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10.36.3.1\share\令和４年度\Ｄ_調査・管理班\04 統計\03_税務統計書\（修正用）R2税務統計書\"/>
    </mc:Choice>
  </mc:AlternateContent>
  <xr:revisionPtr revIDLastSave="0" documentId="13_ncr:1_{A481A422-D3E6-4AC1-A164-60A4EC072C4E}" xr6:coauthVersionLast="47" xr6:coauthVersionMax="47" xr10:uidLastSave="{00000000-0000-0000-0000-000000000000}"/>
  <bookViews>
    <workbookView xWindow="-120" yWindow="-120" windowWidth="29040" windowHeight="15840" xr2:uid="{00000000-000D-0000-FFFF-FFFF00000000}"/>
  </bookViews>
  <sheets>
    <sheet name="決算額の増減理由" sheetId="2" r:id="rId1"/>
  </sheets>
  <definedNames>
    <definedName name="_xlnm.Print_Area" localSheetId="0">決算額の増減理由!$A$1:$G$29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 l="1"/>
  <c r="F23" i="2"/>
  <c r="F21" i="2"/>
  <c r="F20" i="2"/>
  <c r="D20" i="2"/>
  <c r="D19" i="2"/>
  <c r="F19" i="2" s="1"/>
  <c r="F18" i="2"/>
  <c r="F17" i="2"/>
  <c r="F16" i="2"/>
  <c r="F15" i="2"/>
  <c r="F14" i="2"/>
  <c r="F13" i="2"/>
  <c r="E12" i="2"/>
  <c r="E24" i="2" s="1"/>
  <c r="D12" i="2"/>
  <c r="D24" i="2" s="1"/>
  <c r="D26" i="2" s="1"/>
  <c r="F11" i="2"/>
  <c r="F10" i="2"/>
  <c r="F9" i="2"/>
  <c r="F8" i="2"/>
  <c r="F7" i="2"/>
  <c r="F6" i="2"/>
  <c r="F5" i="2"/>
  <c r="F24" i="2" l="1"/>
  <c r="E26" i="2"/>
  <c r="F26" i="2" s="1"/>
  <c r="F12" i="2"/>
</calcChain>
</file>

<file path=xl/sharedStrings.xml><?xml version="1.0" encoding="utf-8"?>
<sst xmlns="http://schemas.openxmlformats.org/spreadsheetml/2006/main" count="50" uniqueCount="50">
  <si>
    <t>増減額</t>
    <rPh sb="0" eb="2">
      <t>ゾウゲン</t>
    </rPh>
    <rPh sb="2" eb="3">
      <t>ガク</t>
    </rPh>
    <phoneticPr fontId="2"/>
  </si>
  <si>
    <t>法人県民税</t>
    <rPh sb="0" eb="2">
      <t>ホウジン</t>
    </rPh>
    <rPh sb="2" eb="5">
      <t>ケンミンゼイ</t>
    </rPh>
    <phoneticPr fontId="2"/>
  </si>
  <si>
    <t>－</t>
  </si>
  <si>
    <t>個人県民税</t>
    <rPh sb="0" eb="2">
      <t>コジン</t>
    </rPh>
    <rPh sb="2" eb="5">
      <t>ケンミンゼイ</t>
    </rPh>
    <phoneticPr fontId="15"/>
  </si>
  <si>
    <t>不動産取得税</t>
    <rPh sb="0" eb="3">
      <t>フドウサン</t>
    </rPh>
    <rPh sb="3" eb="6">
      <t>シュトクゼイ</t>
    </rPh>
    <phoneticPr fontId="2"/>
  </si>
  <si>
    <t>県民税利子割</t>
    <rPh sb="0" eb="3">
      <t>ケンミンゼイ</t>
    </rPh>
    <rPh sb="3" eb="5">
      <t>リシ</t>
    </rPh>
    <rPh sb="5" eb="6">
      <t>ワ</t>
    </rPh>
    <phoneticPr fontId="2"/>
  </si>
  <si>
    <t>3　 令和2年度決算額の増減理由</t>
    <rPh sb="3" eb="5">
      <t>レイワ</t>
    </rPh>
    <rPh sb="6" eb="8">
      <t>ネンド</t>
    </rPh>
    <rPh sb="8" eb="10">
      <t>ケッサン</t>
    </rPh>
    <rPh sb="10" eb="11">
      <t>ガク</t>
    </rPh>
    <rPh sb="12" eb="14">
      <t>ゾウゲン</t>
    </rPh>
    <rPh sb="14" eb="16">
      <t>リユウ</t>
    </rPh>
    <phoneticPr fontId="2"/>
  </si>
  <si>
    <t>県民税配当割</t>
    <rPh sb="0" eb="3">
      <t>ケンミンゼイ</t>
    </rPh>
    <rPh sb="3" eb="5">
      <t>ハイトウ</t>
    </rPh>
    <rPh sb="5" eb="6">
      <t>ワ</t>
    </rPh>
    <phoneticPr fontId="15"/>
  </si>
  <si>
    <t>コロナ禍における税務調査の減少による過年度分更正額の減</t>
    <rPh sb="3" eb="4">
      <t>カ</t>
    </rPh>
    <rPh sb="8" eb="10">
      <t>ゼイム</t>
    </rPh>
    <rPh sb="10" eb="12">
      <t>チョウサ</t>
    </rPh>
    <rPh sb="13" eb="15">
      <t>ゲンショウ</t>
    </rPh>
    <rPh sb="18" eb="21">
      <t>カネンド</t>
    </rPh>
    <rPh sb="21" eb="22">
      <t>ブン</t>
    </rPh>
    <rPh sb="22" eb="24">
      <t>コウセイ</t>
    </rPh>
    <rPh sb="24" eb="25">
      <t>ガク</t>
    </rPh>
    <rPh sb="26" eb="27">
      <t>ゲン</t>
    </rPh>
    <phoneticPr fontId="2"/>
  </si>
  <si>
    <t>税率の引上げによる増(火力発電用石炭等の減少により輸入額は減少)</t>
    <rPh sb="0" eb="2">
      <t>ゼイリツ</t>
    </rPh>
    <rPh sb="3" eb="4">
      <t>ヒ</t>
    </rPh>
    <rPh sb="4" eb="5">
      <t>ア</t>
    </rPh>
    <rPh sb="9" eb="10">
      <t>ゾウ</t>
    </rPh>
    <rPh sb="11" eb="13">
      <t>カリョク</t>
    </rPh>
    <rPh sb="13" eb="16">
      <t>ハツデンヨウ</t>
    </rPh>
    <rPh sb="16" eb="18">
      <t>セキタン</t>
    </rPh>
    <rPh sb="18" eb="19">
      <t>トウ</t>
    </rPh>
    <rPh sb="20" eb="22">
      <t>ゲンショウ</t>
    </rPh>
    <rPh sb="25" eb="28">
      <t>ユニュウガク</t>
    </rPh>
    <rPh sb="29" eb="31">
      <t>ゲンショウ</t>
    </rPh>
    <phoneticPr fontId="2"/>
  </si>
  <si>
    <t>景気後退に伴う企業業績の悪化及び特例徴収猶予の適用による減</t>
    <rPh sb="0" eb="2">
      <t>ケイキ</t>
    </rPh>
    <rPh sb="2" eb="4">
      <t>コウタイ</t>
    </rPh>
    <rPh sb="5" eb="6">
      <t>トモナ</t>
    </rPh>
    <rPh sb="7" eb="9">
      <t>キギョウ</t>
    </rPh>
    <rPh sb="9" eb="11">
      <t>ギョウセキ</t>
    </rPh>
    <rPh sb="12" eb="14">
      <t>アッカ</t>
    </rPh>
    <rPh sb="14" eb="15">
      <t>オヨ</t>
    </rPh>
    <rPh sb="16" eb="18">
      <t>トクレイ</t>
    </rPh>
    <rPh sb="18" eb="20">
      <t>チョウシュウ</t>
    </rPh>
    <rPh sb="20" eb="22">
      <t>ユウヨ</t>
    </rPh>
    <rPh sb="23" eb="25">
      <t>テキヨウ</t>
    </rPh>
    <rPh sb="28" eb="29">
      <t>ゲン</t>
    </rPh>
    <phoneticPr fontId="15"/>
  </si>
  <si>
    <t>県たばこ税</t>
    <rPh sb="0" eb="1">
      <t>ケン</t>
    </rPh>
    <rPh sb="4" eb="5">
      <t>ゼイ</t>
    </rPh>
    <phoneticPr fontId="2"/>
  </si>
  <si>
    <t>軽油引取税</t>
    <rPh sb="0" eb="2">
      <t>ケイユ</t>
    </rPh>
    <rPh sb="2" eb="5">
      <t>ヒキトリゼイ</t>
    </rPh>
    <phoneticPr fontId="2"/>
  </si>
  <si>
    <t>個人事業税</t>
    <rPh sb="0" eb="2">
      <t>コジン</t>
    </rPh>
    <rPh sb="2" eb="5">
      <t>ジギョウゼイ</t>
    </rPh>
    <phoneticPr fontId="2"/>
  </si>
  <si>
    <t>自動車取得税の廃止及び環境性能割の導入に伴う減</t>
    <rPh sb="0" eb="3">
      <t>ジドウシャ</t>
    </rPh>
    <rPh sb="3" eb="6">
      <t>シュトクゼイ</t>
    </rPh>
    <rPh sb="7" eb="9">
      <t>ハイシ</t>
    </rPh>
    <rPh sb="9" eb="10">
      <t>オヨ</t>
    </rPh>
    <rPh sb="11" eb="13">
      <t>カンキョウ</t>
    </rPh>
    <rPh sb="13" eb="15">
      <t>セイノウ</t>
    </rPh>
    <rPh sb="15" eb="16">
      <t>ワリ</t>
    </rPh>
    <rPh sb="17" eb="19">
      <t>ドウニュウ</t>
    </rPh>
    <rPh sb="20" eb="21">
      <t>トモナ</t>
    </rPh>
    <rPh sb="22" eb="23">
      <t>ゲン</t>
    </rPh>
    <phoneticPr fontId="2"/>
  </si>
  <si>
    <t>合　計</t>
    <rPh sb="0" eb="1">
      <t>ア</t>
    </rPh>
    <rPh sb="2" eb="3">
      <t>ケイ</t>
    </rPh>
    <phoneticPr fontId="2"/>
  </si>
  <si>
    <t>法人事業税</t>
    <rPh sb="0" eb="2">
      <t>ホウジン</t>
    </rPh>
    <rPh sb="2" eb="5">
      <t>ジギョウゼイ</t>
    </rPh>
    <phoneticPr fontId="2"/>
  </si>
  <si>
    <t>喫煙人口の減少に伴う売渡本数の減</t>
    <rPh sb="0" eb="2">
      <t>キツエン</t>
    </rPh>
    <rPh sb="2" eb="4">
      <t>ジンコウ</t>
    </rPh>
    <rPh sb="5" eb="7">
      <t>ゲンショウ</t>
    </rPh>
    <rPh sb="8" eb="9">
      <t>トモナ</t>
    </rPh>
    <rPh sb="10" eb="12">
      <t>ウリワタシ</t>
    </rPh>
    <rPh sb="12" eb="14">
      <t>ホンスウ</t>
    </rPh>
    <rPh sb="15" eb="16">
      <t>ゲン</t>
    </rPh>
    <phoneticPr fontId="2"/>
  </si>
  <si>
    <t>ゴルフ場利用税</t>
    <rPh sb="3" eb="4">
      <t>ジョウ</t>
    </rPh>
    <rPh sb="4" eb="6">
      <t>リヨウ</t>
    </rPh>
    <rPh sb="6" eb="7">
      <t>ゼイ</t>
    </rPh>
    <phoneticPr fontId="2"/>
  </si>
  <si>
    <t>鉱区税</t>
    <rPh sb="0" eb="2">
      <t>コウク</t>
    </rPh>
    <rPh sb="2" eb="3">
      <t>ゼイ</t>
    </rPh>
    <phoneticPr fontId="2"/>
  </si>
  <si>
    <t>狩猟税</t>
    <rPh sb="0" eb="2">
      <t>シュリョウ</t>
    </rPh>
    <rPh sb="2" eb="3">
      <t>ゼイ</t>
    </rPh>
    <phoneticPr fontId="2"/>
  </si>
  <si>
    <t>産業廃棄物税</t>
    <rPh sb="0" eb="2">
      <t>サンギョウ</t>
    </rPh>
    <rPh sb="2" eb="5">
      <t>ハイキブツ</t>
    </rPh>
    <rPh sb="5" eb="6">
      <t>ゼイ</t>
    </rPh>
    <phoneticPr fontId="2"/>
  </si>
  <si>
    <t>地方消費税</t>
    <rPh sb="0" eb="2">
      <t>チホウ</t>
    </rPh>
    <rPh sb="2" eb="5">
      <t>ショウヒゼイ</t>
    </rPh>
    <phoneticPr fontId="15"/>
  </si>
  <si>
    <t>番号</t>
    <rPh sb="0" eb="2">
      <t>バンゴウ</t>
    </rPh>
    <phoneticPr fontId="2"/>
  </si>
  <si>
    <t>主　な　税　目　の　増　減　理　由</t>
    <rPh sb="0" eb="1">
      <t>オモ</t>
    </rPh>
    <rPh sb="4" eb="5">
      <t>ゼイ</t>
    </rPh>
    <rPh sb="6" eb="7">
      <t>メ</t>
    </rPh>
    <rPh sb="10" eb="11">
      <t>ゾウ</t>
    </rPh>
    <rPh sb="12" eb="13">
      <t>ゲン</t>
    </rPh>
    <rPh sb="14" eb="15">
      <t>リ</t>
    </rPh>
    <rPh sb="16" eb="17">
      <t>ヨシ</t>
    </rPh>
    <phoneticPr fontId="2"/>
  </si>
  <si>
    <t>電気供給業に係る免税軽油の特例措置の廃止及び降雪期における軽油燃料車両の稼働増</t>
    <rPh sb="0" eb="2">
      <t>デンキ</t>
    </rPh>
    <rPh sb="2" eb="4">
      <t>キョウキュウ</t>
    </rPh>
    <rPh sb="4" eb="5">
      <t>ギョウ</t>
    </rPh>
    <rPh sb="6" eb="7">
      <t>カカワ</t>
    </rPh>
    <rPh sb="8" eb="10">
      <t>メンゼイ</t>
    </rPh>
    <rPh sb="10" eb="12">
      <t>ケイユ</t>
    </rPh>
    <rPh sb="13" eb="15">
      <t>トクレイ</t>
    </rPh>
    <rPh sb="15" eb="17">
      <t>ソチ</t>
    </rPh>
    <rPh sb="18" eb="20">
      <t>ハイシ</t>
    </rPh>
    <rPh sb="20" eb="21">
      <t>オヨ</t>
    </rPh>
    <rPh sb="22" eb="24">
      <t>コウセツ</t>
    </rPh>
    <rPh sb="24" eb="25">
      <t>キ</t>
    </rPh>
    <rPh sb="29" eb="31">
      <t>ケイユ</t>
    </rPh>
    <rPh sb="31" eb="33">
      <t>ネンリョウ</t>
    </rPh>
    <rPh sb="33" eb="35">
      <t>シャリョウ</t>
    </rPh>
    <rPh sb="36" eb="38">
      <t>カドウ</t>
    </rPh>
    <rPh sb="38" eb="39">
      <t>ゾウ</t>
    </rPh>
    <phoneticPr fontId="15"/>
  </si>
  <si>
    <t>（単位：百万円）</t>
    <rPh sb="1" eb="3">
      <t>タンイ</t>
    </rPh>
    <rPh sb="4" eb="5">
      <t>ヒャク</t>
    </rPh>
    <rPh sb="5" eb="7">
      <t>マンエン</t>
    </rPh>
    <phoneticPr fontId="2"/>
  </si>
  <si>
    <t>県民税株式等
譲渡所得割</t>
    <rPh sb="0" eb="3">
      <t>ケンミンゼイ</t>
    </rPh>
    <rPh sb="3" eb="5">
      <t>カブシキ</t>
    </rPh>
    <rPh sb="5" eb="6">
      <t>トウ</t>
    </rPh>
    <rPh sb="7" eb="9">
      <t>ジョウト</t>
    </rPh>
    <rPh sb="9" eb="11">
      <t>ショトク</t>
    </rPh>
    <rPh sb="11" eb="12">
      <t>ワリ</t>
    </rPh>
    <phoneticPr fontId="15"/>
  </si>
  <si>
    <t>譲渡割</t>
    <rPh sb="0" eb="2">
      <t>ジョウト</t>
    </rPh>
    <rPh sb="2" eb="3">
      <t>ワ</t>
    </rPh>
    <phoneticPr fontId="15"/>
  </si>
  <si>
    <t>大口課税（商業施設等に係る承継取得）の減</t>
    <rPh sb="0" eb="2">
      <t>オオグチ</t>
    </rPh>
    <rPh sb="2" eb="4">
      <t>カゼイ</t>
    </rPh>
    <rPh sb="5" eb="7">
      <t>ショウギョウ</t>
    </rPh>
    <rPh sb="7" eb="9">
      <t>シセツ</t>
    </rPh>
    <rPh sb="9" eb="10">
      <t>トウ</t>
    </rPh>
    <rPh sb="11" eb="12">
      <t>カカ</t>
    </rPh>
    <rPh sb="13" eb="15">
      <t>ショウケイ</t>
    </rPh>
    <rPh sb="15" eb="17">
      <t>シュトク</t>
    </rPh>
    <rPh sb="19" eb="20">
      <t>ゲン</t>
    </rPh>
    <phoneticPr fontId="2"/>
  </si>
  <si>
    <t>能代火力発電所における焼却灰の処分減等</t>
    <rPh sb="0" eb="2">
      <t>ノシロ</t>
    </rPh>
    <rPh sb="2" eb="4">
      <t>カリョク</t>
    </rPh>
    <rPh sb="4" eb="7">
      <t>ハツデンショ</t>
    </rPh>
    <rPh sb="11" eb="13">
      <t>ショウキャク</t>
    </rPh>
    <rPh sb="13" eb="14">
      <t>ハイ</t>
    </rPh>
    <rPh sb="15" eb="17">
      <t>ショブン</t>
    </rPh>
    <rPh sb="17" eb="18">
      <t>ゲン</t>
    </rPh>
    <rPh sb="18" eb="19">
      <t>トウ</t>
    </rPh>
    <phoneticPr fontId="2"/>
  </si>
  <si>
    <t>貨物割</t>
    <rPh sb="0" eb="2">
      <t>カモツ</t>
    </rPh>
    <rPh sb="2" eb="3">
      <t>ワリ</t>
    </rPh>
    <phoneticPr fontId="15"/>
  </si>
  <si>
    <t>令和元年度</t>
    <rPh sb="0" eb="2">
      <t>レイワ</t>
    </rPh>
    <rPh sb="2" eb="5">
      <t>ガンネンド</t>
    </rPh>
    <phoneticPr fontId="2"/>
  </si>
  <si>
    <t>自動車税
環境性能割</t>
    <rPh sb="0" eb="4">
      <t>ジドウシャゼイ</t>
    </rPh>
    <rPh sb="5" eb="7">
      <t>カンキョウ</t>
    </rPh>
    <rPh sb="7" eb="9">
      <t>セイノウ</t>
    </rPh>
    <rPh sb="9" eb="10">
      <t>ワリ</t>
    </rPh>
    <phoneticPr fontId="2"/>
  </si>
  <si>
    <t>自動車税
種別割</t>
    <rPh sb="0" eb="4">
      <t>ジドウシャゼイ</t>
    </rPh>
    <rPh sb="5" eb="7">
      <t>シュベツ</t>
    </rPh>
    <rPh sb="7" eb="8">
      <t>ワリ</t>
    </rPh>
    <phoneticPr fontId="2"/>
  </si>
  <si>
    <t>現年計</t>
    <rPh sb="0" eb="2">
      <t>ゲンネン</t>
    </rPh>
    <rPh sb="2" eb="3">
      <t>ケイ</t>
    </rPh>
    <phoneticPr fontId="2"/>
  </si>
  <si>
    <t>コロナ禍（給付金受給及び消費抑制）における預金残高の増</t>
    <rPh sb="3" eb="4">
      <t>カ</t>
    </rPh>
    <rPh sb="5" eb="8">
      <t>キュウフキン</t>
    </rPh>
    <rPh sb="8" eb="10">
      <t>ジュキュウ</t>
    </rPh>
    <rPh sb="10" eb="11">
      <t>オヨ</t>
    </rPh>
    <rPh sb="12" eb="14">
      <t>ショウヒ</t>
    </rPh>
    <rPh sb="14" eb="16">
      <t>ヨクセイ</t>
    </rPh>
    <rPh sb="21" eb="23">
      <t>ヨキン</t>
    </rPh>
    <rPh sb="23" eb="25">
      <t>ザンダカ</t>
    </rPh>
    <rPh sb="26" eb="27">
      <t>ゾウ</t>
    </rPh>
    <phoneticPr fontId="15"/>
  </si>
  <si>
    <t>滞納繰越計</t>
    <rPh sb="0" eb="2">
      <t>タイノウ</t>
    </rPh>
    <rPh sb="2" eb="4">
      <t>クリコシ</t>
    </rPh>
    <rPh sb="4" eb="5">
      <t>ケイ</t>
    </rPh>
    <phoneticPr fontId="2"/>
  </si>
  <si>
    <t>令和2年度</t>
    <rPh sb="0" eb="2">
      <t>レイワ</t>
    </rPh>
    <rPh sb="3" eb="5">
      <t>ネンド</t>
    </rPh>
    <phoneticPr fontId="2"/>
  </si>
  <si>
    <t>　注　1　各税目の金額は、現年分の収入額である。</t>
    <rPh sb="1" eb="2">
      <t>チュウ</t>
    </rPh>
    <rPh sb="5" eb="6">
      <t>カク</t>
    </rPh>
    <rPh sb="6" eb="8">
      <t>ゼイモク</t>
    </rPh>
    <rPh sb="9" eb="11">
      <t>キンガク</t>
    </rPh>
    <rPh sb="13" eb="14">
      <t>ゲン</t>
    </rPh>
    <rPh sb="14" eb="15">
      <t>ネン</t>
    </rPh>
    <rPh sb="15" eb="16">
      <t>ブン</t>
    </rPh>
    <rPh sb="17" eb="20">
      <t>シュウニュウガク</t>
    </rPh>
    <phoneticPr fontId="2"/>
  </si>
  <si>
    <t>税率の引下げ及び企業業績の悪化による減</t>
    <rPh sb="0" eb="2">
      <t>ゼイリツ</t>
    </rPh>
    <rPh sb="3" eb="5">
      <t>ヒキサゲ</t>
    </rPh>
    <rPh sb="6" eb="7">
      <t>オヨ</t>
    </rPh>
    <rPh sb="8" eb="10">
      <t>キギョウ</t>
    </rPh>
    <rPh sb="10" eb="12">
      <t>ギョウセキ</t>
    </rPh>
    <rPh sb="13" eb="15">
      <t>アッカ</t>
    </rPh>
    <rPh sb="18" eb="19">
      <t>ゲン</t>
    </rPh>
    <phoneticPr fontId="15"/>
  </si>
  <si>
    <t>　　　2　自動車税環境性能割には、令和元年9月30日以前の自動車取得税を含めている。</t>
    <rPh sb="5" eb="9">
      <t>ジドウシャゼイ</t>
    </rPh>
    <rPh sb="9" eb="11">
      <t>カンキョウ</t>
    </rPh>
    <rPh sb="11" eb="13">
      <t>セイノウ</t>
    </rPh>
    <rPh sb="13" eb="14">
      <t>ワリ</t>
    </rPh>
    <rPh sb="17" eb="19">
      <t>レイワ</t>
    </rPh>
    <rPh sb="19" eb="21">
      <t>ガンネン</t>
    </rPh>
    <rPh sb="22" eb="23">
      <t>ガツ</t>
    </rPh>
    <rPh sb="25" eb="26">
      <t>ニチ</t>
    </rPh>
    <rPh sb="26" eb="28">
      <t>イゼン</t>
    </rPh>
    <rPh sb="29" eb="32">
      <t>ジドウシャ</t>
    </rPh>
    <rPh sb="32" eb="35">
      <t>シュトクゼイ</t>
    </rPh>
    <rPh sb="36" eb="37">
      <t>フク</t>
    </rPh>
    <phoneticPr fontId="2"/>
  </si>
  <si>
    <t>　　　3　自動車税種別割には、令和元年9月30日以前の自動車税を含めている。</t>
    <rPh sb="5" eb="9">
      <t>ジドウシャゼイ</t>
    </rPh>
    <rPh sb="9" eb="11">
      <t>シュベツ</t>
    </rPh>
    <rPh sb="11" eb="12">
      <t>ワリ</t>
    </rPh>
    <rPh sb="15" eb="17">
      <t>レイワ</t>
    </rPh>
    <rPh sb="17" eb="19">
      <t>ガンネン</t>
    </rPh>
    <rPh sb="20" eb="21">
      <t>ガツ</t>
    </rPh>
    <rPh sb="23" eb="24">
      <t>ニチ</t>
    </rPh>
    <rPh sb="24" eb="26">
      <t>イゼン</t>
    </rPh>
    <rPh sb="27" eb="30">
      <t>ジドウシャ</t>
    </rPh>
    <rPh sb="30" eb="31">
      <t>ゼイ</t>
    </rPh>
    <rPh sb="32" eb="33">
      <t>フク</t>
    </rPh>
    <phoneticPr fontId="2"/>
  </si>
  <si>
    <t>鉱業権の放棄による減</t>
    <rPh sb="0" eb="3">
      <t>コウギョウケン</t>
    </rPh>
    <rPh sb="4" eb="6">
      <t>ホウキ</t>
    </rPh>
    <rPh sb="9" eb="10">
      <t>ゲン</t>
    </rPh>
    <phoneticPr fontId="2"/>
  </si>
  <si>
    <t>登録（課税）台数の減少及び新車新規登録車に係る税率の引下げによる減</t>
    <rPh sb="0" eb="2">
      <t>トウロク</t>
    </rPh>
    <rPh sb="3" eb="5">
      <t>カゼイ</t>
    </rPh>
    <rPh sb="6" eb="8">
      <t>ダイスウ</t>
    </rPh>
    <rPh sb="9" eb="11">
      <t>ゲンショウ</t>
    </rPh>
    <rPh sb="11" eb="12">
      <t>オヨ</t>
    </rPh>
    <rPh sb="13" eb="15">
      <t>シンシャ</t>
    </rPh>
    <rPh sb="15" eb="17">
      <t>シンキ</t>
    </rPh>
    <rPh sb="17" eb="19">
      <t>トウロク</t>
    </rPh>
    <rPh sb="19" eb="20">
      <t>シャ</t>
    </rPh>
    <rPh sb="21" eb="22">
      <t>カカ</t>
    </rPh>
    <rPh sb="23" eb="25">
      <t>ゼイリツ</t>
    </rPh>
    <rPh sb="26" eb="27">
      <t>ヒ</t>
    </rPh>
    <rPh sb="27" eb="28">
      <t>サ</t>
    </rPh>
    <rPh sb="32" eb="33">
      <t>ゲン</t>
    </rPh>
    <phoneticPr fontId="2"/>
  </si>
  <si>
    <t>コロナによる利用者数の減</t>
    <rPh sb="6" eb="8">
      <t>リヨウ</t>
    </rPh>
    <rPh sb="8" eb="9">
      <t>シャ</t>
    </rPh>
    <rPh sb="9" eb="10">
      <t>スウ</t>
    </rPh>
    <rPh sb="11" eb="12">
      <t>ゲン</t>
    </rPh>
    <phoneticPr fontId="2"/>
  </si>
  <si>
    <t>コロナ禍前の経済情勢を反映した給与所得及び事業所得の増</t>
    <rPh sb="3" eb="4">
      <t>カ</t>
    </rPh>
    <rPh sb="4" eb="5">
      <t>マエ</t>
    </rPh>
    <rPh sb="6" eb="8">
      <t>ケイザイ</t>
    </rPh>
    <rPh sb="8" eb="10">
      <t>ジョウセイ</t>
    </rPh>
    <rPh sb="11" eb="13">
      <t>ハンエイ</t>
    </rPh>
    <rPh sb="15" eb="17">
      <t>キュウヨ</t>
    </rPh>
    <rPh sb="17" eb="19">
      <t>ショトク</t>
    </rPh>
    <rPh sb="19" eb="20">
      <t>オヨ</t>
    </rPh>
    <rPh sb="21" eb="23">
      <t>ジギョウ</t>
    </rPh>
    <rPh sb="23" eb="25">
      <t>ショトク</t>
    </rPh>
    <rPh sb="26" eb="27">
      <t>ゾウ</t>
    </rPh>
    <phoneticPr fontId="15"/>
  </si>
  <si>
    <t>株価上昇に伴う売買益の増</t>
    <rPh sb="0" eb="2">
      <t>カブカ</t>
    </rPh>
    <rPh sb="2" eb="4">
      <t>ジョウショウ</t>
    </rPh>
    <rPh sb="5" eb="6">
      <t>トモナ</t>
    </rPh>
    <rPh sb="7" eb="10">
      <t>バイバイエキ</t>
    </rPh>
    <rPh sb="11" eb="12">
      <t>ゾウ</t>
    </rPh>
    <phoneticPr fontId="15"/>
  </si>
  <si>
    <t>税率の引上げによる増</t>
    <rPh sb="0" eb="2">
      <t>ゼイリツ</t>
    </rPh>
    <rPh sb="3" eb="4">
      <t>ヒ</t>
    </rPh>
    <rPh sb="4" eb="5">
      <t>ア</t>
    </rPh>
    <rPh sb="9" eb="10">
      <t>ゾウ</t>
    </rPh>
    <phoneticPr fontId="15"/>
  </si>
  <si>
    <t>コロナ等による業績悪化に伴う企業配当の減</t>
    <rPh sb="3" eb="4">
      <t>トウ</t>
    </rPh>
    <rPh sb="7" eb="9">
      <t>ギョウセキ</t>
    </rPh>
    <rPh sb="9" eb="11">
      <t>アッカ</t>
    </rPh>
    <rPh sb="12" eb="13">
      <t>トモナ</t>
    </rPh>
    <rPh sb="14" eb="16">
      <t>キギョウ</t>
    </rPh>
    <rPh sb="16" eb="18">
      <t>ハイトウ</t>
    </rPh>
    <rPh sb="19" eb="20">
      <t>ゲン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</si>
</sst>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6" x14ac:knownFonts="1">
    <font>
      <sz val="11"/>
      <color theme="1"/>
      <name val="ＭＳ Ｐゴシック"/>
      <family val="3"/>
      <scheme val="minor"/>
    </font>
    <font>
      <sz val="11"/>
      <name val="ＭＳ Ｐゴシック"/>
      <family val="3"/>
    </font>
    <font>
      <sz val="6"/>
      <name val="ＭＳ Ｐゴシック"/>
      <family val="3"/>
    </font>
    <font>
      <sz val="10"/>
      <color theme="1"/>
      <name val="ＭＳ 明朝"/>
      <family val="1"/>
    </font>
    <font>
      <sz val="16"/>
      <color theme="1"/>
      <name val="ＭＳ 明朝"/>
      <family val="1"/>
    </font>
    <font>
      <sz val="10"/>
      <name val="ＭＳ 明朝"/>
      <family val="1"/>
    </font>
    <font>
      <sz val="10"/>
      <name val="ＭＳ ゴシック"/>
      <family val="3"/>
    </font>
    <font>
      <sz val="9"/>
      <color theme="1"/>
      <name val="ＭＳ 明朝"/>
      <family val="1"/>
    </font>
    <font>
      <sz val="9"/>
      <name val="ＭＳ 明朝"/>
      <family val="1"/>
    </font>
    <font>
      <sz val="14"/>
      <color theme="1"/>
      <name val="ＭＳ 明朝"/>
      <family val="1"/>
    </font>
    <font>
      <sz val="11"/>
      <color theme="1"/>
      <name val="ＭＳ Ｐゴシック"/>
      <family val="3"/>
      <scheme val="minor"/>
    </font>
    <font>
      <sz val="9"/>
      <name val="ＭＳ Ｐ明朝"/>
      <family val="1"/>
    </font>
    <font>
      <sz val="9"/>
      <color theme="1"/>
      <name val="ＭＳ Ｐ明朝"/>
      <family val="1"/>
    </font>
    <font>
      <sz val="9.5"/>
      <color theme="1"/>
      <name val="ＭＳ Ｐゴシック"/>
      <family val="3"/>
      <scheme val="minor"/>
    </font>
    <font>
      <sz val="9.5"/>
      <name val="ＭＳ Ｐゴシック"/>
      <family val="3"/>
      <scheme val="minor"/>
    </font>
    <font>
      <sz val="6"/>
      <name val="ＭＳ ゴシック"/>
      <family val="3"/>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3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1" applyFont="1" applyFill="1" applyBorder="1" applyAlignment="1">
      <alignment horizontal="left" vertical="center" indent="1"/>
    </xf>
    <xf numFmtId="0" fontId="7" fillId="0" borderId="0" xfId="0" applyFont="1">
      <alignment vertical="center"/>
    </xf>
    <xf numFmtId="0" fontId="8" fillId="0" borderId="0" xfId="0" applyFont="1">
      <alignment vertical="center"/>
    </xf>
    <xf numFmtId="0" fontId="5" fillId="0" borderId="0" xfId="0" applyFont="1">
      <alignment vertical="center"/>
    </xf>
    <xf numFmtId="0" fontId="9" fillId="0" borderId="0" xfId="0" applyFont="1">
      <alignment vertical="center"/>
    </xf>
    <xf numFmtId="0" fontId="8" fillId="0" borderId="4" xfId="1" applyFont="1" applyFill="1" applyBorder="1" applyAlignment="1">
      <alignment horizontal="center" vertical="center"/>
    </xf>
    <xf numFmtId="0" fontId="8" fillId="0" borderId="1" xfId="1" applyFont="1" applyFill="1" applyBorder="1" applyAlignment="1">
      <alignment horizontal="center" vertical="center"/>
    </xf>
    <xf numFmtId="176" fontId="11" fillId="0" borderId="4" xfId="2" applyNumberFormat="1" applyFont="1" applyBorder="1">
      <alignment vertical="center"/>
    </xf>
    <xf numFmtId="176" fontId="11" fillId="0" borderId="1" xfId="2" applyNumberFormat="1" applyFont="1" applyBorder="1">
      <alignment vertical="center"/>
    </xf>
    <xf numFmtId="176" fontId="12" fillId="0" borderId="1" xfId="2" applyNumberFormat="1" applyFont="1" applyBorder="1">
      <alignment vertical="center"/>
    </xf>
    <xf numFmtId="176" fontId="13" fillId="0" borderId="1" xfId="2" applyNumberFormat="1" applyFont="1" applyBorder="1">
      <alignment vertical="center"/>
    </xf>
    <xf numFmtId="176" fontId="14" fillId="0" borderId="1" xfId="2" applyNumberFormat="1" applyFont="1" applyBorder="1">
      <alignment vertical="center"/>
    </xf>
    <xf numFmtId="176" fontId="12" fillId="0" borderId="4" xfId="2" applyNumberFormat="1" applyFont="1" applyBorder="1">
      <alignment vertical="center"/>
    </xf>
    <xf numFmtId="0" fontId="3" fillId="0" borderId="0" xfId="0" applyFont="1" applyAlignment="1">
      <alignment horizontal="right" vertical="center"/>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6" fillId="0" borderId="1" xfId="0" applyFont="1" applyBorder="1" applyAlignment="1">
      <alignment vertical="center" wrapText="1"/>
    </xf>
    <xf numFmtId="0" fontId="5" fillId="0" borderId="1" xfId="1" applyFont="1" applyFill="1" applyBorder="1" applyAlignment="1">
      <alignment horizontal="left" vertical="center" indent="1"/>
    </xf>
    <xf numFmtId="0" fontId="5" fillId="0" borderId="1" xfId="1" applyFont="1" applyFill="1" applyBorder="1" applyAlignment="1">
      <alignment horizontal="left" vertical="center" wrapText="1" indent="1"/>
    </xf>
    <xf numFmtId="0" fontId="5" fillId="0" borderId="2" xfId="1" applyFont="1" applyFill="1" applyBorder="1" applyAlignment="1">
      <alignment horizontal="left" vertical="center" indent="1"/>
    </xf>
    <xf numFmtId="0" fontId="5"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 xfId="0" applyFont="1" applyBorder="1" applyAlignment="1">
      <alignment horizontal="center" vertical="center"/>
    </xf>
    <xf numFmtId="0" fontId="3" fillId="0" borderId="3" xfId="0" applyFont="1" applyBorder="1" applyAlignment="1">
      <alignment horizontal="left" vertical="center" indent="1"/>
    </xf>
    <xf numFmtId="0" fontId="3" fillId="0" borderId="4" xfId="0" applyFont="1" applyBorder="1" applyAlignment="1">
      <alignment horizontal="left" vertical="center" indent="1"/>
    </xf>
  </cellXfs>
  <cellStyles count="3">
    <cellStyle name="桁区切り" xfId="2" builtinId="6"/>
    <cellStyle name="標準" xfId="0" builtinId="0"/>
    <cellStyle name="標準_１９年度当初の説明"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tabSelected="1" view="pageBreakPreview" zoomScaleSheetLayoutView="100" workbookViewId="0">
      <selection activeCell="D31" sqref="D31"/>
    </sheetView>
  </sheetViews>
  <sheetFormatPr defaultRowHeight="39.950000000000003" customHeight="1" x14ac:dyDescent="0.15"/>
  <cols>
    <col min="1" max="1" width="2.5" style="1" customWidth="1"/>
    <col min="2" max="2" width="13.125" style="1" customWidth="1"/>
    <col min="3" max="3" width="3.125" style="1" customWidth="1"/>
    <col min="4" max="6" width="9.375" style="1" customWidth="1"/>
    <col min="7" max="7" width="47.5" style="1" customWidth="1"/>
    <col min="8" max="8" width="9" style="1" customWidth="1"/>
    <col min="9" max="16384" width="9" style="1"/>
  </cols>
  <sheetData>
    <row r="1" spans="1:7" ht="20.100000000000001" customHeight="1" x14ac:dyDescent="0.15">
      <c r="A1" s="2" t="s">
        <v>6</v>
      </c>
      <c r="B1" s="2"/>
      <c r="C1" s="7"/>
    </row>
    <row r="2" spans="1:7" ht="20.100000000000001" customHeight="1" x14ac:dyDescent="0.15">
      <c r="G2" s="16" t="s">
        <v>26</v>
      </c>
    </row>
    <row r="3" spans="1:7" ht="20.100000000000001" customHeight="1" x14ac:dyDescent="0.15">
      <c r="A3" s="25"/>
      <c r="B3" s="25"/>
      <c r="C3" s="26" t="s">
        <v>23</v>
      </c>
      <c r="D3" s="28" t="s">
        <v>32</v>
      </c>
      <c r="E3" s="28" t="s">
        <v>38</v>
      </c>
      <c r="F3" s="30" t="s">
        <v>0</v>
      </c>
      <c r="G3" s="25" t="s">
        <v>24</v>
      </c>
    </row>
    <row r="4" spans="1:7" ht="20.100000000000001" customHeight="1" x14ac:dyDescent="0.15">
      <c r="A4" s="25"/>
      <c r="B4" s="25"/>
      <c r="C4" s="27"/>
      <c r="D4" s="29"/>
      <c r="E4" s="29"/>
      <c r="F4" s="30"/>
      <c r="G4" s="25"/>
    </row>
    <row r="5" spans="1:7" ht="30" customHeight="1" x14ac:dyDescent="0.15">
      <c r="A5" s="20" t="s">
        <v>3</v>
      </c>
      <c r="B5" s="20"/>
      <c r="C5" s="8">
        <v>1</v>
      </c>
      <c r="D5" s="10">
        <v>25468.742912999998</v>
      </c>
      <c r="E5" s="10">
        <v>25819.928148999999</v>
      </c>
      <c r="F5" s="15">
        <f t="shared" ref="F5:F21" si="0">E5-D5</f>
        <v>351.18523600000117</v>
      </c>
      <c r="G5" s="17" t="s">
        <v>46</v>
      </c>
    </row>
    <row r="6" spans="1:7" ht="30" customHeight="1" x14ac:dyDescent="0.15">
      <c r="A6" s="20" t="s">
        <v>1</v>
      </c>
      <c r="B6" s="20"/>
      <c r="C6" s="9">
        <v>2</v>
      </c>
      <c r="D6" s="11">
        <v>3178.8885599999999</v>
      </c>
      <c r="E6" s="11">
        <v>2464.6712000000002</v>
      </c>
      <c r="F6" s="12">
        <f t="shared" si="0"/>
        <v>-714.21735999999964</v>
      </c>
      <c r="G6" s="17" t="s">
        <v>40</v>
      </c>
    </row>
    <row r="7" spans="1:7" ht="30" customHeight="1" x14ac:dyDescent="0.15">
      <c r="A7" s="20" t="s">
        <v>5</v>
      </c>
      <c r="B7" s="20"/>
      <c r="C7" s="8">
        <v>3</v>
      </c>
      <c r="D7" s="11">
        <v>135.739709</v>
      </c>
      <c r="E7" s="11">
        <v>140.73243299999999</v>
      </c>
      <c r="F7" s="12">
        <f t="shared" si="0"/>
        <v>4.9927239999999813</v>
      </c>
      <c r="G7" s="17" t="s">
        <v>36</v>
      </c>
    </row>
    <row r="8" spans="1:7" ht="30" customHeight="1" x14ac:dyDescent="0.15">
      <c r="A8" s="20" t="s">
        <v>7</v>
      </c>
      <c r="B8" s="20"/>
      <c r="C8" s="9">
        <v>4</v>
      </c>
      <c r="D8" s="11">
        <v>364.93078000000003</v>
      </c>
      <c r="E8" s="11">
        <v>331.56455699999998</v>
      </c>
      <c r="F8" s="12">
        <f t="shared" si="0"/>
        <v>-33.366223000000048</v>
      </c>
      <c r="G8" s="17" t="s">
        <v>49</v>
      </c>
    </row>
    <row r="9" spans="1:7" ht="30" customHeight="1" x14ac:dyDescent="0.15">
      <c r="A9" s="21" t="s">
        <v>27</v>
      </c>
      <c r="B9" s="21"/>
      <c r="C9" s="8">
        <v>5</v>
      </c>
      <c r="D9" s="11">
        <v>221.71013500000001</v>
      </c>
      <c r="E9" s="11">
        <v>447.28984200000002</v>
      </c>
      <c r="F9" s="12">
        <f t="shared" si="0"/>
        <v>225.57970700000001</v>
      </c>
      <c r="G9" s="17" t="s">
        <v>47</v>
      </c>
    </row>
    <row r="10" spans="1:7" ht="30" customHeight="1" x14ac:dyDescent="0.15">
      <c r="A10" s="20" t="s">
        <v>13</v>
      </c>
      <c r="B10" s="20"/>
      <c r="C10" s="9">
        <v>6</v>
      </c>
      <c r="D10" s="11">
        <v>811.21126700000002</v>
      </c>
      <c r="E10" s="11">
        <v>807.43150300000002</v>
      </c>
      <c r="F10" s="12">
        <f t="shared" si="0"/>
        <v>-3.7797640000000001</v>
      </c>
      <c r="G10" s="17" t="s">
        <v>8</v>
      </c>
    </row>
    <row r="11" spans="1:7" ht="30" customHeight="1" x14ac:dyDescent="0.15">
      <c r="A11" s="20" t="s">
        <v>16</v>
      </c>
      <c r="B11" s="20"/>
      <c r="C11" s="8">
        <v>7</v>
      </c>
      <c r="D11" s="11">
        <v>18224.033847999999</v>
      </c>
      <c r="E11" s="11">
        <v>17519.139737000001</v>
      </c>
      <c r="F11" s="12">
        <f t="shared" si="0"/>
        <v>-704.89411099999779</v>
      </c>
      <c r="G11" s="17" t="s">
        <v>10</v>
      </c>
    </row>
    <row r="12" spans="1:7" ht="30" customHeight="1" x14ac:dyDescent="0.15">
      <c r="A12" s="22" t="s">
        <v>22</v>
      </c>
      <c r="B12" s="20"/>
      <c r="C12" s="9">
        <v>8</v>
      </c>
      <c r="D12" s="11">
        <f>SUM(D13:D14)</f>
        <v>15756.580615999999</v>
      </c>
      <c r="E12" s="11">
        <f>SUM(E13:E14)</f>
        <v>17869.199558</v>
      </c>
      <c r="F12" s="12">
        <f t="shared" si="0"/>
        <v>2112.618942000001</v>
      </c>
      <c r="G12" s="17"/>
    </row>
    <row r="13" spans="1:7" ht="30" customHeight="1" x14ac:dyDescent="0.15">
      <c r="A13" s="31"/>
      <c r="B13" s="3" t="s">
        <v>28</v>
      </c>
      <c r="C13" s="8">
        <v>9</v>
      </c>
      <c r="D13" s="11">
        <v>14452.136671</v>
      </c>
      <c r="E13" s="11">
        <v>16393.117627</v>
      </c>
      <c r="F13" s="12">
        <f t="shared" si="0"/>
        <v>1940.9809559999994</v>
      </c>
      <c r="G13" s="17" t="s">
        <v>48</v>
      </c>
    </row>
    <row r="14" spans="1:7" ht="30" customHeight="1" x14ac:dyDescent="0.15">
      <c r="A14" s="32"/>
      <c r="B14" s="3" t="s">
        <v>31</v>
      </c>
      <c r="C14" s="9">
        <v>10</v>
      </c>
      <c r="D14" s="11">
        <v>1304.443945</v>
      </c>
      <c r="E14" s="11">
        <v>1476.0819309999999</v>
      </c>
      <c r="F14" s="12">
        <f t="shared" si="0"/>
        <v>171.63798599999996</v>
      </c>
      <c r="G14" s="17" t="s">
        <v>9</v>
      </c>
    </row>
    <row r="15" spans="1:7" ht="30" customHeight="1" x14ac:dyDescent="0.15">
      <c r="A15" s="20" t="s">
        <v>4</v>
      </c>
      <c r="B15" s="20"/>
      <c r="C15" s="8">
        <v>11</v>
      </c>
      <c r="D15" s="11">
        <v>1794.266198</v>
      </c>
      <c r="E15" s="11">
        <v>1566.4394050000001</v>
      </c>
      <c r="F15" s="12">
        <f t="shared" si="0"/>
        <v>-227.82679299999995</v>
      </c>
      <c r="G15" s="17" t="s">
        <v>29</v>
      </c>
    </row>
    <row r="16" spans="1:7" ht="30" customHeight="1" x14ac:dyDescent="0.15">
      <c r="A16" s="20" t="s">
        <v>11</v>
      </c>
      <c r="B16" s="20"/>
      <c r="C16" s="9">
        <v>12</v>
      </c>
      <c r="D16" s="11">
        <v>1091.6964640000001</v>
      </c>
      <c r="E16" s="11">
        <v>1045.0717090000001</v>
      </c>
      <c r="F16" s="12">
        <f t="shared" si="0"/>
        <v>-46.62475500000005</v>
      </c>
      <c r="G16" s="17" t="s">
        <v>17</v>
      </c>
    </row>
    <row r="17" spans="1:7" ht="30" customHeight="1" x14ac:dyDescent="0.15">
      <c r="A17" s="20" t="s">
        <v>18</v>
      </c>
      <c r="B17" s="20"/>
      <c r="C17" s="8">
        <v>13</v>
      </c>
      <c r="D17" s="11">
        <v>157.24045000000001</v>
      </c>
      <c r="E17" s="11">
        <v>145.49100000000001</v>
      </c>
      <c r="F17" s="12">
        <f t="shared" si="0"/>
        <v>-11.749449999999996</v>
      </c>
      <c r="G17" s="17" t="s">
        <v>45</v>
      </c>
    </row>
    <row r="18" spans="1:7" ht="30" customHeight="1" x14ac:dyDescent="0.15">
      <c r="A18" s="20" t="s">
        <v>12</v>
      </c>
      <c r="B18" s="20"/>
      <c r="C18" s="9">
        <v>14</v>
      </c>
      <c r="D18" s="11">
        <v>8985.0409380000001</v>
      </c>
      <c r="E18" s="11">
        <v>9245.6589800000002</v>
      </c>
      <c r="F18" s="12">
        <f t="shared" si="0"/>
        <v>260.61804200000006</v>
      </c>
      <c r="G18" s="17" t="s">
        <v>25</v>
      </c>
    </row>
    <row r="19" spans="1:7" ht="30" customHeight="1" x14ac:dyDescent="0.15">
      <c r="A19" s="21" t="s">
        <v>33</v>
      </c>
      <c r="B19" s="20"/>
      <c r="C19" s="8">
        <v>15</v>
      </c>
      <c r="D19" s="11">
        <f>327.7636+920.1829</f>
        <v>1247.9465</v>
      </c>
      <c r="E19" s="11">
        <v>683</v>
      </c>
      <c r="F19" s="12">
        <f t="shared" si="0"/>
        <v>-564.94650000000001</v>
      </c>
      <c r="G19" s="17" t="s">
        <v>14</v>
      </c>
    </row>
    <row r="20" spans="1:7" ht="30" customHeight="1" x14ac:dyDescent="0.15">
      <c r="A20" s="21" t="s">
        <v>34</v>
      </c>
      <c r="B20" s="20"/>
      <c r="C20" s="9">
        <v>16</v>
      </c>
      <c r="D20" s="11">
        <f>87.0644+13411.2029719999</f>
        <v>13498.267371999898</v>
      </c>
      <c r="E20" s="11">
        <v>13325</v>
      </c>
      <c r="F20" s="12">
        <f t="shared" si="0"/>
        <v>-173.26737199989839</v>
      </c>
      <c r="G20" s="17" t="s">
        <v>44</v>
      </c>
    </row>
    <row r="21" spans="1:7" ht="30" customHeight="1" x14ac:dyDescent="0.15">
      <c r="A21" s="20" t="s">
        <v>19</v>
      </c>
      <c r="B21" s="20"/>
      <c r="C21" s="8">
        <v>17</v>
      </c>
      <c r="D21" s="11">
        <v>10.037000000000001</v>
      </c>
      <c r="E21" s="11">
        <v>8.4627999999999997</v>
      </c>
      <c r="F21" s="12">
        <f t="shared" si="0"/>
        <v>-1.5742000000000012</v>
      </c>
      <c r="G21" s="17" t="s">
        <v>43</v>
      </c>
    </row>
    <row r="22" spans="1:7" ht="30" customHeight="1" x14ac:dyDescent="0.15">
      <c r="A22" s="20" t="s">
        <v>20</v>
      </c>
      <c r="B22" s="20"/>
      <c r="C22" s="9">
        <v>18</v>
      </c>
      <c r="D22" s="11">
        <v>1.4648000000000001</v>
      </c>
      <c r="E22" s="11">
        <v>1.1187</v>
      </c>
      <c r="F22" s="12">
        <v>0</v>
      </c>
      <c r="G22" s="17" t="s">
        <v>2</v>
      </c>
    </row>
    <row r="23" spans="1:7" ht="30" customHeight="1" x14ac:dyDescent="0.15">
      <c r="A23" s="20" t="s">
        <v>21</v>
      </c>
      <c r="B23" s="20"/>
      <c r="C23" s="8">
        <v>19</v>
      </c>
      <c r="D23" s="11">
        <v>233.32703100000001</v>
      </c>
      <c r="E23" s="11">
        <v>229.656037</v>
      </c>
      <c r="F23" s="12">
        <f>E23-D23</f>
        <v>-3.6709940000000074</v>
      </c>
      <c r="G23" s="17" t="s">
        <v>30</v>
      </c>
    </row>
    <row r="24" spans="1:7" ht="30" customHeight="1" x14ac:dyDescent="0.15">
      <c r="A24" s="23" t="s">
        <v>35</v>
      </c>
      <c r="B24" s="23"/>
      <c r="C24" s="9">
        <v>20</v>
      </c>
      <c r="D24" s="12">
        <f>SUM(D5:D23)-D12</f>
        <v>91181.124580999895</v>
      </c>
      <c r="E24" s="11">
        <f>SUM(E5:E23)-E12</f>
        <v>91649.85560999997</v>
      </c>
      <c r="F24" s="12">
        <f>E24-D24</f>
        <v>468.73102900007507</v>
      </c>
      <c r="G24" s="18"/>
    </row>
    <row r="25" spans="1:7" ht="30" customHeight="1" x14ac:dyDescent="0.15">
      <c r="A25" s="23" t="s">
        <v>37</v>
      </c>
      <c r="B25" s="23"/>
      <c r="C25" s="8">
        <v>21</v>
      </c>
      <c r="D25" s="11">
        <v>277.82585699999998</v>
      </c>
      <c r="E25" s="11">
        <v>267.114103</v>
      </c>
      <c r="F25" s="12">
        <f>E25-D25</f>
        <v>-10.711753999999985</v>
      </c>
      <c r="G25" s="18"/>
    </row>
    <row r="26" spans="1:7" ht="30" customHeight="1" x14ac:dyDescent="0.15">
      <c r="A26" s="24" t="s">
        <v>15</v>
      </c>
      <c r="B26" s="24"/>
      <c r="C26" s="9">
        <v>22</v>
      </c>
      <c r="D26" s="13">
        <f>D24+D25</f>
        <v>91458.950437999898</v>
      </c>
      <c r="E26" s="14">
        <f>E24+E25</f>
        <v>91916.969712999969</v>
      </c>
      <c r="F26" s="13">
        <f>E26-D26</f>
        <v>458.0192750000715</v>
      </c>
      <c r="G26" s="19"/>
    </row>
    <row r="27" spans="1:7" ht="20.100000000000001" customHeight="1" x14ac:dyDescent="0.15">
      <c r="A27" s="4" t="s">
        <v>39</v>
      </c>
      <c r="B27" s="4"/>
      <c r="C27" s="4"/>
    </row>
    <row r="28" spans="1:7" ht="20.100000000000001" customHeight="1" x14ac:dyDescent="0.15">
      <c r="A28" s="5" t="s">
        <v>41</v>
      </c>
      <c r="B28" s="6"/>
    </row>
    <row r="29" spans="1:7" ht="20.100000000000001" customHeight="1" x14ac:dyDescent="0.15">
      <c r="A29" s="5" t="s">
        <v>42</v>
      </c>
      <c r="B29" s="6"/>
    </row>
    <row r="30" spans="1:7" ht="20.100000000000001" customHeight="1" x14ac:dyDescent="0.15"/>
    <row r="31" spans="1:7" ht="20.100000000000001" customHeight="1" x14ac:dyDescent="0.15"/>
  </sheetData>
  <mergeCells count="27">
    <mergeCell ref="G3:G4"/>
    <mergeCell ref="A13:A14"/>
    <mergeCell ref="A3:B4"/>
    <mergeCell ref="C3:C4"/>
    <mergeCell ref="D3:D4"/>
    <mergeCell ref="E3:E4"/>
    <mergeCell ref="F3:F4"/>
    <mergeCell ref="A22:B22"/>
    <mergeCell ref="A23:B23"/>
    <mergeCell ref="A24:B24"/>
    <mergeCell ref="A25:B25"/>
    <mergeCell ref="A26:B26"/>
    <mergeCell ref="A17:B17"/>
    <mergeCell ref="A18:B18"/>
    <mergeCell ref="A19:B19"/>
    <mergeCell ref="A20:B20"/>
    <mergeCell ref="A21:B21"/>
    <mergeCell ref="A10:B10"/>
    <mergeCell ref="A11:B11"/>
    <mergeCell ref="A12:B12"/>
    <mergeCell ref="A15:B15"/>
    <mergeCell ref="A16:B16"/>
    <mergeCell ref="A5:B5"/>
    <mergeCell ref="A6:B6"/>
    <mergeCell ref="A7:B7"/>
    <mergeCell ref="A8:B8"/>
    <mergeCell ref="A9:B9"/>
  </mergeCells>
  <phoneticPr fontId="2"/>
  <pageMargins left="0.59055118110236227" right="0.39370078740157483" top="0.59055118110236227" bottom="0.59055118110236227" header="0.19685039370078741" footer="0.39370078740157483"/>
  <pageSetup paperSize="9" scale="97" orientation="portrait" r:id="rId1"/>
  <headerFooter scaleWithDoc="0" alignWithMargins="0">
    <oddHeader xml:space="preserve">&amp;C&amp;"ＭＳ 明朝,標準"&amp;8令和2年度 秋田県税務統計書 </oddHeader>
    <oddFooter>&amp;C&amp;"ＭＳ 明朝,標準"&amp;9- 94 -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決算額の増減理由</vt:lpstr>
      <vt:lpstr>決算額の増減理由!Print_Area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福田 将平</cp:lastModifiedBy>
  <cp:lastPrinted>2021-10-28T23:54:37Z</cp:lastPrinted>
  <dcterms:created xsi:type="dcterms:W3CDTF">2013-11-05T05:21:50Z</dcterms:created>
  <dcterms:modified xsi:type="dcterms:W3CDTF">2023-02-06T07:54:56Z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3.0.2.0</vt:lpwstr>
      <vt:lpwstr>3.1.2.0</vt:lpwstr>
      <vt:lpwstr>3.1.7.0</vt:lpwstr>
    </vt:vector>
  </property>
  <property fmtid="{DCFEDD21-7773-49B2-8022-6FC58DB5260B}" pid="3" name="LastSavedVersion">
    <vt:lpwstr>3.1.7.0</vt:lpwstr>
  </property>
  <property fmtid="{DCFEDD21-7773-49B2-8022-6FC58DB5260B}" pid="4" name="LastSavedDate">
    <vt:filetime>2021-10-29T02:14:44Z</vt:filetime>
  </property>
</Properties>
</file>