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（修正用）R2税務統計書\"/>
    </mc:Choice>
  </mc:AlternateContent>
  <xr:revisionPtr revIDLastSave="0" documentId="13_ncr:1_{16081F0D-61C9-40C7-A151-662B648B0F1C}" xr6:coauthVersionLast="47" xr6:coauthVersionMax="47" xr10:uidLastSave="{00000000-0000-0000-0000-000000000000}"/>
  <bookViews>
    <workbookView xWindow="15990" yWindow="5820" windowWidth="21600" windowHeight="11385" xr2:uid="{00000000-000D-0000-FFFF-FFFF00000000}"/>
  </bookViews>
  <sheets>
    <sheet name="課税状況" sheetId="1" r:id="rId1"/>
    <sheet name="課税対象とならない数量等" sheetId="2" r:id="rId2"/>
  </sheets>
  <definedNames>
    <definedName name="_xlnm.Print_Area" localSheetId="0">課税状況!$A$1:$V$49</definedName>
    <definedName name="_xlnm.Print_Area" localSheetId="1">課税対象とならない数量等!$A$1:$F$63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2" l="1"/>
  <c r="E26" i="2"/>
  <c r="E14" i="2" l="1"/>
  <c r="D53" i="2" l="1"/>
  <c r="F14" i="2" s="1"/>
  <c r="C53" i="2"/>
  <c r="E51" i="2"/>
  <c r="E49" i="2"/>
  <c r="E47" i="2"/>
  <c r="E45" i="2"/>
  <c r="E43" i="2"/>
  <c r="E41" i="2"/>
  <c r="E39" i="2"/>
  <c r="E37" i="2"/>
  <c r="E35" i="2"/>
  <c r="E32" i="2"/>
  <c r="E30" i="2"/>
  <c r="E24" i="2"/>
  <c r="E22" i="2"/>
  <c r="E20" i="2"/>
  <c r="E18" i="2"/>
  <c r="E16" i="2"/>
  <c r="E12" i="2"/>
  <c r="E10" i="2"/>
  <c r="D7" i="2"/>
  <c r="C7" i="2"/>
  <c r="F32" i="2" l="1"/>
  <c r="F45" i="2"/>
  <c r="F12" i="2"/>
  <c r="F16" i="2"/>
  <c r="F26" i="2"/>
  <c r="F22" i="2"/>
  <c r="F10" i="2"/>
  <c r="F18" i="2"/>
  <c r="C57" i="2"/>
  <c r="F20" i="2"/>
  <c r="F41" i="2"/>
  <c r="F24" i="2"/>
  <c r="F37" i="2"/>
  <c r="F49" i="2"/>
  <c r="F30" i="2"/>
  <c r="F35" i="2"/>
  <c r="F39" i="2"/>
  <c r="F43" i="2"/>
  <c r="F47" i="2"/>
  <c r="F51" i="2"/>
</calcChain>
</file>

<file path=xl/sharedStrings.xml><?xml version="1.0" encoding="utf-8"?>
<sst xmlns="http://schemas.openxmlformats.org/spreadsheetml/2006/main" count="140" uniqueCount="95">
  <si>
    <t>課税済</t>
  </si>
  <si>
    <t>鉄道用又は軌道用車両</t>
  </si>
  <si>
    <t>件</t>
  </si>
  <si>
    <t>⑥</t>
  </si>
  <si>
    <t>業種別割合</t>
    <rPh sb="0" eb="3">
      <t>ギョウシュベツ</t>
    </rPh>
    <rPh sb="3" eb="5">
      <t>ワリアイ</t>
    </rPh>
    <phoneticPr fontId="1"/>
  </si>
  <si>
    <t>生コンクリート製造業</t>
    <rPh sb="0" eb="1">
      <t>ナマ</t>
    </rPh>
    <rPh sb="7" eb="10">
      <t>セイゾウギョウ</t>
    </rPh>
    <phoneticPr fontId="1"/>
  </si>
  <si>
    <t>①</t>
  </si>
  <si>
    <t>)</t>
  </si>
  <si>
    <t>(</t>
  </si>
  <si>
    <t>②</t>
  </si>
  <si>
    <t>⑨</t>
  </si>
  <si>
    <t>元売業者分   0.3/100</t>
  </si>
  <si>
    <t>④</t>
  </si>
  <si>
    <t>③</t>
  </si>
  <si>
    <t>課　税　標　準　量</t>
  </si>
  <si>
    <t xml:space="preserve"> ⑦＋⑧＋⑨</t>
  </si>
  <si>
    <t>⑤</t>
  </si>
  <si>
    <t>⑦</t>
  </si>
  <si>
    <t>人</t>
  </si>
  <si>
    <t>計</t>
  </si>
  <si>
    <t>鉱物の掘採事業</t>
  </si>
  <si>
    <t>⑧</t>
  </si>
  <si>
    <t>地熱資源開発事業</t>
  </si>
  <si>
    <t>特　約　業　者</t>
  </si>
  <si>
    <t>円</t>
  </si>
  <si>
    <t>％</t>
  </si>
  <si>
    <t>セメント製品製造業</t>
  </si>
  <si>
    <t>農業等</t>
  </si>
  <si>
    <t>自衛隊</t>
    <rPh sb="0" eb="3">
      <t>ジエイタイ</t>
    </rPh>
    <phoneticPr fontId="1"/>
  </si>
  <si>
    <t>輸出</t>
  </si>
  <si>
    <t>林業等</t>
  </si>
  <si>
    <t>の五関係
法第百四四条</t>
    <rPh sb="1" eb="2">
      <t>５</t>
    </rPh>
    <rPh sb="2" eb="3">
      <t>セキ</t>
    </rPh>
    <rPh sb="3" eb="4">
      <t>ガカリ</t>
    </rPh>
    <rPh sb="7" eb="8">
      <t>ヒャク</t>
    </rPh>
    <rPh sb="8" eb="9">
      <t>ヨン</t>
    </rPh>
    <rPh sb="9" eb="10">
      <t>ヨン</t>
    </rPh>
    <phoneticPr fontId="1"/>
  </si>
  <si>
    <t>課  税  標  準  量</t>
  </si>
  <si>
    <t>電気供給業</t>
  </si>
  <si>
    <t>港湾運送業</t>
  </si>
  <si>
    <t>とび・土工工事業</t>
  </si>
  <si>
    <t>船舶</t>
  </si>
  <si>
    <t>前年比(％)</t>
  </si>
  <si>
    <t>鉱さいバラス製造業</t>
  </si>
  <si>
    <t>倉庫業</t>
  </si>
  <si>
    <t>航空運送サービス業</t>
  </si>
  <si>
    <t>申告納入分</t>
    <rPh sb="0" eb="2">
      <t>シンコク</t>
    </rPh>
    <rPh sb="2" eb="5">
      <t>ノウニュウブン</t>
    </rPh>
    <phoneticPr fontId="1"/>
  </si>
  <si>
    <t>廃棄物処理業</t>
  </si>
  <si>
    <t>同　上　前　年　比</t>
  </si>
  <si>
    <t>納付分
申　告</t>
    <rPh sb="0" eb="2">
      <t>ノウフ</t>
    </rPh>
    <rPh sb="2" eb="3">
      <t>ブン</t>
    </rPh>
    <phoneticPr fontId="1"/>
  </si>
  <si>
    <t>ℓ</t>
  </si>
  <si>
    <t>木材加工業</t>
  </si>
  <si>
    <t>木材市場業</t>
  </si>
  <si>
    <t>合　　　　　　　　　　　　計</t>
  </si>
  <si>
    <t>義務者数
特別徴収</t>
    <rPh sb="0" eb="2">
      <t>ギム</t>
    </rPh>
    <rPh sb="2" eb="3">
      <t>シャ</t>
    </rPh>
    <rPh sb="3" eb="4">
      <t>スウ</t>
    </rPh>
    <phoneticPr fontId="1"/>
  </si>
  <si>
    <t>小                       計</t>
    <rPh sb="0" eb="25">
      <t>ショウケイ</t>
    </rPh>
    <phoneticPr fontId="1"/>
  </si>
  <si>
    <t>たい肥製造業</t>
  </si>
  <si>
    <t>索道事業</t>
    <rPh sb="0" eb="2">
      <t>サクドウ</t>
    </rPh>
    <rPh sb="2" eb="4">
      <t>ジギョウ</t>
    </rPh>
    <phoneticPr fontId="1"/>
  </si>
  <si>
    <t>調   定   件   数</t>
  </si>
  <si>
    <t>引    取    数    量</t>
  </si>
  <si>
    <t>　　　5　軽油数量は小数点以下を四捨五入しているため、表の内容と計が一致しない場合がある。</t>
    <rPh sb="5" eb="7">
      <t>ケイユ</t>
    </rPh>
    <rPh sb="7" eb="9">
      <t>スウリョウ</t>
    </rPh>
    <rPh sb="10" eb="13">
      <t>ショウスウテン</t>
    </rPh>
    <rPh sb="13" eb="15">
      <t>イカ</t>
    </rPh>
    <rPh sb="16" eb="20">
      <t>シシャゴニュウ</t>
    </rPh>
    <rPh sb="27" eb="28">
      <t>ヒョウ</t>
    </rPh>
    <rPh sb="29" eb="31">
      <t>ナイヨウ</t>
    </rPh>
    <rPh sb="32" eb="33">
      <t>ケイ</t>
    </rPh>
    <rPh sb="34" eb="36">
      <t>イッチ</t>
    </rPh>
    <rPh sb="39" eb="41">
      <t>バアイ</t>
    </rPh>
    <phoneticPr fontId="1"/>
  </si>
  <si>
    <t>課税対象とならない数量</t>
  </si>
  <si>
    <t>　注　1　この調は、当該年度において課税したものについて作成した。</t>
  </si>
  <si>
    <t>欠減量</t>
    <rPh sb="1" eb="2">
      <t>ゲン</t>
    </rPh>
    <rPh sb="2" eb="3">
      <t>リョウ</t>
    </rPh>
    <phoneticPr fontId="1"/>
  </si>
  <si>
    <t>元　売　業　者</t>
  </si>
  <si>
    <t>③－⑥</t>
  </si>
  <si>
    <t>調　　　定　　　額</t>
  </si>
  <si>
    <t>徴収分
普　通</t>
    <rPh sb="0" eb="2">
      <t>チョウシュウ</t>
    </rPh>
    <rPh sb="2" eb="3">
      <t>ブン</t>
    </rPh>
    <rPh sb="4" eb="5">
      <t>ススム</t>
    </rPh>
    <rPh sb="6" eb="7">
      <t>ツウ</t>
    </rPh>
    <phoneticPr fontId="1"/>
  </si>
  <si>
    <t>　　　 　　(2)　元売業者が他の元売業者から引き取った数量。</t>
  </si>
  <si>
    <t>④＋⑤</t>
  </si>
  <si>
    <t>数     量</t>
  </si>
  <si>
    <t>課税標準量</t>
  </si>
  <si>
    <t>①－②</t>
  </si>
  <si>
    <t>差引</t>
  </si>
  <si>
    <t>計</t>
    <rPh sb="0" eb="1">
      <t>ケイ</t>
    </rPh>
    <phoneticPr fontId="1"/>
  </si>
  <si>
    <t>使用者数等</t>
    <rPh sb="4" eb="5">
      <t>トウ</t>
    </rPh>
    <phoneticPr fontId="1"/>
  </si>
  <si>
    <t>法　第　百　四　四　条　の　六　及　び　法　附　則　第　十　二　条　の　二　の　七　関　係</t>
    <rPh sb="0" eb="1">
      <t>ホウ</t>
    </rPh>
    <rPh sb="2" eb="3">
      <t>ダイ</t>
    </rPh>
    <rPh sb="4" eb="5">
      <t>ヒャク</t>
    </rPh>
    <rPh sb="6" eb="7">
      <t>ヨン</t>
    </rPh>
    <rPh sb="8" eb="9">
      <t>ヨン</t>
    </rPh>
    <rPh sb="10" eb="11">
      <t>ジョウ</t>
    </rPh>
    <rPh sb="14" eb="15">
      <t>６</t>
    </rPh>
    <rPh sb="16" eb="17">
      <t>オヨ</t>
    </rPh>
    <rPh sb="20" eb="21">
      <t>ホウ</t>
    </rPh>
    <rPh sb="22" eb="23">
      <t>フ</t>
    </rPh>
    <rPh sb="24" eb="25">
      <t>ノリ</t>
    </rPh>
    <rPh sb="26" eb="27">
      <t>ダイ</t>
    </rPh>
    <rPh sb="28" eb="29">
      <t>ジュウ</t>
    </rPh>
    <rPh sb="30" eb="31">
      <t>ニ</t>
    </rPh>
    <rPh sb="32" eb="33">
      <t>ジョウ</t>
    </rPh>
    <rPh sb="36" eb="37">
      <t>ニ</t>
    </rPh>
    <rPh sb="40" eb="41">
      <t>ナナ</t>
    </rPh>
    <rPh sb="42" eb="43">
      <t>セキ</t>
    </rPh>
    <rPh sb="44" eb="45">
      <t>カカリ</t>
    </rPh>
    <phoneticPr fontId="1"/>
  </si>
  <si>
    <t xml:space="preserve"> （単位：人，ℓ）</t>
  </si>
  <si>
    <t>　　　 　　(1)　特約業者が元売業者から引き取った数量。</t>
  </si>
  <si>
    <t>　　　2　「引取数量」及び「課税対象とならない数量」には、次のものは非課税であるため含めていない。</t>
    <rPh sb="11" eb="12">
      <t>オヨ</t>
    </rPh>
    <rPh sb="29" eb="30">
      <t>ツギ</t>
    </rPh>
    <rPh sb="34" eb="37">
      <t>ヒカゼイ</t>
    </rPh>
    <rPh sb="42" eb="43">
      <t>フク</t>
    </rPh>
    <phoneticPr fontId="1"/>
  </si>
  <si>
    <t>　　　4　軽油数量上部の（　　）書きは前年比（％）である。</t>
    <rPh sb="5" eb="7">
      <t>ケイユ</t>
    </rPh>
    <rPh sb="7" eb="9">
      <t>スウリョウ</t>
    </rPh>
    <rPh sb="9" eb="11">
      <t>ジョウブ</t>
    </rPh>
    <phoneticPr fontId="1"/>
  </si>
  <si>
    <t xml:space="preserve"> ア　課税状況</t>
  </si>
  <si>
    <t xml:space="preserve"> イ　課税対象とならない軽油の数量等</t>
  </si>
  <si>
    <t>使用者１人
あたりの数量</t>
    <rPh sb="0" eb="1">
      <t>シ</t>
    </rPh>
    <rPh sb="1" eb="2">
      <t>ヨウ</t>
    </rPh>
    <rPh sb="2" eb="3">
      <t>シャ</t>
    </rPh>
    <rPh sb="4" eb="5">
      <t>ニン</t>
    </rPh>
    <rPh sb="10" eb="12">
      <t>スウリョウ</t>
    </rPh>
    <phoneticPr fontId="1"/>
  </si>
  <si>
    <t xml:space="preserve">課税標準量 </t>
  </si>
  <si>
    <t>合衆国軍隊関係等</t>
  </si>
  <si>
    <t>貨物利用運送事業等</t>
    <rPh sb="2" eb="4">
      <t>リヨウ</t>
    </rPh>
    <rPh sb="4" eb="6">
      <t>ウンソウ</t>
    </rPh>
    <phoneticPr fontId="1"/>
  </si>
  <si>
    <t>　　　2　「数量」は、小数点以下を四捨五入しているため、表の内容と計が一致しない場合がある。</t>
    <rPh sb="6" eb="8">
      <t>スウリョウ</t>
    </rPh>
    <rPh sb="11" eb="14">
      <t>ショウスウテン</t>
    </rPh>
    <rPh sb="14" eb="16">
      <t>イカ</t>
    </rPh>
    <rPh sb="17" eb="21">
      <t>シシャゴニュウ</t>
    </rPh>
    <rPh sb="28" eb="29">
      <t>ヒョウ</t>
    </rPh>
    <rPh sb="30" eb="32">
      <t>ナイヨウ</t>
    </rPh>
    <rPh sb="33" eb="34">
      <t>ケイ</t>
    </rPh>
    <rPh sb="35" eb="37">
      <t>イッチ</t>
    </rPh>
    <rPh sb="40" eb="42">
      <t>バアイ</t>
    </rPh>
    <phoneticPr fontId="1"/>
  </si>
  <si>
    <t>特約業者分    1/100</t>
  </si>
  <si>
    <t>石油化学製品製造業</t>
    <rPh sb="0" eb="2">
      <t>セキユ</t>
    </rPh>
    <rPh sb="2" eb="4">
      <t>カガク</t>
    </rPh>
    <rPh sb="4" eb="6">
      <t>セイヒン</t>
    </rPh>
    <rPh sb="6" eb="9">
      <t>セイゾウギョウ</t>
    </rPh>
    <phoneticPr fontId="1"/>
  </si>
  <si>
    <t>平成28年度</t>
    <rPh sb="0" eb="2">
      <t>ヘイセイ</t>
    </rPh>
    <rPh sb="4" eb="6">
      <t>ネンド</t>
    </rPh>
    <phoneticPr fontId="1"/>
  </si>
  <si>
    <t>　　　3　「特別徴収義務者数」は各年度の2月末日現在のものである。</t>
    <rPh sb="16" eb="19">
      <t>カクネンド</t>
    </rPh>
    <phoneticPr fontId="1"/>
  </si>
  <si>
    <t>平成29年度</t>
    <rPh sb="0" eb="2">
      <t>ヘイセイ</t>
    </rPh>
    <rPh sb="4" eb="6">
      <t>ネンド</t>
    </rPh>
    <phoneticPr fontId="1"/>
  </si>
  <si>
    <t>　　　 現在において免税軽油使用者証の交付を受けている者の数である。</t>
  </si>
  <si>
    <t>平成30年度</t>
    <rPh sb="0" eb="2">
      <t>ヘイセイ</t>
    </rPh>
    <rPh sb="4" eb="6">
      <t>ネンド</t>
    </rPh>
    <phoneticPr fontId="1"/>
  </si>
  <si>
    <t>令和元年度</t>
    <rPh sb="0" eb="2">
      <t>レイワ</t>
    </rPh>
    <rPh sb="2" eb="5">
      <t>ガンネンド</t>
    </rPh>
    <phoneticPr fontId="1"/>
  </si>
  <si>
    <t>令和2年度</t>
    <rPh sb="0" eb="2">
      <t>レイワ</t>
    </rPh>
    <rPh sb="3" eb="5">
      <t>ネンド</t>
    </rPh>
    <phoneticPr fontId="1"/>
  </si>
  <si>
    <t>　注　1　「使用者数等」は、法144条の5は特約業者数、法第144条の6及び法附則第12条の2の7は、令和3年2月末日</t>
    <rPh sb="1" eb="2">
      <t>チュウ</t>
    </rPh>
    <rPh sb="6" eb="9">
      <t>シヨウシャ</t>
    </rPh>
    <rPh sb="9" eb="10">
      <t>スウ</t>
    </rPh>
    <rPh sb="10" eb="11">
      <t>トウ</t>
    </rPh>
    <rPh sb="14" eb="15">
      <t>ホウ</t>
    </rPh>
    <rPh sb="18" eb="19">
      <t>ジョウ</t>
    </rPh>
    <rPh sb="22" eb="24">
      <t>トクヤク</t>
    </rPh>
    <rPh sb="24" eb="26">
      <t>ギョウシャ</t>
    </rPh>
    <rPh sb="26" eb="27">
      <t>スウ</t>
    </rPh>
    <rPh sb="36" eb="37">
      <t>オヨ</t>
    </rPh>
    <rPh sb="38" eb="39">
      <t>ホウ</t>
    </rPh>
    <rPh sb="39" eb="41">
      <t>フソク</t>
    </rPh>
    <rPh sb="41" eb="42">
      <t>ダイ</t>
    </rPh>
    <rPh sb="44" eb="45">
      <t>ジョウ</t>
    </rPh>
    <rPh sb="51" eb="53">
      <t>レイワ</t>
    </rPh>
    <rPh sb="54" eb="55">
      <t>ネン</t>
    </rPh>
    <rPh sb="56" eb="57">
      <t>ガツ</t>
    </rPh>
    <rPh sb="57" eb="58">
      <t>マツ</t>
    </rPh>
    <rPh sb="58" eb="59">
      <t>ジツ</t>
    </rPh>
    <phoneticPr fontId="1"/>
  </si>
  <si>
    <t>13 　軽油引取税</t>
    <rPh sb="4" eb="5">
      <t>ケイ</t>
    </rPh>
    <rPh sb="5" eb="6">
      <t>アブラ</t>
    </rPh>
    <rPh sb="6" eb="7">
      <t>イン</t>
    </rPh>
    <rPh sb="7" eb="8">
      <t>トリ</t>
    </rPh>
    <rPh sb="8" eb="9">
      <t>ゼイ</t>
    </rPh>
    <phoneticPr fontId="1"/>
  </si>
  <si>
    <t>　　　3　電気供給業に係る使用者数等及び数量は、令和2年3月実績分である。</t>
    <rPh sb="5" eb="7">
      <t>デンキ</t>
    </rPh>
    <rPh sb="7" eb="9">
      <t>キョウキュウ</t>
    </rPh>
    <rPh sb="9" eb="10">
      <t>ギョウ</t>
    </rPh>
    <rPh sb="11" eb="12">
      <t>カカワ</t>
    </rPh>
    <rPh sb="13" eb="16">
      <t>シヨウシャ</t>
    </rPh>
    <rPh sb="16" eb="18">
      <t>スウトウ</t>
    </rPh>
    <rPh sb="18" eb="19">
      <t>オヨ</t>
    </rPh>
    <rPh sb="20" eb="22">
      <t>スウリョウ</t>
    </rPh>
    <rPh sb="24" eb="26">
      <t>レイワ</t>
    </rPh>
    <rPh sb="27" eb="28">
      <t>ネン</t>
    </rPh>
    <rPh sb="29" eb="30">
      <t>ガツ</t>
    </rPh>
    <rPh sb="30" eb="32">
      <t>ジッセキ</t>
    </rPh>
    <rPh sb="32" eb="3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</si>
</sst>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.0_ ;[Red]\-#,##0.0\ "/>
    <numFmt numFmtId="177" formatCode="#,##0.0_);\(#,##0.0\)"/>
    <numFmt numFmtId="178" formatCode="#,##0_ ;[Red]\-#,##0\ "/>
    <numFmt numFmtId="179" formatCode="#,##0_);[Red]\(#,##0\)"/>
    <numFmt numFmtId="180" formatCode="#,##0_);\(#,##0\)"/>
    <numFmt numFmtId="181" formatCode="0.0_ "/>
    <numFmt numFmtId="182" formatCode="_ * #,##0.0\ _ ;_ * \-#,##0.0\ _ ;_ * &quot;-&quot;??_ ;_ @_ "/>
  </numFmts>
  <fonts count="21" x14ac:knownFonts="1">
    <font>
      <sz val="11"/>
      <name val="ＭＳ Ｐゴシック"/>
      <family val="3"/>
    </font>
    <font>
      <sz val="6"/>
      <name val="ＭＳ Ｐゴシック"/>
      <family val="3"/>
    </font>
    <font>
      <sz val="9"/>
      <name val="ＭＳ 明朝"/>
      <family val="1"/>
    </font>
    <font>
      <sz val="9"/>
      <name val="ＭＳ Ｐゴシック"/>
      <family val="3"/>
    </font>
    <font>
      <sz val="16"/>
      <name val="ＭＳ 明朝"/>
      <family val="1"/>
    </font>
    <font>
      <sz val="14"/>
      <name val="ＭＳ 明朝"/>
      <family val="1"/>
    </font>
    <font>
      <b/>
      <sz val="9"/>
      <name val="ＭＳ 明朝"/>
      <family val="1"/>
    </font>
    <font>
      <b/>
      <sz val="9"/>
      <name val="ＭＳ Ｐゴシック"/>
      <family val="3"/>
    </font>
    <font>
      <i/>
      <sz val="9"/>
      <name val="ＭＳ 明朝"/>
      <family val="1"/>
    </font>
    <font>
      <sz val="11"/>
      <name val="ＭＳ Ｐゴシック"/>
      <family val="3"/>
      <charset val="128"/>
    </font>
    <font>
      <sz val="9"/>
      <name val="ＭＳ Ｐ明朝"/>
      <family val="1"/>
    </font>
    <font>
      <sz val="10"/>
      <name val="ＭＳ Ｐゴシック"/>
      <family val="3"/>
    </font>
    <font>
      <b/>
      <sz val="10"/>
      <name val="ＭＳ Ｐゴシック"/>
      <family val="3"/>
    </font>
    <font>
      <sz val="10"/>
      <name val="ＭＳ Ｐ明朝"/>
      <family val="1"/>
    </font>
    <font>
      <sz val="9"/>
      <name val="ＭＳ Ｐ明朝"/>
      <family val="1"/>
    </font>
    <font>
      <sz val="9"/>
      <name val="ＭＳ Ｐゴシック"/>
      <family val="3"/>
    </font>
    <font>
      <sz val="9"/>
      <name val="ＭＳ 明朝"/>
      <family val="1"/>
    </font>
    <font>
      <sz val="10"/>
      <color rgb="FFFF0000"/>
      <name val="ＭＳ Ｐ明朝"/>
      <family val="1"/>
    </font>
    <font>
      <sz val="9"/>
      <color rgb="FFFF0000"/>
      <name val="ＭＳ Ｐ明朝"/>
      <family val="1"/>
    </font>
    <font>
      <sz val="9"/>
      <name val="ＭＳ 明朝"/>
      <family val="1"/>
      <charset val="128"/>
    </font>
    <font>
      <sz val="9"/>
      <color rgb="FFFF0000"/>
      <name val="ＭＳ 明朝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</cellStyleXfs>
  <cellXfs count="14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 vertical="center" textRotation="255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77" fontId="10" fillId="0" borderId="9" xfId="1" applyNumberFormat="1" applyFont="1" applyBorder="1" applyAlignment="1">
      <alignment vertical="center"/>
    </xf>
    <xf numFmtId="178" fontId="10" fillId="0" borderId="10" xfId="1" applyNumberFormat="1" applyFont="1" applyBorder="1" applyAlignment="1">
      <alignment vertical="center"/>
    </xf>
    <xf numFmtId="177" fontId="10" fillId="0" borderId="10" xfId="1" applyNumberFormat="1" applyFont="1" applyBorder="1" applyAlignment="1">
      <alignment vertical="center"/>
    </xf>
    <xf numFmtId="41" fontId="10" fillId="0" borderId="10" xfId="1" applyNumberFormat="1" applyFont="1" applyBorder="1" applyAlignment="1">
      <alignment vertical="center"/>
    </xf>
    <xf numFmtId="38" fontId="10" fillId="0" borderId="10" xfId="1" applyFont="1" applyBorder="1" applyAlignment="1">
      <alignment vertical="center"/>
    </xf>
    <xf numFmtId="41" fontId="10" fillId="0" borderId="10" xfId="1" applyNumberFormat="1" applyFont="1" applyBorder="1" applyAlignment="1" applyProtection="1">
      <alignment vertical="center"/>
      <protection locked="0"/>
    </xf>
    <xf numFmtId="177" fontId="11" fillId="0" borderId="10" xfId="1" applyNumberFormat="1" applyFont="1" applyBorder="1" applyAlignment="1">
      <alignment vertical="center"/>
    </xf>
    <xf numFmtId="178" fontId="11" fillId="0" borderId="10" xfId="1" applyNumberFormat="1" applyFont="1" applyBorder="1" applyAlignment="1">
      <alignment vertical="center"/>
    </xf>
    <xf numFmtId="38" fontId="12" fillId="0" borderId="10" xfId="1" applyFont="1" applyBorder="1" applyAlignment="1">
      <alignment vertical="center"/>
    </xf>
    <xf numFmtId="176" fontId="11" fillId="0" borderId="10" xfId="1" applyNumberFormat="1" applyFont="1" applyBorder="1" applyAlignment="1">
      <alignment vertical="center"/>
    </xf>
    <xf numFmtId="179" fontId="11" fillId="0" borderId="10" xfId="1" applyNumberFormat="1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38" fontId="13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38" fontId="2" fillId="0" borderId="0" xfId="1" applyFont="1" applyAlignment="1">
      <alignment vertical="center"/>
    </xf>
    <xf numFmtId="38" fontId="3" fillId="0" borderId="0" xfId="1" applyFont="1" applyAlignment="1">
      <alignment vertical="center"/>
    </xf>
    <xf numFmtId="181" fontId="3" fillId="0" borderId="0" xfId="1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38" fontId="13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13" xfId="1" applyFont="1" applyBorder="1" applyAlignment="1">
      <alignment horizontal="center" vertical="center" textRotation="255" wrapText="1"/>
    </xf>
    <xf numFmtId="38" fontId="13" fillId="0" borderId="0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0" xfId="1" applyFont="1" applyBorder="1" applyAlignment="1">
      <alignment horizontal="distributed" vertical="center"/>
    </xf>
    <xf numFmtId="38" fontId="3" fillId="0" borderId="0" xfId="1" applyFont="1" applyBorder="1" applyAlignment="1">
      <alignment horizontal="distributed" vertical="center"/>
    </xf>
    <xf numFmtId="38" fontId="2" fillId="0" borderId="17" xfId="1" applyFont="1" applyBorder="1" applyAlignment="1">
      <alignment horizontal="distributed" vertical="center"/>
    </xf>
    <xf numFmtId="38" fontId="2" fillId="0" borderId="18" xfId="1" applyFont="1" applyBorder="1" applyAlignment="1">
      <alignment horizontal="distributed" vertical="center"/>
    </xf>
    <xf numFmtId="38" fontId="2" fillId="0" borderId="8" xfId="1" applyFont="1" applyBorder="1" applyAlignment="1">
      <alignment horizontal="center" vertical="center" shrinkToFit="1"/>
    </xf>
    <xf numFmtId="41" fontId="14" fillId="0" borderId="22" xfId="1" applyNumberFormat="1" applyFont="1" applyBorder="1" applyAlignment="1" applyProtection="1">
      <alignment vertical="center"/>
      <protection locked="0"/>
    </xf>
    <xf numFmtId="38" fontId="13" fillId="0" borderId="0" xfId="1" applyFont="1" applyAlignment="1">
      <alignment horizontal="right"/>
    </xf>
    <xf numFmtId="38" fontId="2" fillId="0" borderId="8" xfId="1" applyFont="1" applyBorder="1" applyAlignment="1">
      <alignment horizontal="center" vertical="center"/>
    </xf>
    <xf numFmtId="41" fontId="14" fillId="0" borderId="22" xfId="1" applyNumberFormat="1" applyFont="1" applyBorder="1" applyAlignment="1" applyProtection="1">
      <alignment horizontal="right" vertical="center"/>
      <protection locked="0"/>
    </xf>
    <xf numFmtId="38" fontId="16" fillId="0" borderId="0" xfId="1" applyFont="1" applyAlignment="1">
      <alignment vertical="center"/>
    </xf>
    <xf numFmtId="38" fontId="15" fillId="0" borderId="0" xfId="1" applyFont="1" applyAlignment="1">
      <alignment vertical="center"/>
    </xf>
    <xf numFmtId="38" fontId="16" fillId="0" borderId="8" xfId="1" applyFont="1" applyBorder="1" applyAlignment="1">
      <alignment horizontal="center" vertical="center" wrapText="1"/>
    </xf>
    <xf numFmtId="38" fontId="16" fillId="0" borderId="3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38" fontId="16" fillId="0" borderId="8" xfId="1" applyFont="1" applyBorder="1" applyAlignment="1">
      <alignment horizontal="center" vertical="center"/>
    </xf>
    <xf numFmtId="38" fontId="17" fillId="0" borderId="0" xfId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182" fontId="18" fillId="0" borderId="10" xfId="1" applyNumberFormat="1" applyFont="1" applyBorder="1" applyAlignment="1" applyProtection="1">
      <alignment horizontal="right" vertical="center"/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1" fontId="10" fillId="0" borderId="10" xfId="1" applyNumberFormat="1" applyFont="1" applyBorder="1" applyAlignment="1" applyProtection="1">
      <alignment horizontal="right" vertical="center"/>
      <protection locked="0"/>
    </xf>
    <xf numFmtId="41" fontId="3" fillId="0" borderId="10" xfId="1" applyNumberFormat="1" applyFont="1" applyBorder="1" applyAlignment="1" applyProtection="1">
      <alignment horizontal="right" vertical="center"/>
      <protection locked="0"/>
    </xf>
    <xf numFmtId="182" fontId="10" fillId="0" borderId="20" xfId="1" applyNumberFormat="1" applyFont="1" applyBorder="1" applyAlignment="1">
      <alignment vertical="center"/>
    </xf>
    <xf numFmtId="182" fontId="10" fillId="0" borderId="20" xfId="1" applyNumberFormat="1" applyFont="1" applyBorder="1" applyAlignment="1">
      <alignment horizontal="right" vertical="center"/>
    </xf>
    <xf numFmtId="38" fontId="19" fillId="0" borderId="0" xfId="1" applyFont="1" applyBorder="1" applyAlignment="1">
      <alignment vertical="center"/>
    </xf>
    <xf numFmtId="38" fontId="19" fillId="0" borderId="0" xfId="1" applyFont="1" applyAlignment="1">
      <alignment vertical="center"/>
    </xf>
    <xf numFmtId="41" fontId="3" fillId="0" borderId="10" xfId="1" applyNumberFormat="1" applyFont="1" applyBorder="1" applyAlignment="1">
      <alignment vertical="center"/>
    </xf>
    <xf numFmtId="182" fontId="10" fillId="0" borderId="11" xfId="1" applyNumberFormat="1" applyFont="1" applyBorder="1" applyAlignment="1">
      <alignment vertical="center"/>
    </xf>
    <xf numFmtId="182" fontId="10" fillId="0" borderId="20" xfId="1" applyNumberFormat="1" applyFont="1" applyBorder="1" applyAlignment="1" applyProtection="1">
      <alignment horizontal="right" vertical="center"/>
      <protection locked="0"/>
    </xf>
    <xf numFmtId="38" fontId="20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178" fontId="2" fillId="0" borderId="0" xfId="1" applyNumberFormat="1" applyFont="1" applyBorder="1" applyAlignment="1">
      <alignment vertical="center"/>
    </xf>
    <xf numFmtId="177" fontId="2" fillId="0" borderId="0" xfId="1" applyNumberFormat="1" applyFont="1" applyBorder="1" applyAlignment="1">
      <alignment vertical="center"/>
    </xf>
    <xf numFmtId="41" fontId="2" fillId="0" borderId="0" xfId="1" applyNumberFormat="1" applyFont="1" applyBorder="1" applyAlignment="1">
      <alignment vertical="center"/>
    </xf>
    <xf numFmtId="41" fontId="2" fillId="0" borderId="0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9" fontId="7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0" xfId="0" quotePrefix="1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2" fillId="0" borderId="3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16" xfId="1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38" fontId="3" fillId="0" borderId="3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 textRotation="255" wrapText="1"/>
    </xf>
    <xf numFmtId="38" fontId="2" fillId="0" borderId="13" xfId="1" applyFont="1" applyBorder="1" applyAlignment="1">
      <alignment horizontal="center" vertical="center" textRotation="255" wrapText="1"/>
    </xf>
    <xf numFmtId="38" fontId="2" fillId="0" borderId="14" xfId="1" applyFont="1" applyBorder="1" applyAlignment="1">
      <alignment horizontal="center" vertical="center" textRotation="255" wrapText="1"/>
    </xf>
    <xf numFmtId="38" fontId="2" fillId="0" borderId="0" xfId="1" applyFont="1" applyBorder="1" applyAlignment="1">
      <alignment horizontal="distributed" vertical="center"/>
    </xf>
    <xf numFmtId="41" fontId="10" fillId="0" borderId="21" xfId="1" applyNumberFormat="1" applyFont="1" applyFill="1" applyBorder="1" applyAlignment="1">
      <alignment horizontal="right" vertical="center"/>
    </xf>
    <xf numFmtId="41" fontId="10" fillId="0" borderId="10" xfId="1" applyNumberFormat="1" applyFont="1" applyFill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10" fontId="2" fillId="0" borderId="9" xfId="1" applyNumberFormat="1" applyFont="1" applyBorder="1" applyAlignment="1">
      <alignment horizontal="right" vertical="center"/>
    </xf>
    <xf numFmtId="10" fontId="2" fillId="0" borderId="10" xfId="1" applyNumberFormat="1" applyFont="1" applyBorder="1" applyAlignment="1">
      <alignment horizontal="right" vertical="center"/>
    </xf>
    <xf numFmtId="41" fontId="10" fillId="0" borderId="10" xfId="1" applyNumberFormat="1" applyFont="1" applyFill="1" applyBorder="1" applyAlignment="1">
      <alignment horizontal="center" vertical="center"/>
    </xf>
    <xf numFmtId="180" fontId="10" fillId="0" borderId="10" xfId="1" applyNumberFormat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179" fontId="10" fillId="0" borderId="10" xfId="1" applyNumberFormat="1" applyFont="1" applyBorder="1" applyAlignment="1">
      <alignment vertical="center"/>
    </xf>
    <xf numFmtId="41" fontId="18" fillId="0" borderId="10" xfId="1" applyNumberFormat="1" applyFont="1" applyFill="1" applyBorder="1" applyAlignment="1">
      <alignment horizontal="center" vertical="center"/>
    </xf>
    <xf numFmtId="38" fontId="2" fillId="0" borderId="15" xfId="1" applyFont="1" applyBorder="1" applyAlignment="1">
      <alignment horizontal="center" vertical="center" textRotation="255" shrinkToFit="1"/>
    </xf>
    <xf numFmtId="38" fontId="2" fillId="0" borderId="13" xfId="1" applyFont="1" applyBorder="1" applyAlignment="1">
      <alignment horizontal="center" vertical="center" textRotation="255" shrinkToFit="1"/>
    </xf>
    <xf numFmtId="38" fontId="2" fillId="0" borderId="14" xfId="1" applyFont="1" applyBorder="1" applyAlignment="1">
      <alignment horizontal="center" vertical="center" textRotation="255" shrinkToFit="1"/>
    </xf>
    <xf numFmtId="38" fontId="2" fillId="0" borderId="11" xfId="1" applyFont="1" applyBorder="1" applyAlignment="1">
      <alignment horizontal="right" vertical="center"/>
    </xf>
    <xf numFmtId="10" fontId="2" fillId="0" borderId="11" xfId="2" applyNumberFormat="1" applyFont="1" applyBorder="1" applyAlignment="1">
      <alignment horizontal="right" vertical="center"/>
    </xf>
    <xf numFmtId="38" fontId="3" fillId="0" borderId="0" xfId="1" applyFont="1" applyBorder="1" applyAlignment="1">
      <alignment horizontal="distributed" vertical="center"/>
    </xf>
    <xf numFmtId="180" fontId="3" fillId="0" borderId="10" xfId="1" applyNumberFormat="1" applyFont="1" applyBorder="1" applyAlignment="1">
      <alignment horizontal="right" vertical="center"/>
    </xf>
    <xf numFmtId="38" fontId="15" fillId="0" borderId="3" xfId="1" applyFont="1" applyBorder="1" applyAlignment="1">
      <alignment horizontal="right" vertical="center"/>
    </xf>
    <xf numFmtId="38" fontId="15" fillId="0" borderId="0" xfId="1" applyFont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5</xdr:row>
      <xdr:rowOff>0</xdr:rowOff>
    </xdr:from>
    <xdr:to>
      <xdr:col>2</xdr:col>
      <xdr:colOff>133350</xdr:colOff>
      <xdr:row>24</xdr:row>
      <xdr:rowOff>0</xdr:rowOff>
    </xdr:to>
    <xdr:sp macro="" textlink="">
      <xdr:nvSpPr>
        <xdr:cNvPr id="1026" name="図形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361950" y="1162050"/>
          <a:ext cx="76200" cy="32575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57150</xdr:colOff>
      <xdr:row>11</xdr:row>
      <xdr:rowOff>0</xdr:rowOff>
    </xdr:from>
    <xdr:to>
      <xdr:col>5</xdr:col>
      <xdr:colOff>133350</xdr:colOff>
      <xdr:row>16</xdr:row>
      <xdr:rowOff>0</xdr:rowOff>
    </xdr:to>
    <xdr:sp macro="" textlink="">
      <xdr:nvSpPr>
        <xdr:cNvPr id="1027" name="図形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819150" y="2190750"/>
          <a:ext cx="76200" cy="8572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57150</xdr:colOff>
      <xdr:row>19</xdr:row>
      <xdr:rowOff>0</xdr:rowOff>
    </xdr:from>
    <xdr:to>
      <xdr:col>5</xdr:col>
      <xdr:colOff>133350</xdr:colOff>
      <xdr:row>24</xdr:row>
      <xdr:rowOff>0</xdr:rowOff>
    </xdr:to>
    <xdr:sp macro="" textlink="">
      <xdr:nvSpPr>
        <xdr:cNvPr id="1028" name="図形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>
          <a:off x="819150" y="3562350"/>
          <a:ext cx="76200" cy="8572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57150</xdr:colOff>
      <xdr:row>33</xdr:row>
      <xdr:rowOff>0</xdr:rowOff>
    </xdr:from>
    <xdr:to>
      <xdr:col>2</xdr:col>
      <xdr:colOff>133350</xdr:colOff>
      <xdr:row>40</xdr:row>
      <xdr:rowOff>0</xdr:rowOff>
    </xdr:to>
    <xdr:sp macro="" textlink="">
      <xdr:nvSpPr>
        <xdr:cNvPr id="1031" name="図形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361950" y="5962650"/>
          <a:ext cx="76200" cy="1200150"/>
        </a:xfrm>
        <a:custGeom>
          <a:avLst/>
          <a:gdLst>
            <a:gd name="T0" fmla="*/ 15545 w 16384"/>
            <a:gd name="T1" fmla="*/ 0 h 16384"/>
            <a:gd name="T2" fmla="*/ 13946 w 16384"/>
            <a:gd name="T3" fmla="*/ 52 h 16384"/>
            <a:gd name="T4" fmla="*/ 12478 w 16384"/>
            <a:gd name="T5" fmla="*/ 157 h 16384"/>
            <a:gd name="T6" fmla="*/ 11168 w 16384"/>
            <a:gd name="T7" fmla="*/ 315 h 16384"/>
            <a:gd name="T8" fmla="*/ 10040 w 16384"/>
            <a:gd name="T9" fmla="*/ 498 h 16384"/>
            <a:gd name="T10" fmla="*/ 9175 w 16384"/>
            <a:gd name="T11" fmla="*/ 708 h 16384"/>
            <a:gd name="T12" fmla="*/ 8546 w 16384"/>
            <a:gd name="T13" fmla="*/ 944 h 16384"/>
            <a:gd name="T14" fmla="*/ 8231 w 16384"/>
            <a:gd name="T15" fmla="*/ 1232 h 16384"/>
            <a:gd name="T16" fmla="*/ 8179 w 16384"/>
            <a:gd name="T17" fmla="*/ 6816 h 16384"/>
            <a:gd name="T18" fmla="*/ 8021 w 16384"/>
            <a:gd name="T19" fmla="*/ 7104 h 16384"/>
            <a:gd name="T20" fmla="*/ 7550 w 16384"/>
            <a:gd name="T21" fmla="*/ 7340 h 16384"/>
            <a:gd name="T22" fmla="*/ 6789 w 16384"/>
            <a:gd name="T23" fmla="*/ 7576 h 16384"/>
            <a:gd name="T24" fmla="*/ 5794 w 16384"/>
            <a:gd name="T25" fmla="*/ 7785 h 16384"/>
            <a:gd name="T26" fmla="*/ 4588 w 16384"/>
            <a:gd name="T27" fmla="*/ 7943 h 16384"/>
            <a:gd name="T28" fmla="*/ 3198 w 16384"/>
            <a:gd name="T29" fmla="*/ 8074 h 16384"/>
            <a:gd name="T30" fmla="*/ 1651 w 16384"/>
            <a:gd name="T31" fmla="*/ 8153 h 16384"/>
            <a:gd name="T32" fmla="*/ 0 w 16384"/>
            <a:gd name="T33" fmla="*/ 8179 h 16384"/>
            <a:gd name="T34" fmla="*/ 1651 w 16384"/>
            <a:gd name="T35" fmla="*/ 8205 h 16384"/>
            <a:gd name="T36" fmla="*/ 3198 w 16384"/>
            <a:gd name="T37" fmla="*/ 8284 h 16384"/>
            <a:gd name="T38" fmla="*/ 4588 w 16384"/>
            <a:gd name="T39" fmla="*/ 8415 h 16384"/>
            <a:gd name="T40" fmla="*/ 5794 w 16384"/>
            <a:gd name="T41" fmla="*/ 8599 h 16384"/>
            <a:gd name="T42" fmla="*/ 6789 w 16384"/>
            <a:gd name="T43" fmla="*/ 8808 h 16384"/>
            <a:gd name="T44" fmla="*/ 7550 w 16384"/>
            <a:gd name="T45" fmla="*/ 9044 h 16384"/>
            <a:gd name="T46" fmla="*/ 8021 w 16384"/>
            <a:gd name="T47" fmla="*/ 9280 h 16384"/>
            <a:gd name="T48" fmla="*/ 8179 w 16384"/>
            <a:gd name="T49" fmla="*/ 9568 h 16384"/>
            <a:gd name="T50" fmla="*/ 8231 w 16384"/>
            <a:gd name="T51" fmla="*/ 15152 h 16384"/>
            <a:gd name="T52" fmla="*/ 8546 w 16384"/>
            <a:gd name="T53" fmla="*/ 15440 h 16384"/>
            <a:gd name="T54" fmla="*/ 9175 w 16384"/>
            <a:gd name="T55" fmla="*/ 15676 h 16384"/>
            <a:gd name="T56" fmla="*/ 10040 w 16384"/>
            <a:gd name="T57" fmla="*/ 15886 h 16384"/>
            <a:gd name="T58" fmla="*/ 11168 w 16384"/>
            <a:gd name="T59" fmla="*/ 16069 h 16384"/>
            <a:gd name="T60" fmla="*/ 12478 w 16384"/>
            <a:gd name="T61" fmla="*/ 16227 h 16384"/>
            <a:gd name="T62" fmla="*/ 13946 w 16384"/>
            <a:gd name="T63" fmla="*/ 16332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1"/>
  <sheetViews>
    <sheetView tabSelected="1" view="pageBreakPreview" zoomScaleSheetLayoutView="100" workbookViewId="0">
      <pane xSplit="17" topLeftCell="R1" activePane="topRight" state="frozen"/>
      <selection pane="topRight" activeCell="Z14" sqref="Z14"/>
    </sheetView>
  </sheetViews>
  <sheetFormatPr defaultRowHeight="13.5" x14ac:dyDescent="0.15"/>
  <cols>
    <col min="1" max="17" width="2" style="1" customWidth="1"/>
    <col min="18" max="21" width="11.625" style="1" customWidth="1"/>
    <col min="22" max="22" width="11.625" style="2" customWidth="1"/>
    <col min="23" max="23" width="9" style="1" customWidth="1"/>
    <col min="24" max="24" width="12.25" style="1" bestFit="1" customWidth="1"/>
    <col min="25" max="25" width="9" style="1" customWidth="1"/>
    <col min="26" max="16384" width="9" style="1"/>
  </cols>
  <sheetData>
    <row r="1" spans="1:29" ht="19.5" customHeight="1" x14ac:dyDescent="0.15">
      <c r="A1" s="4" t="s">
        <v>93</v>
      </c>
    </row>
    <row r="2" spans="1:29" ht="19.5" customHeight="1" x14ac:dyDescent="0.15"/>
    <row r="3" spans="1:29" ht="19.5" customHeight="1" x14ac:dyDescent="0.15">
      <c r="A3" s="5" t="s">
        <v>76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47"/>
      <c r="V3" s="48"/>
      <c r="X3" s="26"/>
    </row>
    <row r="4" spans="1:29" ht="19.5" customHeight="1" x14ac:dyDescent="0.15">
      <c r="A4" s="6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34" t="s">
        <v>85</v>
      </c>
      <c r="S4" s="34" t="s">
        <v>87</v>
      </c>
      <c r="T4" s="34" t="s">
        <v>89</v>
      </c>
      <c r="U4" s="34" t="s">
        <v>90</v>
      </c>
      <c r="V4" s="34" t="s">
        <v>91</v>
      </c>
      <c r="X4" s="26"/>
    </row>
    <row r="5" spans="1:29" ht="13.5" customHeight="1" x14ac:dyDescent="0.15">
      <c r="A5" s="7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35">
        <v>-97.372096310997932</v>
      </c>
      <c r="S5" s="35">
        <v>-102.88151079132464</v>
      </c>
      <c r="T5" s="35">
        <v>-104.30091261076777</v>
      </c>
      <c r="U5" s="35">
        <v>-100.10869741555624</v>
      </c>
      <c r="V5" s="35">
        <v>-96.168356357517354</v>
      </c>
      <c r="W5" s="49"/>
      <c r="X5" s="90"/>
      <c r="Y5" s="49"/>
      <c r="Z5" s="49"/>
      <c r="AA5" s="49"/>
      <c r="AB5" s="49"/>
      <c r="AC5" s="49"/>
    </row>
    <row r="6" spans="1:29" ht="13.5" customHeight="1" x14ac:dyDescent="0.15">
      <c r="A6" s="8"/>
      <c r="B6" s="14"/>
      <c r="C6" s="14"/>
      <c r="D6" s="99" t="s">
        <v>54</v>
      </c>
      <c r="E6" s="99"/>
      <c r="F6" s="99"/>
      <c r="G6" s="99"/>
      <c r="H6" s="99"/>
      <c r="I6" s="99"/>
      <c r="J6" s="99"/>
      <c r="K6" s="99"/>
      <c r="L6" s="99"/>
      <c r="M6" s="99"/>
      <c r="N6" s="26" t="s">
        <v>6</v>
      </c>
      <c r="O6" s="28" t="s">
        <v>8</v>
      </c>
      <c r="P6" s="31" t="s">
        <v>45</v>
      </c>
      <c r="Q6" s="14" t="s">
        <v>7</v>
      </c>
      <c r="R6" s="36">
        <v>342252460.39999998</v>
      </c>
      <c r="S6" s="36">
        <v>352114501.98000002</v>
      </c>
      <c r="T6" s="36">
        <v>367258639</v>
      </c>
      <c r="U6" s="36">
        <v>367657839.64899999</v>
      </c>
      <c r="V6" s="36">
        <v>353570501.41000003</v>
      </c>
      <c r="W6" s="49"/>
      <c r="X6" s="91"/>
      <c r="Y6" s="49"/>
      <c r="Z6" s="49"/>
      <c r="AA6" s="49"/>
      <c r="AB6" s="49"/>
      <c r="AC6" s="49"/>
    </row>
    <row r="7" spans="1:29" ht="13.5" customHeight="1" x14ac:dyDescent="0.15">
      <c r="A7" s="8"/>
      <c r="B7" s="14"/>
      <c r="C7" s="14"/>
      <c r="D7" s="22"/>
      <c r="E7" s="14"/>
      <c r="F7" s="22"/>
      <c r="G7" s="22"/>
      <c r="H7" s="22"/>
      <c r="I7" s="22"/>
      <c r="J7" s="22"/>
      <c r="K7" s="22"/>
      <c r="L7" s="22"/>
      <c r="M7" s="22"/>
      <c r="N7" s="26"/>
      <c r="O7" s="28"/>
      <c r="P7" s="26"/>
      <c r="Q7" s="14"/>
      <c r="R7" s="37">
        <v>-91.57070648335619</v>
      </c>
      <c r="S7" s="37">
        <v>-96.55355228233249</v>
      </c>
      <c r="T7" s="37">
        <v>-103.58118468182325</v>
      </c>
      <c r="U7" s="37">
        <v>-124.67756132552135</v>
      </c>
      <c r="V7" s="37">
        <v>-74.759942698814896</v>
      </c>
      <c r="W7" s="49"/>
      <c r="X7" s="92"/>
      <c r="Y7" s="49"/>
      <c r="Z7" s="49"/>
      <c r="AA7" s="49"/>
      <c r="AB7" s="49"/>
      <c r="AC7" s="49"/>
    </row>
    <row r="8" spans="1:29" ht="13.5" customHeight="1" x14ac:dyDescent="0.15">
      <c r="A8" s="8"/>
      <c r="B8" s="14"/>
      <c r="C8" s="14"/>
      <c r="D8" s="99" t="s">
        <v>56</v>
      </c>
      <c r="E8" s="99"/>
      <c r="F8" s="99"/>
      <c r="G8" s="99"/>
      <c r="H8" s="99"/>
      <c r="I8" s="99"/>
      <c r="J8" s="99"/>
      <c r="K8" s="99"/>
      <c r="L8" s="99"/>
      <c r="M8" s="99"/>
      <c r="N8" s="26" t="s">
        <v>9</v>
      </c>
      <c r="O8" s="28" t="s">
        <v>8</v>
      </c>
      <c r="P8" s="31" t="s">
        <v>45</v>
      </c>
      <c r="Q8" s="14" t="s">
        <v>7</v>
      </c>
      <c r="R8" s="36">
        <v>69349045.329999998</v>
      </c>
      <c r="S8" s="36">
        <v>66958966.740000002</v>
      </c>
      <c r="T8" s="36">
        <v>69356891</v>
      </c>
      <c r="U8" s="36">
        <v>86472480.310000002</v>
      </c>
      <c r="V8" s="36">
        <v>64646776.729999997</v>
      </c>
      <c r="W8" s="49"/>
      <c r="X8" s="91"/>
      <c r="Y8" s="49"/>
      <c r="Z8" s="49"/>
      <c r="AA8" s="49"/>
      <c r="AB8" s="49"/>
      <c r="AC8" s="49"/>
    </row>
    <row r="9" spans="1:29" ht="13.5" customHeight="1" x14ac:dyDescent="0.15">
      <c r="A9" s="8"/>
      <c r="B9" s="14"/>
      <c r="C9" s="14"/>
      <c r="D9" s="22"/>
      <c r="E9" s="14"/>
      <c r="F9" s="22"/>
      <c r="G9" s="22"/>
      <c r="H9" s="22"/>
      <c r="I9" s="22"/>
      <c r="J9" s="22"/>
      <c r="K9" s="22"/>
      <c r="L9" s="22"/>
      <c r="M9" s="22"/>
      <c r="N9" s="26"/>
      <c r="O9" s="28"/>
      <c r="P9" s="26"/>
      <c r="Q9" s="14"/>
      <c r="R9" s="37">
        <v>-98.96536951185702</v>
      </c>
      <c r="S9" s="37">
        <v>-104.48954446643965</v>
      </c>
      <c r="T9" s="37">
        <v>-104.46991595280525</v>
      </c>
      <c r="U9" s="37">
        <v>-94.388623506499187</v>
      </c>
      <c r="V9" s="37">
        <v>-102.7520513013875</v>
      </c>
      <c r="W9" s="49"/>
      <c r="X9" s="92"/>
      <c r="Y9" s="49"/>
      <c r="Z9" s="49"/>
      <c r="AA9" s="49"/>
      <c r="AB9" s="49"/>
      <c r="AC9" s="49"/>
    </row>
    <row r="10" spans="1:29" ht="13.5" customHeight="1" x14ac:dyDescent="0.15">
      <c r="A10" s="8"/>
      <c r="B10" s="14"/>
      <c r="C10" s="14"/>
      <c r="D10" s="99" t="s">
        <v>68</v>
      </c>
      <c r="E10" s="99"/>
      <c r="F10" s="99"/>
      <c r="G10" s="99"/>
      <c r="H10" s="99"/>
      <c r="I10" s="99"/>
      <c r="J10" s="14"/>
      <c r="K10" s="14" t="s">
        <v>67</v>
      </c>
      <c r="L10" s="14"/>
      <c r="M10" s="14"/>
      <c r="N10" s="26" t="s">
        <v>13</v>
      </c>
      <c r="O10" s="28" t="s">
        <v>8</v>
      </c>
      <c r="P10" s="31" t="s">
        <v>45</v>
      </c>
      <c r="Q10" s="14" t="s">
        <v>7</v>
      </c>
      <c r="R10" s="38">
        <v>272903415.06999999</v>
      </c>
      <c r="S10" s="38">
        <v>285155535.24000001</v>
      </c>
      <c r="T10" s="38">
        <v>297901748</v>
      </c>
      <c r="U10" s="38">
        <v>281185359.33899999</v>
      </c>
      <c r="V10" s="38">
        <v>288923724.68000001</v>
      </c>
      <c r="W10" s="49"/>
      <c r="X10" s="93"/>
      <c r="Y10" s="49"/>
      <c r="Z10" s="49"/>
      <c r="AA10" s="49"/>
      <c r="AB10" s="49"/>
      <c r="AC10" s="49"/>
    </row>
    <row r="11" spans="1:29" ht="13.5" customHeight="1" x14ac:dyDescent="0.15">
      <c r="A11" s="107" t="s">
        <v>41</v>
      </c>
      <c r="B11" s="104"/>
      <c r="C11" s="14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6"/>
      <c r="O11" s="28"/>
      <c r="P11" s="26"/>
      <c r="Q11" s="14"/>
      <c r="R11" s="37">
        <v>-98.268304490322592</v>
      </c>
      <c r="S11" s="37">
        <v>-103.97140324567916</v>
      </c>
      <c r="T11" s="37">
        <v>-103.97068924475539</v>
      </c>
      <c r="U11" s="37">
        <v>-92.907047355445656</v>
      </c>
      <c r="V11" s="37">
        <v>-98.618005350303832</v>
      </c>
      <c r="W11" s="49"/>
      <c r="X11" s="92"/>
      <c r="Y11" s="49"/>
      <c r="Z11" s="49"/>
      <c r="AA11" s="49"/>
      <c r="AB11" s="49"/>
      <c r="AC11" s="49"/>
    </row>
    <row r="12" spans="1:29" ht="13.5" customHeight="1" x14ac:dyDescent="0.15">
      <c r="A12" s="107"/>
      <c r="B12" s="104"/>
      <c r="C12" s="14"/>
      <c r="D12" s="22"/>
      <c r="E12" s="14"/>
      <c r="F12" s="14"/>
      <c r="G12" s="101" t="s">
        <v>83</v>
      </c>
      <c r="H12" s="102"/>
      <c r="I12" s="102"/>
      <c r="J12" s="102"/>
      <c r="K12" s="102"/>
      <c r="L12" s="102"/>
      <c r="M12" s="102"/>
      <c r="N12" s="26" t="s">
        <v>12</v>
      </c>
      <c r="O12" s="28" t="s">
        <v>8</v>
      </c>
      <c r="P12" s="31" t="s">
        <v>45</v>
      </c>
      <c r="Q12" s="14" t="s">
        <v>7</v>
      </c>
      <c r="R12" s="36">
        <v>2446517.3640000001</v>
      </c>
      <c r="S12" s="36">
        <v>2543678.4339999999</v>
      </c>
      <c r="T12" s="36">
        <v>2644680</v>
      </c>
      <c r="U12" s="36">
        <v>2457094.1</v>
      </c>
      <c r="V12" s="36">
        <v>2423137.1910000001</v>
      </c>
      <c r="W12" s="49"/>
      <c r="X12" s="91"/>
      <c r="Y12" s="49"/>
      <c r="Z12" s="49"/>
      <c r="AA12" s="49"/>
      <c r="AB12" s="49"/>
      <c r="AC12" s="49"/>
    </row>
    <row r="13" spans="1:29" ht="13.5" customHeight="1" x14ac:dyDescent="0.15">
      <c r="A13" s="107"/>
      <c r="B13" s="104"/>
      <c r="C13" s="14"/>
      <c r="D13" s="104" t="s">
        <v>58</v>
      </c>
      <c r="E13" s="104"/>
      <c r="F13" s="21"/>
      <c r="G13" s="21"/>
      <c r="H13" s="14"/>
      <c r="I13" s="21"/>
      <c r="J13" s="21"/>
      <c r="K13" s="21"/>
      <c r="L13" s="21"/>
      <c r="M13" s="21"/>
      <c r="N13" s="26"/>
      <c r="O13" s="28"/>
      <c r="P13" s="26"/>
      <c r="Q13" s="14"/>
      <c r="R13" s="37">
        <v>-105.44245123784314</v>
      </c>
      <c r="S13" s="37">
        <v>-108.97649653621953</v>
      </c>
      <c r="T13" s="37">
        <v>-108.59421063942199</v>
      </c>
      <c r="U13" s="37">
        <v>-106.10850440175072</v>
      </c>
      <c r="V13" s="37">
        <v>-131.38478991376422</v>
      </c>
      <c r="W13" s="49"/>
      <c r="X13" s="92"/>
      <c r="Y13" s="49"/>
      <c r="Z13" s="49"/>
      <c r="AA13" s="49"/>
      <c r="AB13" s="49"/>
      <c r="AC13" s="49"/>
    </row>
    <row r="14" spans="1:29" ht="13.5" customHeight="1" x14ac:dyDescent="0.15">
      <c r="A14" s="107"/>
      <c r="B14" s="104"/>
      <c r="C14" s="14"/>
      <c r="D14" s="104"/>
      <c r="E14" s="104"/>
      <c r="F14" s="14"/>
      <c r="G14" s="102" t="s">
        <v>11</v>
      </c>
      <c r="H14" s="102"/>
      <c r="I14" s="102"/>
      <c r="J14" s="102"/>
      <c r="K14" s="102"/>
      <c r="L14" s="102"/>
      <c r="M14" s="102"/>
      <c r="N14" s="26" t="s">
        <v>16</v>
      </c>
      <c r="O14" s="28" t="s">
        <v>8</v>
      </c>
      <c r="P14" s="31" t="s">
        <v>45</v>
      </c>
      <c r="Q14" s="14" t="s">
        <v>7</v>
      </c>
      <c r="R14" s="36">
        <v>84755.081999999995</v>
      </c>
      <c r="S14" s="36">
        <v>92363.119000000006</v>
      </c>
      <c r="T14" s="36">
        <v>100301</v>
      </c>
      <c r="U14" s="36">
        <v>106427.891</v>
      </c>
      <c r="V14" s="36">
        <v>139830.06099999999</v>
      </c>
      <c r="W14" s="49"/>
      <c r="X14" s="91"/>
      <c r="Y14" s="49"/>
      <c r="Z14" s="49"/>
      <c r="AA14" s="49"/>
      <c r="AB14" s="49"/>
      <c r="AC14" s="49"/>
    </row>
    <row r="15" spans="1:29" ht="13.5" customHeight="1" x14ac:dyDescent="0.15">
      <c r="A15" s="107"/>
      <c r="B15" s="104"/>
      <c r="C15" s="14"/>
      <c r="D15" s="104"/>
      <c r="E15" s="104"/>
      <c r="F15" s="22"/>
      <c r="G15" s="22"/>
      <c r="H15" s="14"/>
      <c r="I15" s="22"/>
      <c r="J15" s="22"/>
      <c r="K15" s="22"/>
      <c r="L15" s="22"/>
      <c r="M15" s="22"/>
      <c r="N15" s="26"/>
      <c r="O15" s="28"/>
      <c r="P15" s="26"/>
      <c r="Q15" s="14"/>
      <c r="R15" s="37">
        <v>-98.492685241245098</v>
      </c>
      <c r="S15" s="37">
        <v>-104.13898974666118</v>
      </c>
      <c r="T15" s="37">
        <v>-104.13269080967329</v>
      </c>
      <c r="U15" s="37">
        <v>-93.389425682727861</v>
      </c>
      <c r="V15" s="37">
        <v>-99.878360279258501</v>
      </c>
      <c r="W15" s="49"/>
      <c r="X15" s="92"/>
      <c r="Y15" s="49"/>
      <c r="Z15" s="49"/>
      <c r="AA15" s="49"/>
      <c r="AB15" s="49"/>
      <c r="AC15" s="49"/>
    </row>
    <row r="16" spans="1:29" ht="13.5" customHeight="1" x14ac:dyDescent="0.15">
      <c r="A16" s="107"/>
      <c r="B16" s="104"/>
      <c r="C16" s="14"/>
      <c r="D16" s="22"/>
      <c r="E16" s="14"/>
      <c r="F16" s="14"/>
      <c r="G16" s="99" t="s">
        <v>19</v>
      </c>
      <c r="H16" s="100"/>
      <c r="I16" s="100"/>
      <c r="J16" s="14"/>
      <c r="K16" s="14" t="s">
        <v>64</v>
      </c>
      <c r="L16" s="14"/>
      <c r="M16" s="14"/>
      <c r="N16" s="26" t="s">
        <v>3</v>
      </c>
      <c r="O16" s="28" t="s">
        <v>8</v>
      </c>
      <c r="P16" s="31" t="s">
        <v>45</v>
      </c>
      <c r="Q16" s="14" t="s">
        <v>7</v>
      </c>
      <c r="R16" s="38">
        <v>2531272.446</v>
      </c>
      <c r="S16" s="38">
        <v>2636041.5529999998</v>
      </c>
      <c r="T16" s="38">
        <v>2744981</v>
      </c>
      <c r="U16" s="38">
        <v>2563521.9909999999</v>
      </c>
      <c r="V16" s="38">
        <v>2562967.2520000003</v>
      </c>
      <c r="W16" s="49"/>
      <c r="X16" s="93"/>
      <c r="Y16" s="49"/>
      <c r="Z16" s="49"/>
      <c r="AA16" s="49"/>
      <c r="AB16" s="49"/>
      <c r="AC16" s="49"/>
    </row>
    <row r="17" spans="1:29" ht="13.5" customHeight="1" x14ac:dyDescent="0.15">
      <c r="A17" s="107"/>
      <c r="B17" s="104"/>
      <c r="C17" s="14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6"/>
      <c r="O17" s="28"/>
      <c r="P17" s="14"/>
      <c r="Q17" s="14"/>
      <c r="R17" s="37">
        <v>-98.969816304575573</v>
      </c>
      <c r="S17" s="37">
        <v>-104.49282642254052</v>
      </c>
      <c r="T17" s="37">
        <v>-104.47306242414574</v>
      </c>
      <c r="U17" s="37">
        <v>-94.397916124348924</v>
      </c>
      <c r="V17" s="37">
        <v>-102.77757126062382</v>
      </c>
      <c r="W17" s="49"/>
      <c r="X17" s="92"/>
      <c r="Y17" s="49"/>
      <c r="Z17" s="49"/>
      <c r="AA17" s="49"/>
      <c r="AB17" s="49"/>
      <c r="AC17" s="49"/>
    </row>
    <row r="18" spans="1:29" ht="13.5" customHeight="1" x14ac:dyDescent="0.15">
      <c r="A18" s="107"/>
      <c r="B18" s="104"/>
      <c r="C18" s="14"/>
      <c r="D18" s="99" t="s">
        <v>66</v>
      </c>
      <c r="E18" s="99"/>
      <c r="F18" s="99"/>
      <c r="G18" s="99"/>
      <c r="H18" s="99"/>
      <c r="I18" s="99"/>
      <c r="J18" s="14"/>
      <c r="K18" s="14" t="s">
        <v>60</v>
      </c>
      <c r="L18" s="14"/>
      <c r="M18" s="14"/>
      <c r="N18" s="26" t="s">
        <v>17</v>
      </c>
      <c r="O18" s="28" t="s">
        <v>8</v>
      </c>
      <c r="P18" s="31" t="s">
        <v>45</v>
      </c>
      <c r="Q18" s="14" t="s">
        <v>7</v>
      </c>
      <c r="R18" s="36">
        <v>270372142.62400001</v>
      </c>
      <c r="S18" s="36">
        <v>282519493.68700004</v>
      </c>
      <c r="T18" s="36">
        <v>295156767</v>
      </c>
      <c r="U18" s="36">
        <v>278621837.34799999</v>
      </c>
      <c r="V18" s="36">
        <v>286360757.42800003</v>
      </c>
      <c r="W18" s="49"/>
      <c r="X18" s="91"/>
      <c r="Y18" s="49"/>
      <c r="Z18" s="49"/>
      <c r="AA18" s="49"/>
      <c r="AB18" s="49"/>
      <c r="AC18" s="49"/>
    </row>
    <row r="19" spans="1:29" ht="13.5" customHeight="1" x14ac:dyDescent="0.15">
      <c r="A19" s="107"/>
      <c r="B19" s="10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26"/>
      <c r="O19" s="28"/>
      <c r="P19" s="26"/>
      <c r="Q19" s="14"/>
      <c r="R19" s="39"/>
      <c r="S19" s="39"/>
      <c r="T19" s="39"/>
      <c r="U19" s="39"/>
      <c r="V19" s="39"/>
      <c r="W19" s="49"/>
      <c r="X19" s="90"/>
      <c r="Y19" s="49"/>
      <c r="Z19" s="49"/>
      <c r="AA19" s="49"/>
      <c r="AB19" s="49"/>
      <c r="AC19" s="49"/>
    </row>
    <row r="20" spans="1:29" ht="13.5" customHeight="1" x14ac:dyDescent="0.15">
      <c r="A20" s="8"/>
      <c r="B20" s="14"/>
      <c r="C20" s="14"/>
      <c r="D20" s="105" t="s">
        <v>49</v>
      </c>
      <c r="E20" s="105"/>
      <c r="F20" s="14"/>
      <c r="G20" s="99" t="s">
        <v>23</v>
      </c>
      <c r="H20" s="99"/>
      <c r="I20" s="99"/>
      <c r="J20" s="99"/>
      <c r="K20" s="99"/>
      <c r="L20" s="99"/>
      <c r="M20" s="99"/>
      <c r="N20" s="21"/>
      <c r="O20" s="28" t="s">
        <v>8</v>
      </c>
      <c r="P20" s="26" t="s">
        <v>18</v>
      </c>
      <c r="Q20" s="14" t="s">
        <v>7</v>
      </c>
      <c r="R20" s="36">
        <v>121</v>
      </c>
      <c r="S20" s="36">
        <v>122</v>
      </c>
      <c r="T20" s="36">
        <v>115</v>
      </c>
      <c r="U20" s="36">
        <v>116</v>
      </c>
      <c r="V20" s="36">
        <v>117</v>
      </c>
      <c r="W20" s="49"/>
      <c r="X20" s="91"/>
      <c r="Y20" s="49"/>
      <c r="Z20" s="49"/>
      <c r="AA20" s="49"/>
      <c r="AB20" s="49"/>
      <c r="AC20" s="49"/>
    </row>
    <row r="21" spans="1:29" ht="13.5" customHeight="1" x14ac:dyDescent="0.15">
      <c r="A21" s="8"/>
      <c r="B21" s="14"/>
      <c r="C21" s="14"/>
      <c r="D21" s="105"/>
      <c r="E21" s="105"/>
      <c r="F21" s="14"/>
      <c r="G21" s="21"/>
      <c r="H21" s="21"/>
      <c r="I21" s="21"/>
      <c r="J21" s="21"/>
      <c r="K21" s="21"/>
      <c r="L21" s="21"/>
      <c r="M21" s="21"/>
      <c r="N21" s="21"/>
      <c r="O21" s="28"/>
      <c r="P21" s="26"/>
      <c r="Q21" s="14"/>
      <c r="R21" s="39"/>
      <c r="S21" s="39"/>
      <c r="T21" s="39"/>
      <c r="U21" s="39"/>
      <c r="V21" s="39"/>
      <c r="W21" s="49"/>
      <c r="X21" s="90"/>
      <c r="Y21" s="49"/>
      <c r="Z21" s="49"/>
      <c r="AA21" s="49"/>
      <c r="AB21" s="49"/>
      <c r="AC21" s="49"/>
    </row>
    <row r="22" spans="1:29" ht="13.5" customHeight="1" x14ac:dyDescent="0.15">
      <c r="A22" s="8"/>
      <c r="B22" s="14"/>
      <c r="C22" s="14"/>
      <c r="D22" s="105"/>
      <c r="E22" s="105"/>
      <c r="F22" s="14"/>
      <c r="G22" s="99" t="s">
        <v>59</v>
      </c>
      <c r="H22" s="99"/>
      <c r="I22" s="99"/>
      <c r="J22" s="99"/>
      <c r="K22" s="99"/>
      <c r="L22" s="99"/>
      <c r="M22" s="99"/>
      <c r="N22" s="21"/>
      <c r="O22" s="28" t="s">
        <v>8</v>
      </c>
      <c r="P22" s="26" t="s">
        <v>18</v>
      </c>
      <c r="Q22" s="14" t="s">
        <v>7</v>
      </c>
      <c r="R22" s="36">
        <v>17</v>
      </c>
      <c r="S22" s="36">
        <v>15</v>
      </c>
      <c r="T22" s="36">
        <v>15</v>
      </c>
      <c r="U22" s="36">
        <v>13</v>
      </c>
      <c r="V22" s="36">
        <v>13</v>
      </c>
      <c r="W22" s="49"/>
      <c r="X22" s="94"/>
      <c r="Y22" s="49"/>
      <c r="Z22" s="49"/>
      <c r="AA22" s="49"/>
      <c r="AB22" s="49"/>
      <c r="AC22" s="49"/>
    </row>
    <row r="23" spans="1:29" ht="13.5" customHeight="1" x14ac:dyDescent="0.15">
      <c r="A23" s="8"/>
      <c r="B23" s="14"/>
      <c r="C23" s="14"/>
      <c r="D23" s="105"/>
      <c r="E23" s="105"/>
      <c r="F23" s="14"/>
      <c r="G23" s="21"/>
      <c r="H23" s="21"/>
      <c r="I23" s="21"/>
      <c r="J23" s="21"/>
      <c r="K23" s="21"/>
      <c r="L23" s="21"/>
      <c r="M23" s="21"/>
      <c r="N23" s="21"/>
      <c r="O23" s="28"/>
      <c r="P23" s="14"/>
      <c r="Q23" s="14"/>
      <c r="R23" s="39"/>
      <c r="S23" s="39"/>
      <c r="T23" s="39"/>
      <c r="U23" s="39"/>
      <c r="V23" s="39"/>
      <c r="W23" s="49"/>
      <c r="X23" s="90"/>
      <c r="Y23" s="49"/>
      <c r="Z23" s="49"/>
      <c r="AA23" s="49"/>
      <c r="AB23" s="49"/>
      <c r="AC23" s="49"/>
    </row>
    <row r="24" spans="1:29" ht="13.5" customHeight="1" x14ac:dyDescent="0.15">
      <c r="A24" s="8"/>
      <c r="B24" s="14"/>
      <c r="C24" s="14"/>
      <c r="D24" s="105"/>
      <c r="E24" s="105"/>
      <c r="F24" s="14"/>
      <c r="G24" s="99" t="s">
        <v>69</v>
      </c>
      <c r="H24" s="100"/>
      <c r="I24" s="100"/>
      <c r="J24" s="100"/>
      <c r="K24" s="100"/>
      <c r="L24" s="100"/>
      <c r="M24" s="100"/>
      <c r="N24" s="26"/>
      <c r="O24" s="28" t="s">
        <v>8</v>
      </c>
      <c r="P24" s="26" t="s">
        <v>18</v>
      </c>
      <c r="Q24" s="14" t="s">
        <v>7</v>
      </c>
      <c r="R24" s="36">
        <v>138</v>
      </c>
      <c r="S24" s="36">
        <v>137</v>
      </c>
      <c r="T24" s="36">
        <v>130</v>
      </c>
      <c r="U24" s="36">
        <v>129</v>
      </c>
      <c r="V24" s="36">
        <v>130</v>
      </c>
      <c r="W24" s="49"/>
      <c r="X24" s="91"/>
      <c r="Y24" s="49"/>
      <c r="Z24" s="49"/>
      <c r="AA24" s="49"/>
      <c r="AB24" s="49"/>
      <c r="AC24" s="49"/>
    </row>
    <row r="25" spans="1:29" ht="13.5" customHeight="1" x14ac:dyDescent="0.15">
      <c r="A25" s="8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26"/>
      <c r="O25" s="28"/>
      <c r="P25" s="26"/>
      <c r="Q25" s="14"/>
      <c r="R25" s="36"/>
      <c r="S25" s="36"/>
      <c r="T25" s="36"/>
      <c r="U25" s="36"/>
      <c r="V25" s="36"/>
      <c r="W25" s="49"/>
      <c r="X25" s="91"/>
      <c r="Y25" s="49"/>
      <c r="Z25" s="49"/>
      <c r="AA25" s="49"/>
      <c r="AB25" s="49"/>
      <c r="AC25" s="49"/>
    </row>
    <row r="26" spans="1:29" ht="13.5" customHeight="1" x14ac:dyDescent="0.15">
      <c r="A26" s="106" t="s">
        <v>44</v>
      </c>
      <c r="B26" s="10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26"/>
      <c r="O26" s="28"/>
      <c r="P26" s="14"/>
      <c r="Q26" s="14"/>
      <c r="R26" s="37">
        <v>-102.43370535457747</v>
      </c>
      <c r="S26" s="37">
        <v>-122.27037242809831</v>
      </c>
      <c r="T26" s="37">
        <v>-121.84362820020166</v>
      </c>
      <c r="U26" s="37">
        <v>-60.847125375431986</v>
      </c>
      <c r="V26" s="37">
        <v>-129.31549034530531</v>
      </c>
      <c r="W26" s="49"/>
      <c r="X26" s="92"/>
      <c r="Y26" s="49"/>
      <c r="Z26" s="49"/>
      <c r="AA26" s="49"/>
      <c r="AB26" s="49"/>
      <c r="AC26" s="49"/>
    </row>
    <row r="27" spans="1:29" ht="13.5" customHeight="1" x14ac:dyDescent="0.15">
      <c r="A27" s="106"/>
      <c r="B27" s="105"/>
      <c r="C27" s="14"/>
      <c r="D27" s="99" t="s">
        <v>14</v>
      </c>
      <c r="E27" s="99"/>
      <c r="F27" s="99"/>
      <c r="G27" s="99"/>
      <c r="H27" s="99"/>
      <c r="I27" s="99"/>
      <c r="J27" s="99"/>
      <c r="K27" s="99"/>
      <c r="L27" s="99"/>
      <c r="M27" s="99"/>
      <c r="N27" s="26" t="s">
        <v>21</v>
      </c>
      <c r="O27" s="28" t="s">
        <v>8</v>
      </c>
      <c r="P27" s="31" t="s">
        <v>45</v>
      </c>
      <c r="Q27" s="14" t="s">
        <v>7</v>
      </c>
      <c r="R27" s="36">
        <v>1415351.05</v>
      </c>
      <c r="S27" s="36">
        <v>1730555</v>
      </c>
      <c r="T27" s="36">
        <v>2108571</v>
      </c>
      <c r="U27" s="36">
        <v>1283004.8400000001</v>
      </c>
      <c r="V27" s="36">
        <v>1659124</v>
      </c>
      <c r="W27" s="49"/>
      <c r="X27" s="91"/>
      <c r="Y27" s="49"/>
      <c r="Z27" s="49"/>
      <c r="AA27" s="49"/>
      <c r="AB27" s="49"/>
      <c r="AC27" s="49"/>
    </row>
    <row r="28" spans="1:29" ht="13.5" customHeight="1" x14ac:dyDescent="0.15">
      <c r="A28" s="106"/>
      <c r="B28" s="105"/>
      <c r="C28" s="14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8"/>
      <c r="P28" s="26"/>
      <c r="Q28" s="14"/>
      <c r="R28" s="39"/>
      <c r="S28" s="39"/>
      <c r="T28" s="39"/>
      <c r="U28" s="39"/>
      <c r="V28" s="39"/>
      <c r="W28" s="49"/>
      <c r="X28" s="90"/>
      <c r="Y28" s="49"/>
      <c r="Z28" s="49"/>
      <c r="AA28" s="49"/>
      <c r="AB28" s="49"/>
      <c r="AC28" s="49"/>
    </row>
    <row r="29" spans="1:29" ht="13.5" customHeight="1" x14ac:dyDescent="0.15">
      <c r="A29" s="106" t="s">
        <v>62</v>
      </c>
      <c r="B29" s="105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26"/>
      <c r="O29" s="28"/>
      <c r="P29" s="26"/>
      <c r="Q29" s="14"/>
      <c r="R29" s="39"/>
      <c r="S29" s="39"/>
      <c r="T29" s="39"/>
      <c r="U29" s="39"/>
      <c r="V29" s="39"/>
      <c r="W29" s="49"/>
      <c r="X29" s="90"/>
      <c r="Y29" s="49"/>
      <c r="Z29" s="49"/>
      <c r="AA29" s="49"/>
      <c r="AB29" s="49"/>
      <c r="AC29" s="49"/>
    </row>
    <row r="30" spans="1:29" ht="13.5" customHeight="1" x14ac:dyDescent="0.15">
      <c r="A30" s="106"/>
      <c r="B30" s="105"/>
      <c r="C30" s="14"/>
      <c r="D30" s="99" t="s">
        <v>32</v>
      </c>
      <c r="E30" s="99"/>
      <c r="F30" s="99"/>
      <c r="G30" s="99"/>
      <c r="H30" s="99"/>
      <c r="I30" s="99"/>
      <c r="J30" s="99"/>
      <c r="K30" s="99"/>
      <c r="L30" s="99"/>
      <c r="M30" s="99"/>
      <c r="N30" s="26" t="s">
        <v>10</v>
      </c>
      <c r="O30" s="28" t="s">
        <v>8</v>
      </c>
      <c r="P30" s="31" t="s">
        <v>45</v>
      </c>
      <c r="Q30" s="14" t="s">
        <v>7</v>
      </c>
      <c r="R30" s="40">
        <v>180</v>
      </c>
      <c r="S30" s="40">
        <v>579.79</v>
      </c>
      <c r="T30" s="40">
        <v>300</v>
      </c>
      <c r="U30" s="40">
        <v>2500</v>
      </c>
      <c r="V30" s="40">
        <v>6900</v>
      </c>
      <c r="W30" s="49"/>
      <c r="X30" s="91"/>
      <c r="Y30" s="49"/>
      <c r="Z30" s="49"/>
      <c r="AA30" s="49"/>
      <c r="AB30" s="49"/>
      <c r="AC30" s="49"/>
    </row>
    <row r="31" spans="1:29" ht="13.5" customHeight="1" x14ac:dyDescent="0.15">
      <c r="A31" s="106"/>
      <c r="B31" s="105"/>
      <c r="C31" s="14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8"/>
      <c r="P31" s="26"/>
      <c r="Q31" s="14"/>
      <c r="R31" s="39"/>
      <c r="S31" s="39"/>
      <c r="T31" s="39"/>
      <c r="U31" s="39"/>
      <c r="V31" s="39"/>
      <c r="W31" s="49"/>
      <c r="X31" s="90"/>
      <c r="Y31" s="49"/>
      <c r="Z31" s="49"/>
      <c r="AA31" s="49"/>
      <c r="AB31" s="49"/>
      <c r="AC31" s="49"/>
    </row>
    <row r="32" spans="1:29" ht="13.5" customHeight="1" x14ac:dyDescent="0.15">
      <c r="A32" s="9"/>
      <c r="B32" s="17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21"/>
      <c r="O32" s="28"/>
      <c r="P32" s="26"/>
      <c r="Q32" s="14"/>
      <c r="R32" s="36"/>
      <c r="S32" s="36"/>
      <c r="T32" s="36"/>
      <c r="U32" s="36"/>
      <c r="V32" s="36"/>
      <c r="W32" s="49"/>
      <c r="X32" s="91"/>
      <c r="Y32" s="49"/>
      <c r="Z32" s="49"/>
      <c r="AA32" s="49"/>
      <c r="AB32" s="49"/>
      <c r="AC32" s="49"/>
    </row>
    <row r="33" spans="1:41" ht="13.5" customHeight="1" x14ac:dyDescent="0.15">
      <c r="A33" s="10"/>
      <c r="B33" s="18"/>
      <c r="C33" s="14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29"/>
      <c r="P33" s="18"/>
      <c r="Q33" s="18"/>
      <c r="R33" s="41">
        <v>-98.987234059054018</v>
      </c>
      <c r="S33" s="41">
        <v>-104.58554820920574</v>
      </c>
      <c r="T33" s="41">
        <v>-104.57870914577524</v>
      </c>
      <c r="U33" s="41">
        <v>-94.160678668147966</v>
      </c>
      <c r="V33" s="41">
        <v>-102.90075965015117</v>
      </c>
      <c r="W33" s="49"/>
      <c r="X33" s="92"/>
      <c r="Y33" s="49"/>
      <c r="Z33" s="49"/>
      <c r="AA33" s="49"/>
      <c r="AB33" s="49"/>
      <c r="AC33" s="49"/>
    </row>
    <row r="34" spans="1:41" s="3" customFormat="1" ht="13.5" customHeight="1" x14ac:dyDescent="0.15">
      <c r="A34" s="11"/>
      <c r="D34" s="103" t="s">
        <v>79</v>
      </c>
      <c r="E34" s="103"/>
      <c r="F34" s="103"/>
      <c r="G34" s="103"/>
      <c r="H34" s="103"/>
      <c r="I34" s="103"/>
      <c r="N34" s="27" t="s">
        <v>15</v>
      </c>
      <c r="O34" s="27" t="s">
        <v>8</v>
      </c>
      <c r="P34" s="75" t="s">
        <v>45</v>
      </c>
      <c r="Q34" s="33" t="s">
        <v>7</v>
      </c>
      <c r="R34" s="42">
        <v>271787673.67400002</v>
      </c>
      <c r="S34" s="42">
        <v>284250628.47700006</v>
      </c>
      <c r="T34" s="42">
        <v>297265638</v>
      </c>
      <c r="U34" s="42">
        <v>279907342.18799996</v>
      </c>
      <c r="V34" s="42">
        <v>288026781.42800003</v>
      </c>
      <c r="W34" s="50"/>
      <c r="X34" s="95"/>
      <c r="Y34" s="50"/>
      <c r="Z34" s="50"/>
      <c r="AA34" s="50"/>
      <c r="AB34" s="50"/>
      <c r="AC34" s="50"/>
    </row>
    <row r="35" spans="1:41" s="3" customFormat="1" ht="13.5" customHeight="1" x14ac:dyDescent="0.15">
      <c r="A35" s="11"/>
      <c r="D35" s="24"/>
      <c r="F35" s="24"/>
      <c r="G35" s="24"/>
      <c r="H35" s="24"/>
      <c r="I35" s="24"/>
      <c r="J35" s="24"/>
      <c r="K35" s="24"/>
      <c r="L35" s="24"/>
      <c r="M35" s="24"/>
      <c r="N35" s="24"/>
      <c r="O35" s="30"/>
      <c r="P35" s="32"/>
      <c r="Q35" s="24"/>
      <c r="R35" s="43"/>
      <c r="S35" s="43"/>
      <c r="T35" s="43"/>
      <c r="U35" s="43"/>
      <c r="V35" s="43"/>
      <c r="W35" s="50"/>
      <c r="X35" s="96"/>
      <c r="Y35" s="50"/>
      <c r="Z35" s="50"/>
      <c r="AA35" s="50"/>
      <c r="AB35" s="50"/>
      <c r="AC35" s="50"/>
    </row>
    <row r="36" spans="1:41" s="3" customFormat="1" ht="13.5" customHeight="1" x14ac:dyDescent="0.15">
      <c r="A36" s="11"/>
      <c r="D36" s="103" t="s">
        <v>61</v>
      </c>
      <c r="E36" s="103"/>
      <c r="F36" s="103"/>
      <c r="G36" s="103"/>
      <c r="H36" s="103"/>
      <c r="I36" s="103"/>
      <c r="J36" s="103"/>
      <c r="K36" s="103"/>
      <c r="L36" s="103"/>
      <c r="M36" s="103"/>
      <c r="N36" s="23"/>
      <c r="O36" s="27" t="s">
        <v>8</v>
      </c>
      <c r="P36" s="19" t="s">
        <v>24</v>
      </c>
      <c r="Q36" s="33" t="s">
        <v>7</v>
      </c>
      <c r="R36" s="42">
        <v>8724319963</v>
      </c>
      <c r="S36" s="42">
        <v>9124444391</v>
      </c>
      <c r="T36" s="42">
        <v>9542226209</v>
      </c>
      <c r="U36" s="42">
        <v>8985040938</v>
      </c>
      <c r="V36" s="42">
        <v>9245658980</v>
      </c>
      <c r="W36" s="50"/>
      <c r="X36" s="95"/>
      <c r="Y36" s="50"/>
      <c r="Z36" s="50"/>
      <c r="AA36" s="50"/>
      <c r="AB36" s="50"/>
      <c r="AC36" s="50"/>
    </row>
    <row r="37" spans="1:41" s="3" customFormat="1" ht="13.5" customHeight="1" x14ac:dyDescent="0.15">
      <c r="A37" s="108" t="s">
        <v>19</v>
      </c>
      <c r="B37" s="109"/>
      <c r="D37" s="25"/>
      <c r="E37" s="23"/>
      <c r="F37" s="25"/>
      <c r="G37" s="25"/>
      <c r="H37" s="25"/>
      <c r="I37" s="25"/>
      <c r="J37" s="25"/>
      <c r="K37" s="25"/>
      <c r="L37" s="25"/>
      <c r="M37" s="25"/>
      <c r="N37" s="25"/>
      <c r="O37" s="30"/>
      <c r="P37" s="32"/>
      <c r="Q37" s="24"/>
      <c r="R37" s="43"/>
      <c r="S37" s="43"/>
      <c r="T37" s="43"/>
      <c r="U37" s="43"/>
      <c r="V37" s="43"/>
      <c r="W37" s="50"/>
      <c r="X37" s="96"/>
      <c r="Y37" s="50"/>
      <c r="Z37" s="50"/>
      <c r="AA37" s="50"/>
      <c r="AB37" s="50"/>
      <c r="AC37" s="50"/>
    </row>
    <row r="38" spans="1:41" s="3" customFormat="1" ht="13.5" customHeight="1" x14ac:dyDescent="0.15">
      <c r="A38" s="11"/>
      <c r="D38" s="103" t="s">
        <v>43</v>
      </c>
      <c r="E38" s="103"/>
      <c r="F38" s="103"/>
      <c r="G38" s="103"/>
      <c r="H38" s="103"/>
      <c r="I38" s="103"/>
      <c r="J38" s="103"/>
      <c r="K38" s="103"/>
      <c r="L38" s="103"/>
      <c r="M38" s="103"/>
      <c r="N38" s="23"/>
      <c r="O38" s="27" t="s">
        <v>8</v>
      </c>
      <c r="P38" s="19" t="s">
        <v>25</v>
      </c>
      <c r="Q38" s="33" t="s">
        <v>7</v>
      </c>
      <c r="R38" s="44">
        <v>98.986513094568195</v>
      </c>
      <c r="S38" s="44">
        <v>104.58631079209538</v>
      </c>
      <c r="T38" s="44">
        <v>104.57870967367704</v>
      </c>
      <c r="U38" s="44">
        <v>94.166572707373135</v>
      </c>
      <c r="V38" s="44">
        <v>102.90057712366986</v>
      </c>
      <c r="W38" s="51"/>
      <c r="X38" s="97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</row>
    <row r="39" spans="1:41" s="3" customFormat="1" ht="13.5" customHeight="1" x14ac:dyDescent="0.15">
      <c r="A39" s="11"/>
      <c r="D39" s="25"/>
      <c r="E39" s="23"/>
      <c r="F39" s="25"/>
      <c r="G39" s="25"/>
      <c r="H39" s="25"/>
      <c r="I39" s="25"/>
      <c r="J39" s="25"/>
      <c r="K39" s="25"/>
      <c r="L39" s="25"/>
      <c r="M39" s="25"/>
      <c r="N39" s="25"/>
      <c r="O39" s="30"/>
      <c r="P39" s="32"/>
      <c r="Q39" s="24"/>
      <c r="R39" s="43"/>
      <c r="S39" s="43"/>
      <c r="T39" s="43"/>
      <c r="U39" s="43"/>
      <c r="V39" s="43"/>
      <c r="W39" s="50"/>
      <c r="X39" s="96"/>
      <c r="Y39" s="50"/>
      <c r="Z39" s="50"/>
      <c r="AA39" s="50"/>
      <c r="AB39" s="50"/>
      <c r="AC39" s="50"/>
    </row>
    <row r="40" spans="1:41" s="3" customFormat="1" ht="13.5" customHeight="1" x14ac:dyDescent="0.15">
      <c r="A40" s="11"/>
      <c r="D40" s="103" t="s">
        <v>53</v>
      </c>
      <c r="E40" s="103"/>
      <c r="F40" s="103"/>
      <c r="G40" s="103"/>
      <c r="H40" s="103"/>
      <c r="I40" s="103"/>
      <c r="J40" s="103"/>
      <c r="K40" s="103"/>
      <c r="L40" s="103"/>
      <c r="M40" s="103"/>
      <c r="N40" s="23"/>
      <c r="O40" s="27" t="s">
        <v>8</v>
      </c>
      <c r="P40" s="19" t="s">
        <v>2</v>
      </c>
      <c r="Q40" s="33" t="s">
        <v>7</v>
      </c>
      <c r="R40" s="45">
        <v>1858</v>
      </c>
      <c r="S40" s="45">
        <v>1831</v>
      </c>
      <c r="T40" s="45">
        <v>1810</v>
      </c>
      <c r="U40" s="45">
        <v>1722</v>
      </c>
      <c r="V40" s="45">
        <v>1723</v>
      </c>
      <c r="X40" s="98"/>
    </row>
    <row r="41" spans="1:41" ht="13.5" customHeight="1" x14ac:dyDescent="0.15">
      <c r="A41" s="12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46"/>
      <c r="S41" s="46"/>
      <c r="T41" s="46"/>
      <c r="U41" s="46"/>
      <c r="V41" s="46"/>
      <c r="X41" s="90"/>
    </row>
    <row r="42" spans="1:41" ht="13.5" customHeight="1" x14ac:dyDescent="0.15">
      <c r="A42" s="1" t="s">
        <v>57</v>
      </c>
      <c r="B42" s="77"/>
      <c r="X42" s="90"/>
    </row>
    <row r="43" spans="1:41" ht="13.5" customHeight="1" x14ac:dyDescent="0.15">
      <c r="A43" s="79" t="s">
        <v>74</v>
      </c>
      <c r="B43" s="77"/>
      <c r="W43" s="52"/>
      <c r="X43" s="90"/>
    </row>
    <row r="44" spans="1:41" ht="13.5" customHeight="1" x14ac:dyDescent="0.15">
      <c r="A44" s="78" t="s">
        <v>73</v>
      </c>
      <c r="B44" s="7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X44" s="90"/>
    </row>
    <row r="45" spans="1:41" ht="13.5" customHeight="1" x14ac:dyDescent="0.15">
      <c r="A45" s="78" t="s">
        <v>63</v>
      </c>
      <c r="B45" s="78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X45" s="90"/>
    </row>
    <row r="46" spans="1:41" ht="13.5" customHeight="1" x14ac:dyDescent="0.15">
      <c r="A46" s="79" t="s">
        <v>86</v>
      </c>
      <c r="B46" s="77"/>
      <c r="X46" s="90"/>
    </row>
    <row r="47" spans="1:41" ht="13.5" customHeight="1" x14ac:dyDescent="0.15">
      <c r="A47" s="79" t="s">
        <v>75</v>
      </c>
      <c r="B47" s="77"/>
      <c r="X47" s="90"/>
    </row>
    <row r="48" spans="1:41" ht="13.5" customHeight="1" x14ac:dyDescent="0.15">
      <c r="A48" s="79" t="s">
        <v>55</v>
      </c>
      <c r="B48" s="77"/>
      <c r="X48" s="90"/>
    </row>
    <row r="49" spans="24:24" x14ac:dyDescent="0.15">
      <c r="X49" s="90"/>
    </row>
    <row r="50" spans="24:24" x14ac:dyDescent="0.15">
      <c r="X50" s="90"/>
    </row>
    <row r="51" spans="24:24" x14ac:dyDescent="0.15">
      <c r="X51" s="14"/>
    </row>
  </sheetData>
  <mergeCells count="22">
    <mergeCell ref="D38:M38"/>
    <mergeCell ref="D40:M40"/>
    <mergeCell ref="D13:E15"/>
    <mergeCell ref="D20:E24"/>
    <mergeCell ref="A26:B28"/>
    <mergeCell ref="A29:B31"/>
    <mergeCell ref="A11:B19"/>
    <mergeCell ref="D27:M27"/>
    <mergeCell ref="D30:M30"/>
    <mergeCell ref="D34:I34"/>
    <mergeCell ref="D36:M36"/>
    <mergeCell ref="A37:B37"/>
    <mergeCell ref="G16:I16"/>
    <mergeCell ref="D18:I18"/>
    <mergeCell ref="G20:M20"/>
    <mergeCell ref="G22:M22"/>
    <mergeCell ref="G24:M24"/>
    <mergeCell ref="D6:M6"/>
    <mergeCell ref="D8:M8"/>
    <mergeCell ref="D10:I10"/>
    <mergeCell ref="G12:M12"/>
    <mergeCell ref="G14:M14"/>
  </mergeCells>
  <phoneticPr fontId="1"/>
  <pageMargins left="0.59055118110236227" right="0.39370078740157483" top="0.59055118110236227" bottom="0.59055118110236227" header="0.19685039370078741" footer="0.39370078740157483"/>
  <pageSetup paperSize="9" scale="97" pageOrder="overThenDown" orientation="portrait" r:id="rId1"/>
  <headerFooter scaleWithDoc="0" alignWithMargins="0">
    <oddHeader>&amp;C&amp;"ＭＳ 明朝,標準"&amp;8令和2年度 秋田県税務統計書</oddHeader>
    <oddFooter>&amp;C&amp;"ＭＳ 明朝,標準"&amp;9- &amp;P+41 -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0"/>
  <sheetViews>
    <sheetView view="pageBreakPreview" zoomScaleSheetLayoutView="100" workbookViewId="0">
      <pane xSplit="2" ySplit="4" topLeftCell="C5" activePane="bottomRight" state="frozen"/>
      <selection activeCell="R36" sqref="R36:V36"/>
      <selection pane="topRight" activeCell="R36" sqref="R36:V36"/>
      <selection pane="bottomLeft" activeCell="R36" sqref="R36:V36"/>
      <selection pane="bottomRight" activeCell="C68" sqref="C68"/>
    </sheetView>
  </sheetViews>
  <sheetFormatPr defaultRowHeight="12" x14ac:dyDescent="0.15"/>
  <cols>
    <col min="1" max="1" width="5.75" style="53" customWidth="1"/>
    <col min="2" max="2" width="22.625" style="53" customWidth="1"/>
    <col min="3" max="4" width="16.625" style="53" customWidth="1"/>
    <col min="5" max="6" width="12.625" style="53" customWidth="1"/>
    <col min="7" max="7" width="16.5" style="53" customWidth="1"/>
    <col min="8" max="8" width="11" style="53" customWidth="1"/>
    <col min="9" max="9" width="9" style="53" customWidth="1"/>
    <col min="10" max="16384" width="9" style="53"/>
  </cols>
  <sheetData>
    <row r="1" spans="1:7" ht="19.5" customHeight="1" x14ac:dyDescent="0.15"/>
    <row r="2" spans="1:7" ht="19.5" customHeight="1" x14ac:dyDescent="0.15"/>
    <row r="3" spans="1:7" ht="19.5" customHeight="1" x14ac:dyDescent="0.15">
      <c r="A3" s="54" t="s">
        <v>77</v>
      </c>
      <c r="B3" s="57"/>
      <c r="D3" s="65" t="s">
        <v>72</v>
      </c>
      <c r="G3" s="74"/>
    </row>
    <row r="4" spans="1:7" s="49" customFormat="1" ht="13.5" customHeight="1" x14ac:dyDescent="0.15">
      <c r="A4" s="55"/>
      <c r="B4" s="58"/>
      <c r="C4" s="63" t="s">
        <v>70</v>
      </c>
      <c r="D4" s="66" t="s">
        <v>65</v>
      </c>
    </row>
    <row r="5" spans="1:7" s="49" customFormat="1" ht="19.5" customHeight="1" x14ac:dyDescent="0.15">
      <c r="A5" s="118" t="s">
        <v>31</v>
      </c>
      <c r="B5" s="59" t="s">
        <v>29</v>
      </c>
      <c r="C5" s="80">
        <v>0</v>
      </c>
      <c r="D5" s="80">
        <v>0</v>
      </c>
      <c r="E5" s="68"/>
      <c r="F5" s="68"/>
    </row>
    <row r="6" spans="1:7" s="49" customFormat="1" ht="19.5" customHeight="1" x14ac:dyDescent="0.15">
      <c r="A6" s="119"/>
      <c r="B6" s="59" t="s">
        <v>0</v>
      </c>
      <c r="C6" s="80">
        <v>33</v>
      </c>
      <c r="D6" s="80">
        <v>31439382.75</v>
      </c>
      <c r="E6" s="68"/>
      <c r="F6" s="68"/>
    </row>
    <row r="7" spans="1:7" s="50" customFormat="1" ht="19.5" customHeight="1" x14ac:dyDescent="0.15">
      <c r="A7" s="119"/>
      <c r="B7" s="60" t="s">
        <v>50</v>
      </c>
      <c r="C7" s="81">
        <f>SUM(C5:C6)</f>
        <v>33</v>
      </c>
      <c r="D7" s="81">
        <f>SUM(D5:D6)</f>
        <v>31439382.75</v>
      </c>
      <c r="E7" s="69"/>
      <c r="F7" s="69"/>
    </row>
    <row r="8" spans="1:7" s="49" customFormat="1" ht="13.5" customHeight="1" x14ac:dyDescent="0.15">
      <c r="A8" s="120"/>
      <c r="B8" s="61" t="s">
        <v>37</v>
      </c>
      <c r="C8" s="88">
        <v>106.45161290322579</v>
      </c>
      <c r="D8" s="88">
        <v>94.545804212687756</v>
      </c>
      <c r="E8" s="68"/>
      <c r="F8" s="68"/>
    </row>
    <row r="9" spans="1:7" s="49" customFormat="1" ht="27" customHeight="1" x14ac:dyDescent="0.15">
      <c r="A9" s="56"/>
      <c r="B9" s="62"/>
      <c r="C9" s="76"/>
      <c r="D9" s="76"/>
      <c r="E9" s="70" t="s">
        <v>78</v>
      </c>
      <c r="F9" s="73" t="s">
        <v>4</v>
      </c>
    </row>
    <row r="10" spans="1:7" s="49" customFormat="1" ht="9.75" customHeight="1" x14ac:dyDescent="0.15">
      <c r="A10" s="132" t="s">
        <v>71</v>
      </c>
      <c r="B10" s="121" t="s">
        <v>84</v>
      </c>
      <c r="C10" s="122">
        <v>1</v>
      </c>
      <c r="D10" s="122">
        <v>168000</v>
      </c>
      <c r="E10" s="124">
        <f>D10/C10</f>
        <v>168000</v>
      </c>
      <c r="F10" s="125">
        <f>D10/D53</f>
        <v>5.0591142473023409E-3</v>
      </c>
    </row>
    <row r="11" spans="1:7" s="49" customFormat="1" ht="9.75" customHeight="1" x14ac:dyDescent="0.15">
      <c r="A11" s="133"/>
      <c r="B11" s="121"/>
      <c r="C11" s="123"/>
      <c r="D11" s="123"/>
      <c r="E11" s="124"/>
      <c r="F11" s="126"/>
    </row>
    <row r="12" spans="1:7" s="49" customFormat="1" ht="9.75" customHeight="1" x14ac:dyDescent="0.15">
      <c r="A12" s="133"/>
      <c r="B12" s="121" t="s">
        <v>36</v>
      </c>
      <c r="C12" s="127">
        <v>447</v>
      </c>
      <c r="D12" s="128">
        <v>1642823</v>
      </c>
      <c r="E12" s="129">
        <f>D12/C12</f>
        <v>3675.2192393736018</v>
      </c>
      <c r="F12" s="126">
        <f>D12/D53</f>
        <v>4.9471602649380796E-2</v>
      </c>
    </row>
    <row r="13" spans="1:7" s="49" customFormat="1" ht="9.75" customHeight="1" x14ac:dyDescent="0.15">
      <c r="A13" s="133"/>
      <c r="B13" s="121"/>
      <c r="C13" s="127"/>
      <c r="D13" s="128"/>
      <c r="E13" s="129"/>
      <c r="F13" s="126"/>
    </row>
    <row r="14" spans="1:7" s="49" customFormat="1" ht="9.75" customHeight="1" x14ac:dyDescent="0.15">
      <c r="A14" s="133"/>
      <c r="B14" s="121" t="s">
        <v>28</v>
      </c>
      <c r="C14" s="127">
        <v>2</v>
      </c>
      <c r="D14" s="127">
        <v>84000</v>
      </c>
      <c r="E14" s="129">
        <f>D14/C14</f>
        <v>42000</v>
      </c>
      <c r="F14" s="126">
        <f>D14/D53</f>
        <v>2.5295571236511705E-3</v>
      </c>
    </row>
    <row r="15" spans="1:7" s="49" customFormat="1" ht="9.75" customHeight="1" x14ac:dyDescent="0.15">
      <c r="A15" s="133"/>
      <c r="B15" s="121"/>
      <c r="C15" s="127"/>
      <c r="D15" s="127"/>
      <c r="E15" s="129"/>
      <c r="F15" s="126"/>
    </row>
    <row r="16" spans="1:7" s="49" customFormat="1" ht="9.75" customHeight="1" x14ac:dyDescent="0.15">
      <c r="A16" s="133"/>
      <c r="B16" s="121" t="s">
        <v>1</v>
      </c>
      <c r="C16" s="127">
        <v>3</v>
      </c>
      <c r="D16" s="128">
        <v>3158780</v>
      </c>
      <c r="E16" s="129">
        <f>D16/C16</f>
        <v>1052926.6666666667</v>
      </c>
      <c r="F16" s="126">
        <f>D16/D53</f>
        <v>9.5122791083891003E-2</v>
      </c>
    </row>
    <row r="17" spans="1:10" s="49" customFormat="1" ht="9.75" customHeight="1" x14ac:dyDescent="0.15">
      <c r="A17" s="133"/>
      <c r="B17" s="121"/>
      <c r="C17" s="127"/>
      <c r="D17" s="128"/>
      <c r="E17" s="129"/>
      <c r="F17" s="126"/>
    </row>
    <row r="18" spans="1:10" s="49" customFormat="1" ht="9.75" customHeight="1" x14ac:dyDescent="0.15">
      <c r="A18" s="133"/>
      <c r="B18" s="121" t="s">
        <v>27</v>
      </c>
      <c r="C18" s="127">
        <v>10333</v>
      </c>
      <c r="D18" s="128">
        <v>10569735.98</v>
      </c>
      <c r="E18" s="129">
        <f>D18/C18</f>
        <v>1022.9106726023421</v>
      </c>
      <c r="F18" s="126">
        <f>D18/D53</f>
        <v>0.31829465408715579</v>
      </c>
    </row>
    <row r="19" spans="1:10" s="49" customFormat="1" ht="9.75" customHeight="1" x14ac:dyDescent="0.15">
      <c r="A19" s="133"/>
      <c r="B19" s="121"/>
      <c r="C19" s="127"/>
      <c r="D19" s="128"/>
      <c r="E19" s="129"/>
      <c r="F19" s="126"/>
    </row>
    <row r="20" spans="1:10" s="49" customFormat="1" ht="9.75" customHeight="1" x14ac:dyDescent="0.15">
      <c r="A20" s="133"/>
      <c r="B20" s="121" t="s">
        <v>30</v>
      </c>
      <c r="C20" s="127">
        <v>87</v>
      </c>
      <c r="D20" s="130">
        <v>6014520</v>
      </c>
      <c r="E20" s="129">
        <f>D20/C20</f>
        <v>69132.413793103449</v>
      </c>
      <c r="F20" s="126">
        <f>ROUNDDOWN(D20/D53,4)</f>
        <v>0.18110000000000001</v>
      </c>
    </row>
    <row r="21" spans="1:10" s="49" customFormat="1" ht="9.75" customHeight="1" x14ac:dyDescent="0.15">
      <c r="A21" s="133"/>
      <c r="B21" s="121"/>
      <c r="C21" s="127"/>
      <c r="D21" s="130"/>
      <c r="E21" s="129"/>
      <c r="F21" s="126"/>
    </row>
    <row r="22" spans="1:10" s="49" customFormat="1" ht="9.75" customHeight="1" x14ac:dyDescent="0.15">
      <c r="A22" s="133"/>
      <c r="B22" s="121" t="s">
        <v>26</v>
      </c>
      <c r="C22" s="127">
        <v>14</v>
      </c>
      <c r="D22" s="130">
        <v>208240</v>
      </c>
      <c r="E22" s="129">
        <f>D22/C22</f>
        <v>14874.285714285714</v>
      </c>
      <c r="F22" s="126">
        <f>D22/D53</f>
        <v>6.2708925646323783E-3</v>
      </c>
    </row>
    <row r="23" spans="1:10" s="49" customFormat="1" ht="9.75" customHeight="1" x14ac:dyDescent="0.15">
      <c r="A23" s="133"/>
      <c r="B23" s="121"/>
      <c r="C23" s="127"/>
      <c r="D23" s="130"/>
      <c r="E23" s="129"/>
      <c r="F23" s="126"/>
    </row>
    <row r="24" spans="1:10" s="49" customFormat="1" ht="9.75" customHeight="1" x14ac:dyDescent="0.15">
      <c r="A24" s="133"/>
      <c r="B24" s="121" t="s">
        <v>5</v>
      </c>
      <c r="C24" s="127">
        <v>1</v>
      </c>
      <c r="D24" s="130">
        <v>8930</v>
      </c>
      <c r="E24" s="129">
        <f>D24/C24</f>
        <v>8930</v>
      </c>
      <c r="F24" s="126">
        <f>D24/D53</f>
        <v>2.6891601326434471E-4</v>
      </c>
    </row>
    <row r="25" spans="1:10" s="49" customFormat="1" ht="9.75" customHeight="1" x14ac:dyDescent="0.15">
      <c r="A25" s="133"/>
      <c r="B25" s="121"/>
      <c r="C25" s="127"/>
      <c r="D25" s="130"/>
      <c r="E25" s="129"/>
      <c r="F25" s="126"/>
    </row>
    <row r="26" spans="1:10" s="49" customFormat="1" ht="9.75" customHeight="1" x14ac:dyDescent="0.15">
      <c r="A26" s="133"/>
      <c r="B26" s="121" t="s">
        <v>33</v>
      </c>
      <c r="C26" s="127">
        <v>2</v>
      </c>
      <c r="D26" s="130">
        <v>2538000</v>
      </c>
      <c r="E26" s="129">
        <f>D26/C26</f>
        <v>1269000</v>
      </c>
      <c r="F26" s="126">
        <f>D26/D53</f>
        <v>7.6428761664603231E-2</v>
      </c>
      <c r="G26" s="110"/>
      <c r="H26" s="111"/>
      <c r="I26" s="111"/>
      <c r="J26" s="111"/>
    </row>
    <row r="27" spans="1:10" s="49" customFormat="1" ht="9.75" customHeight="1" x14ac:dyDescent="0.15">
      <c r="A27" s="133"/>
      <c r="B27" s="121"/>
      <c r="C27" s="127"/>
      <c r="D27" s="130"/>
      <c r="E27" s="129"/>
      <c r="F27" s="126"/>
      <c r="G27" s="110"/>
      <c r="H27" s="111"/>
      <c r="I27" s="111"/>
      <c r="J27" s="111"/>
    </row>
    <row r="28" spans="1:10" s="49" customFormat="1" ht="9.75" hidden="1" customHeight="1" x14ac:dyDescent="0.15">
      <c r="A28" s="133"/>
      <c r="B28" s="121" t="s">
        <v>22</v>
      </c>
      <c r="C28" s="131">
        <v>0</v>
      </c>
      <c r="D28" s="131">
        <v>0</v>
      </c>
      <c r="E28" s="131">
        <v>0</v>
      </c>
      <c r="F28" s="131">
        <v>0</v>
      </c>
    </row>
    <row r="29" spans="1:10" s="49" customFormat="1" ht="9.75" hidden="1" customHeight="1" x14ac:dyDescent="0.15">
      <c r="A29" s="133"/>
      <c r="B29" s="121"/>
      <c r="C29" s="131"/>
      <c r="D29" s="131"/>
      <c r="E29" s="131"/>
      <c r="F29" s="131"/>
    </row>
    <row r="30" spans="1:10" s="49" customFormat="1" ht="9.75" customHeight="1" x14ac:dyDescent="0.15">
      <c r="A30" s="133"/>
      <c r="B30" s="121" t="s">
        <v>20</v>
      </c>
      <c r="C30" s="127">
        <v>43</v>
      </c>
      <c r="D30" s="130">
        <v>5870575</v>
      </c>
      <c r="E30" s="129">
        <f>D30/C30</f>
        <v>136525</v>
      </c>
      <c r="F30" s="126">
        <f>D30/D53</f>
        <v>0.17678517632355323</v>
      </c>
    </row>
    <row r="31" spans="1:10" s="49" customFormat="1" ht="9.75" customHeight="1" x14ac:dyDescent="0.15">
      <c r="A31" s="133"/>
      <c r="B31" s="121"/>
      <c r="C31" s="127"/>
      <c r="D31" s="130"/>
      <c r="E31" s="129"/>
      <c r="F31" s="126"/>
    </row>
    <row r="32" spans="1:10" s="49" customFormat="1" ht="9.75" customHeight="1" x14ac:dyDescent="0.15">
      <c r="A32" s="133"/>
      <c r="B32" s="121" t="s">
        <v>35</v>
      </c>
      <c r="C32" s="127">
        <v>7</v>
      </c>
      <c r="D32" s="130">
        <v>200360</v>
      </c>
      <c r="E32" s="129">
        <f>D32/C32</f>
        <v>28622.857142857141</v>
      </c>
      <c r="F32" s="126">
        <f>D32/D53</f>
        <v>6.0335960154136734E-3</v>
      </c>
    </row>
    <row r="33" spans="1:22" s="49" customFormat="1" ht="9.75" customHeight="1" x14ac:dyDescent="0.15">
      <c r="A33" s="133"/>
      <c r="B33" s="121"/>
      <c r="C33" s="127"/>
      <c r="D33" s="130"/>
      <c r="E33" s="129"/>
      <c r="F33" s="126"/>
    </row>
    <row r="34" spans="1:22" s="49" customFormat="1" ht="19.5" customHeight="1" x14ac:dyDescent="0.15">
      <c r="A34" s="133"/>
      <c r="B34" s="59" t="s">
        <v>38</v>
      </c>
      <c r="C34" s="38">
        <v>0</v>
      </c>
      <c r="D34" s="38">
        <v>0</v>
      </c>
      <c r="E34" s="38">
        <v>0</v>
      </c>
      <c r="F34" s="38">
        <v>0</v>
      </c>
    </row>
    <row r="35" spans="1:22" s="49" customFormat="1" ht="9.75" customHeight="1" x14ac:dyDescent="0.15">
      <c r="A35" s="133"/>
      <c r="B35" s="121" t="s">
        <v>34</v>
      </c>
      <c r="C35" s="127">
        <v>3</v>
      </c>
      <c r="D35" s="130">
        <v>405880</v>
      </c>
      <c r="E35" s="129">
        <f>D35/C35</f>
        <v>135293.33333333334</v>
      </c>
      <c r="F35" s="126">
        <f>D35/D53</f>
        <v>1.2222579111280205E-2</v>
      </c>
    </row>
    <row r="36" spans="1:22" s="49" customFormat="1" ht="9.75" customHeight="1" x14ac:dyDescent="0.15">
      <c r="A36" s="133"/>
      <c r="B36" s="121"/>
      <c r="C36" s="127"/>
      <c r="D36" s="130"/>
      <c r="E36" s="129"/>
      <c r="F36" s="126"/>
      <c r="R36" s="89"/>
      <c r="S36" s="89"/>
      <c r="T36" s="89"/>
      <c r="U36" s="89"/>
      <c r="V36" s="89"/>
    </row>
    <row r="37" spans="1:22" s="49" customFormat="1" ht="9.75" customHeight="1" x14ac:dyDescent="0.15">
      <c r="A37" s="133"/>
      <c r="B37" s="121" t="s">
        <v>39</v>
      </c>
      <c r="C37" s="127">
        <v>4</v>
      </c>
      <c r="D37" s="130">
        <v>23720</v>
      </c>
      <c r="E37" s="129">
        <f>D37/C37</f>
        <v>5930</v>
      </c>
      <c r="F37" s="126">
        <f>D37/D53</f>
        <v>7.1429874967864006E-4</v>
      </c>
    </row>
    <row r="38" spans="1:22" s="49" customFormat="1" ht="9.75" customHeight="1" x14ac:dyDescent="0.15">
      <c r="A38" s="133"/>
      <c r="B38" s="121"/>
      <c r="C38" s="127"/>
      <c r="D38" s="130"/>
      <c r="E38" s="129"/>
      <c r="F38" s="126"/>
    </row>
    <row r="39" spans="1:22" s="49" customFormat="1" ht="9.75" customHeight="1" x14ac:dyDescent="0.15">
      <c r="A39" s="133"/>
      <c r="B39" s="121" t="s">
        <v>81</v>
      </c>
      <c r="C39" s="127">
        <v>2</v>
      </c>
      <c r="D39" s="130">
        <v>13450</v>
      </c>
      <c r="E39" s="129">
        <f>D39/C39</f>
        <v>6725</v>
      </c>
      <c r="F39" s="126">
        <f>D39/D53</f>
        <v>4.0503027753700289E-4</v>
      </c>
    </row>
    <row r="40" spans="1:22" s="49" customFormat="1" ht="9.75" customHeight="1" x14ac:dyDescent="0.15">
      <c r="A40" s="133"/>
      <c r="B40" s="121"/>
      <c r="C40" s="127"/>
      <c r="D40" s="130"/>
      <c r="E40" s="129"/>
      <c r="F40" s="126"/>
    </row>
    <row r="41" spans="1:22" s="49" customFormat="1" ht="9.75" customHeight="1" x14ac:dyDescent="0.15">
      <c r="A41" s="133"/>
      <c r="B41" s="121" t="s">
        <v>40</v>
      </c>
      <c r="C41" s="127">
        <v>3</v>
      </c>
      <c r="D41" s="130">
        <v>2490</v>
      </c>
      <c r="E41" s="129">
        <f>D41/C41</f>
        <v>830</v>
      </c>
      <c r="F41" s="126">
        <f>D41/D53</f>
        <v>7.4983300451088268E-5</v>
      </c>
    </row>
    <row r="42" spans="1:22" s="49" customFormat="1" ht="9.75" customHeight="1" x14ac:dyDescent="0.15">
      <c r="A42" s="133"/>
      <c r="B42" s="121"/>
      <c r="C42" s="127"/>
      <c r="D42" s="130"/>
      <c r="E42" s="129"/>
      <c r="F42" s="126"/>
    </row>
    <row r="43" spans="1:22" s="49" customFormat="1" ht="9.75" customHeight="1" x14ac:dyDescent="0.15">
      <c r="A43" s="133"/>
      <c r="B43" s="121" t="s">
        <v>42</v>
      </c>
      <c r="C43" s="127">
        <v>6</v>
      </c>
      <c r="D43" s="130">
        <v>399450</v>
      </c>
      <c r="E43" s="129">
        <f>D43/C43</f>
        <v>66575</v>
      </c>
      <c r="F43" s="126">
        <f>D43/D53</f>
        <v>1.2028947536219763E-2</v>
      </c>
    </row>
    <row r="44" spans="1:22" s="49" customFormat="1" ht="9.75" customHeight="1" x14ac:dyDescent="0.15">
      <c r="A44" s="133"/>
      <c r="B44" s="121"/>
      <c r="C44" s="127"/>
      <c r="D44" s="130"/>
      <c r="E44" s="129"/>
      <c r="F44" s="126"/>
    </row>
    <row r="45" spans="1:22" s="49" customFormat="1" ht="9.75" customHeight="1" x14ac:dyDescent="0.15">
      <c r="A45" s="133"/>
      <c r="B45" s="121" t="s">
        <v>46</v>
      </c>
      <c r="C45" s="127">
        <v>49</v>
      </c>
      <c r="D45" s="130">
        <v>1428330</v>
      </c>
      <c r="E45" s="129">
        <f>D45/C45</f>
        <v>29149.591836734693</v>
      </c>
      <c r="F45" s="126">
        <f>ROUND(D45/D53,4)</f>
        <v>4.2999999999999997E-2</v>
      </c>
    </row>
    <row r="46" spans="1:22" s="49" customFormat="1" ht="9.75" customHeight="1" x14ac:dyDescent="0.15">
      <c r="A46" s="133"/>
      <c r="B46" s="121"/>
      <c r="C46" s="127"/>
      <c r="D46" s="130"/>
      <c r="E46" s="129"/>
      <c r="F46" s="126"/>
    </row>
    <row r="47" spans="1:22" s="49" customFormat="1" ht="9.75" customHeight="1" x14ac:dyDescent="0.15">
      <c r="A47" s="133"/>
      <c r="B47" s="121" t="s">
        <v>47</v>
      </c>
      <c r="C47" s="127">
        <v>7</v>
      </c>
      <c r="D47" s="130">
        <v>48150</v>
      </c>
      <c r="E47" s="129">
        <f>D47/C47</f>
        <v>6878.5714285714284</v>
      </c>
      <c r="F47" s="126">
        <f>D47/D53</f>
        <v>1.4499782798071889E-3</v>
      </c>
    </row>
    <row r="48" spans="1:22" s="49" customFormat="1" ht="9.75" customHeight="1" x14ac:dyDescent="0.15">
      <c r="A48" s="133"/>
      <c r="B48" s="121"/>
      <c r="C48" s="127"/>
      <c r="D48" s="130"/>
      <c r="E48" s="129"/>
      <c r="F48" s="126"/>
    </row>
    <row r="49" spans="1:6" s="49" customFormat="1" ht="9.75" customHeight="1" x14ac:dyDescent="0.15">
      <c r="A49" s="133"/>
      <c r="B49" s="121" t="s">
        <v>51</v>
      </c>
      <c r="C49" s="127">
        <v>1</v>
      </c>
      <c r="D49" s="130">
        <v>145130</v>
      </c>
      <c r="E49" s="129">
        <f>D49/C49</f>
        <v>145130</v>
      </c>
      <c r="F49" s="126">
        <f>D49/D53</f>
        <v>4.3704122066130285E-3</v>
      </c>
    </row>
    <row r="50" spans="1:6" s="49" customFormat="1" ht="9.75" customHeight="1" x14ac:dyDescent="0.15">
      <c r="A50" s="133"/>
      <c r="B50" s="121"/>
      <c r="C50" s="127"/>
      <c r="D50" s="130"/>
      <c r="E50" s="129"/>
      <c r="F50" s="126"/>
    </row>
    <row r="51" spans="1:6" s="49" customFormat="1" ht="9.75" customHeight="1" x14ac:dyDescent="0.15">
      <c r="A51" s="133"/>
      <c r="B51" s="121" t="s">
        <v>52</v>
      </c>
      <c r="C51" s="127">
        <v>14</v>
      </c>
      <c r="D51" s="130">
        <v>276830</v>
      </c>
      <c r="E51" s="129">
        <f>D51/C51</f>
        <v>19773.571428571428</v>
      </c>
      <c r="F51" s="126">
        <f>D51/D53</f>
        <v>8.3363964111946853E-3</v>
      </c>
    </row>
    <row r="52" spans="1:6" s="49" customFormat="1" ht="9.75" customHeight="1" x14ac:dyDescent="0.15">
      <c r="A52" s="133"/>
      <c r="B52" s="121"/>
      <c r="C52" s="127"/>
      <c r="D52" s="130"/>
      <c r="E52" s="135"/>
      <c r="F52" s="136"/>
    </row>
    <row r="53" spans="1:6" s="50" customFormat="1" ht="9.75" customHeight="1" x14ac:dyDescent="0.15">
      <c r="A53" s="133"/>
      <c r="B53" s="137" t="s">
        <v>50</v>
      </c>
      <c r="C53" s="127">
        <f>SUM(C10:C52)</f>
        <v>11029</v>
      </c>
      <c r="D53" s="138">
        <f>SUM(D10:D52)</f>
        <v>33207393.98</v>
      </c>
      <c r="E53" s="139"/>
      <c r="F53" s="140"/>
    </row>
    <row r="54" spans="1:6" s="50" customFormat="1" ht="9.75" customHeight="1" x14ac:dyDescent="0.15">
      <c r="A54" s="133"/>
      <c r="B54" s="137"/>
      <c r="C54" s="127"/>
      <c r="D54" s="138"/>
      <c r="E54" s="139"/>
      <c r="F54" s="140"/>
    </row>
    <row r="55" spans="1:6" s="49" customFormat="1" ht="13.5" customHeight="1" x14ac:dyDescent="0.15">
      <c r="A55" s="134"/>
      <c r="B55" s="61" t="s">
        <v>37</v>
      </c>
      <c r="C55" s="82">
        <v>95.167831564414527</v>
      </c>
      <c r="D55" s="83">
        <v>62.397147920279458</v>
      </c>
      <c r="E55" s="71"/>
      <c r="F55" s="68"/>
    </row>
    <row r="56" spans="1:6" s="49" customFormat="1" ht="13.5" customHeight="1" x14ac:dyDescent="0.15">
      <c r="A56" s="112" t="s">
        <v>80</v>
      </c>
      <c r="B56" s="113"/>
      <c r="C56" s="64">
        <v>0</v>
      </c>
      <c r="D56" s="67">
        <v>0</v>
      </c>
      <c r="E56" s="71"/>
      <c r="F56" s="68"/>
    </row>
    <row r="57" spans="1:6" s="50" customFormat="1" ht="19.5" customHeight="1" x14ac:dyDescent="0.15">
      <c r="A57" s="114" t="s">
        <v>48</v>
      </c>
      <c r="B57" s="115"/>
      <c r="C57" s="86">
        <f>C7+C53+C56</f>
        <v>11062</v>
      </c>
      <c r="D57" s="86">
        <f>D7+D53+D56</f>
        <v>64646776.730000004</v>
      </c>
      <c r="E57" s="72"/>
      <c r="F57" s="69"/>
    </row>
    <row r="58" spans="1:6" s="49" customFormat="1" ht="13.5" customHeight="1" x14ac:dyDescent="0.15">
      <c r="A58" s="116" t="s">
        <v>37</v>
      </c>
      <c r="B58" s="117"/>
      <c r="C58" s="87">
        <v>95.197934595524956</v>
      </c>
      <c r="D58" s="87">
        <v>74.759942698814911</v>
      </c>
      <c r="E58" s="71"/>
      <c r="F58" s="68"/>
    </row>
    <row r="59" spans="1:6" s="49" customFormat="1" ht="13.5" customHeight="1" x14ac:dyDescent="0.15">
      <c r="A59" s="49" t="s">
        <v>92</v>
      </c>
    </row>
    <row r="60" spans="1:6" s="49" customFormat="1" ht="13.5" customHeight="1" x14ac:dyDescent="0.15">
      <c r="A60" s="84" t="s">
        <v>88</v>
      </c>
    </row>
    <row r="61" spans="1:6" s="49" customFormat="1" ht="13.5" customHeight="1" x14ac:dyDescent="0.15">
      <c r="A61" s="85" t="s">
        <v>82</v>
      </c>
    </row>
    <row r="62" spans="1:6" s="49" customFormat="1" ht="13.5" customHeight="1" x14ac:dyDescent="0.15">
      <c r="A62" s="85" t="s">
        <v>94</v>
      </c>
    </row>
    <row r="63" spans="1:6" s="49" customFormat="1" ht="13.5" customHeight="1" x14ac:dyDescent="0.15"/>
    <row r="67" spans="2:5" ht="19.5" customHeight="1" x14ac:dyDescent="0.15">
      <c r="B67" s="57"/>
      <c r="C67" s="57"/>
      <c r="D67" s="57"/>
      <c r="E67" s="57"/>
    </row>
    <row r="68" spans="2:5" ht="19.5" customHeight="1" x14ac:dyDescent="0.15">
      <c r="B68" s="57"/>
      <c r="C68" s="57"/>
      <c r="D68" s="57"/>
      <c r="E68" s="57"/>
    </row>
    <row r="69" spans="2:5" ht="19.5" customHeight="1" x14ac:dyDescent="0.15">
      <c r="B69" s="57"/>
      <c r="C69" s="57"/>
      <c r="D69" s="57"/>
      <c r="E69" s="57"/>
    </row>
    <row r="70" spans="2:5" ht="19.5" customHeight="1" x14ac:dyDescent="0.15">
      <c r="B70" s="57"/>
      <c r="C70" s="57"/>
      <c r="D70" s="57"/>
      <c r="E70" s="57"/>
    </row>
  </sheetData>
  <mergeCells count="116">
    <mergeCell ref="A10:A55"/>
    <mergeCell ref="B51:B52"/>
    <mergeCell ref="C51:C52"/>
    <mergeCell ref="D51:D52"/>
    <mergeCell ref="E51:E52"/>
    <mergeCell ref="F51:F52"/>
    <mergeCell ref="B53:B54"/>
    <mergeCell ref="C53:C54"/>
    <mergeCell ref="D53:D54"/>
    <mergeCell ref="E53:E54"/>
    <mergeCell ref="F53:F54"/>
    <mergeCell ref="B47:B48"/>
    <mergeCell ref="C47:C48"/>
    <mergeCell ref="D47:D48"/>
    <mergeCell ref="E47:E48"/>
    <mergeCell ref="F47:F48"/>
    <mergeCell ref="B49:B50"/>
    <mergeCell ref="C49:C50"/>
    <mergeCell ref="D49:D50"/>
    <mergeCell ref="E49:E50"/>
    <mergeCell ref="F49:F50"/>
    <mergeCell ref="B43:B44"/>
    <mergeCell ref="C43:C44"/>
    <mergeCell ref="D43:D44"/>
    <mergeCell ref="E43:E44"/>
    <mergeCell ref="F43:F44"/>
    <mergeCell ref="B45:B46"/>
    <mergeCell ref="C45:C46"/>
    <mergeCell ref="D45:D46"/>
    <mergeCell ref="E45:E46"/>
    <mergeCell ref="F45:F46"/>
    <mergeCell ref="B39:B40"/>
    <mergeCell ref="C39:C40"/>
    <mergeCell ref="D39:D40"/>
    <mergeCell ref="E39:E40"/>
    <mergeCell ref="F39:F40"/>
    <mergeCell ref="B41:B42"/>
    <mergeCell ref="C41:C42"/>
    <mergeCell ref="D41:D42"/>
    <mergeCell ref="E41:E42"/>
    <mergeCell ref="F41:F42"/>
    <mergeCell ref="B35:B36"/>
    <mergeCell ref="C35:C36"/>
    <mergeCell ref="D35:D36"/>
    <mergeCell ref="E35:E36"/>
    <mergeCell ref="F35:F36"/>
    <mergeCell ref="B37:B38"/>
    <mergeCell ref="C37:C38"/>
    <mergeCell ref="D37:D38"/>
    <mergeCell ref="E37:E38"/>
    <mergeCell ref="F37:F38"/>
    <mergeCell ref="B30:B31"/>
    <mergeCell ref="C30:C31"/>
    <mergeCell ref="D30:D31"/>
    <mergeCell ref="E30:E31"/>
    <mergeCell ref="F30:F31"/>
    <mergeCell ref="B32:B33"/>
    <mergeCell ref="C32:C33"/>
    <mergeCell ref="D32:D33"/>
    <mergeCell ref="E32:E33"/>
    <mergeCell ref="F32:F33"/>
    <mergeCell ref="B26:B27"/>
    <mergeCell ref="C26:C27"/>
    <mergeCell ref="D26:D27"/>
    <mergeCell ref="E26:E27"/>
    <mergeCell ref="F26:F27"/>
    <mergeCell ref="B28:B29"/>
    <mergeCell ref="C28:C29"/>
    <mergeCell ref="D28:D29"/>
    <mergeCell ref="E28:E29"/>
    <mergeCell ref="F28:F29"/>
    <mergeCell ref="B22:B23"/>
    <mergeCell ref="C22:C23"/>
    <mergeCell ref="D22:D23"/>
    <mergeCell ref="E22:E23"/>
    <mergeCell ref="F22:F23"/>
    <mergeCell ref="B24:B25"/>
    <mergeCell ref="C24:C25"/>
    <mergeCell ref="D24:D25"/>
    <mergeCell ref="E24:E25"/>
    <mergeCell ref="F24:F25"/>
    <mergeCell ref="F16:F17"/>
    <mergeCell ref="B18:B19"/>
    <mergeCell ref="C18:C19"/>
    <mergeCell ref="D18:D19"/>
    <mergeCell ref="E18:E19"/>
    <mergeCell ref="F18:F19"/>
    <mergeCell ref="B20:B21"/>
    <mergeCell ref="C20:C21"/>
    <mergeCell ref="D20:D21"/>
    <mergeCell ref="E20:E21"/>
    <mergeCell ref="F20:F21"/>
    <mergeCell ref="G26:J27"/>
    <mergeCell ref="A56:B56"/>
    <mergeCell ref="A57:B57"/>
    <mergeCell ref="A58:B58"/>
    <mergeCell ref="A5:A8"/>
    <mergeCell ref="B10:B11"/>
    <mergeCell ref="C10:C11"/>
    <mergeCell ref="D10:D11"/>
    <mergeCell ref="E10:E11"/>
    <mergeCell ref="F10:F11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</mergeCells>
  <phoneticPr fontId="1"/>
  <pageMargins left="0.59055118110236227" right="0.39370078740157483" top="0.59055118110236227" bottom="0.59055118110236227" header="0.19685039370078741" footer="0.39370078740157483"/>
  <pageSetup paperSize="9" scale="97" fitToWidth="2" fitToHeight="2" pageOrder="overThenDown" orientation="portrait" r:id="rId1"/>
  <headerFooter scaleWithDoc="0" alignWithMargins="0">
    <oddHeader>&amp;C&amp;"ＭＳ 明朝,標準"&amp;8令和2年度 秋田県税務統計書</oddHeader>
    <oddFooter>&amp;C&amp;"ＭＳ 明朝,標準"&amp;9- &amp;P+41 -</oddFooter>
  </headerFooter>
  <rowBreaks count="1" manualBreakCount="1">
    <brk id="6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課税状況</vt:lpstr>
      <vt:lpstr>課税対象とならない数量等</vt:lpstr>
      <vt:lpstr>課税状況!Print_Area</vt:lpstr>
      <vt:lpstr>課税対象とならない数量等!Print_Area</vt:lpstr>
    </vt:vector>
  </TitlesOfParts>
  <Company>秋田県総務部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</dc:creator>
  <cp:lastModifiedBy>福田 将平</cp:lastModifiedBy>
  <cp:lastPrinted>2021-10-28T08:09:31Z</cp:lastPrinted>
  <dcterms:created xsi:type="dcterms:W3CDTF">1998-02-03T07:04:50Z</dcterms:created>
  <dcterms:modified xsi:type="dcterms:W3CDTF">2023-02-06T06:07:49Z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3.0.2.0</vt:lpwstr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2019-10-06T06:13:11Z</vt:filetime>
  </property>
</Properties>
</file>