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71008CB8-C271-441B-989E-F8AE809F4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租税負担状況" sheetId="4" r:id="rId1"/>
  </sheets>
  <definedNames>
    <definedName name="_xlnm.Print_Area" localSheetId="0">租税負担状況!$A$1:$P$53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" i="4" l="1"/>
  <c r="N42" i="4"/>
  <c r="O40" i="4"/>
  <c r="N40" i="4"/>
  <c r="O38" i="4"/>
  <c r="N38" i="4"/>
  <c r="O36" i="4"/>
  <c r="N36" i="4"/>
  <c r="P34" i="4"/>
  <c r="O34" i="4"/>
  <c r="N34" i="4"/>
  <c r="O32" i="4"/>
  <c r="O30" i="4"/>
  <c r="O28" i="4"/>
  <c r="N32" i="4"/>
  <c r="N30" i="4"/>
  <c r="N28" i="4"/>
  <c r="N26" i="4"/>
  <c r="N24" i="4"/>
  <c r="N22" i="4"/>
  <c r="N20" i="4"/>
  <c r="P14" i="4"/>
  <c r="O14" i="4"/>
  <c r="N14" i="4"/>
  <c r="P12" i="4"/>
  <c r="P10" i="4"/>
  <c r="P8" i="4"/>
  <c r="J6" i="4"/>
  <c r="L42" i="4"/>
  <c r="L40" i="4"/>
  <c r="M40" i="4" s="1"/>
  <c r="K40" i="4"/>
  <c r="L38" i="4"/>
  <c r="M38" i="4" s="1"/>
  <c r="K38" i="4"/>
  <c r="M36" i="4"/>
  <c r="L36" i="4"/>
  <c r="K36" i="4"/>
  <c r="L34" i="4"/>
  <c r="L32" i="4"/>
  <c r="M32" i="4" s="1"/>
  <c r="K32" i="4"/>
  <c r="L30" i="4"/>
  <c r="M30" i="4" s="1"/>
  <c r="K30" i="4"/>
  <c r="M28" i="4"/>
  <c r="L28" i="4"/>
  <c r="K28" i="4"/>
  <c r="K24" i="4"/>
  <c r="K22" i="4"/>
  <c r="K20" i="4"/>
  <c r="M18" i="4"/>
  <c r="M16" i="4"/>
  <c r="L14" i="4"/>
  <c r="M14" i="4" s="1"/>
  <c r="K14" i="4"/>
  <c r="K42" i="4" s="1"/>
  <c r="M12" i="4"/>
  <c r="M10" i="4"/>
  <c r="M8" i="4"/>
  <c r="M6" i="4"/>
  <c r="I40" i="4"/>
  <c r="J40" i="4" s="1"/>
  <c r="H40" i="4"/>
  <c r="J38" i="4"/>
  <c r="I38" i="4"/>
  <c r="H38" i="4"/>
  <c r="I36" i="4"/>
  <c r="J36" i="4" s="1"/>
  <c r="H36" i="4"/>
  <c r="H34" i="4"/>
  <c r="J32" i="4"/>
  <c r="I32" i="4"/>
  <c r="H32" i="4"/>
  <c r="J30" i="4"/>
  <c r="I30" i="4"/>
  <c r="H30" i="4"/>
  <c r="I28" i="4"/>
  <c r="J28" i="4" s="1"/>
  <c r="H28" i="4"/>
  <c r="H24" i="4"/>
  <c r="H22" i="4"/>
  <c r="H20" i="4"/>
  <c r="J18" i="4"/>
  <c r="J16" i="4"/>
  <c r="J14" i="4"/>
  <c r="I14" i="4"/>
  <c r="I42" i="4" s="1"/>
  <c r="H14" i="4"/>
  <c r="H26" i="4" s="1"/>
  <c r="J12" i="4"/>
  <c r="J10" i="4"/>
  <c r="J8" i="4"/>
  <c r="F24" i="4"/>
  <c r="F22" i="4"/>
  <c r="F20" i="4"/>
  <c r="F26" i="4" s="1"/>
  <c r="M34" i="4" l="1"/>
  <c r="M42" i="4"/>
  <c r="K26" i="4"/>
  <c r="K34" i="4"/>
  <c r="H42" i="4"/>
  <c r="J42" i="4" s="1"/>
  <c r="I34" i="4"/>
  <c r="J34" i="4" s="1"/>
  <c r="P18" i="4" l="1"/>
  <c r="P16" i="4"/>
  <c r="P6" i="4"/>
  <c r="P30" i="4" l="1"/>
  <c r="P36" i="4"/>
  <c r="P32" i="4"/>
  <c r="P40" i="4"/>
  <c r="P28" i="4"/>
  <c r="P38" i="4"/>
  <c r="P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</authors>
  <commentList>
    <comment ref="R3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端数処理について
既に統計課に提出している県民手帳の数値にあわせる</t>
        </r>
      </text>
    </comment>
  </commentList>
</comments>
</file>

<file path=xl/sharedStrings.xml><?xml version="1.0" encoding="utf-8"?>
<sst xmlns="http://schemas.openxmlformats.org/spreadsheetml/2006/main" count="94" uniqueCount="34">
  <si>
    <t>％</t>
  </si>
  <si>
    <t>円</t>
    <rPh sb="0" eb="1">
      <t>エン</t>
    </rPh>
    <phoneticPr fontId="1"/>
  </si>
  <si>
    <t>計</t>
    <rPh sb="0" eb="1">
      <t>ケイ</t>
    </rPh>
    <phoneticPr fontId="1"/>
  </si>
  <si>
    <t>番号</t>
    <rPh sb="0" eb="2">
      <t>バンゴウ</t>
    </rPh>
    <phoneticPr fontId="1"/>
  </si>
  <si>
    <t>人</t>
    <rPh sb="0" eb="1">
      <t>ニン</t>
    </rPh>
    <phoneticPr fontId="1"/>
  </si>
  <si>
    <t>百万円</t>
    <rPh sb="0" eb="1">
      <t>ヒャク</t>
    </rPh>
    <rPh sb="1" eb="3">
      <t>マンエン</t>
    </rPh>
    <phoneticPr fontId="1"/>
  </si>
  <si>
    <t>市町村税</t>
    <rPh sb="0" eb="3">
      <t>シチョウソン</t>
    </rPh>
    <rPh sb="3" eb="4">
      <t>ゼイ</t>
    </rPh>
    <phoneticPr fontId="1"/>
  </si>
  <si>
    <t>　　　5　各項目毎に四捨五入しており、合計が一致しないことがある。</t>
    <rPh sb="5" eb="8">
      <t>カクコウモク</t>
    </rPh>
    <rPh sb="8" eb="9">
      <t>ゴト</t>
    </rPh>
    <rPh sb="10" eb="14">
      <t>シシャゴニュウ</t>
    </rPh>
    <rPh sb="19" eb="21">
      <t>ゴウケイ</t>
    </rPh>
    <rPh sb="22" eb="24">
      <t>イッチ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</si>
  <si>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</si>
  <si>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国税</t>
    <rPh sb="0" eb="2">
      <t>コクゼイ</t>
    </rPh>
    <phoneticPr fontId="1"/>
  </si>
  <si>
    <t>納税額</t>
    <rPh sb="0" eb="3">
      <t>ノウゼイガク</t>
    </rPh>
    <phoneticPr fontId="1"/>
  </si>
  <si>
    <t>世帯</t>
    <rPh sb="0" eb="2">
      <t>セタイ</t>
    </rPh>
    <phoneticPr fontId="1"/>
  </si>
  <si>
    <t>一人当り負担額</t>
    <rPh sb="0" eb="1">
      <t>１</t>
    </rPh>
    <rPh sb="1" eb="2">
      <t>ヒト</t>
    </rPh>
    <rPh sb="2" eb="3">
      <t>ア</t>
    </rPh>
    <rPh sb="4" eb="7">
      <t>フタンガク</t>
    </rPh>
    <phoneticPr fontId="1"/>
  </si>
  <si>
    <t>一世帯当り負担額</t>
    <rPh sb="0" eb="1">
      <t>１</t>
    </rPh>
    <rPh sb="1" eb="3">
      <t>セタイ</t>
    </rPh>
    <rPh sb="3" eb="4">
      <t>ア</t>
    </rPh>
    <rPh sb="5" eb="8">
      <t>フタンガク</t>
    </rPh>
    <phoneticPr fontId="1"/>
  </si>
  <si>
    <t>対全　　国比</t>
    <rPh sb="0" eb="1">
      <t>タイ</t>
    </rPh>
    <rPh sb="1" eb="2">
      <t>ゼン</t>
    </rPh>
    <rPh sb="4" eb="5">
      <t>クニ</t>
    </rPh>
    <rPh sb="5" eb="6">
      <t>ヒ</t>
    </rPh>
    <phoneticPr fontId="1"/>
  </si>
  <si>
    <t>秋田県</t>
    <rPh sb="0" eb="2">
      <t>アキタ</t>
    </rPh>
    <rPh sb="2" eb="3">
      <t>ケン</t>
    </rPh>
    <phoneticPr fontId="1"/>
  </si>
  <si>
    <t>全　国</t>
    <rPh sb="0" eb="1">
      <t>ゼン</t>
    </rPh>
    <rPh sb="2" eb="3">
      <t>コク</t>
    </rPh>
    <phoneticPr fontId="1"/>
  </si>
  <si>
    <t>負担率
県民所得に対する
国民所得、</t>
    <rPh sb="4" eb="5">
      <t>ケン</t>
    </rPh>
    <rPh sb="5" eb="6">
      <t>ケンミン</t>
    </rPh>
    <rPh sb="6" eb="8">
      <t>ショトク</t>
    </rPh>
    <rPh sb="9" eb="10">
      <t>タイ</t>
    </rPh>
    <phoneticPr fontId="1"/>
  </si>
  <si>
    <t>人　　　　口</t>
    <rPh sb="0" eb="1">
      <t>ヒト</t>
    </rPh>
    <rPh sb="5" eb="6">
      <t>クチ</t>
    </rPh>
    <phoneticPr fontId="1"/>
  </si>
  <si>
    <t>分配国民所得
県民所得</t>
    <rPh sb="0" eb="2">
      <t>ブンパイ</t>
    </rPh>
    <rPh sb="2" eb="4">
      <t>コクミン</t>
    </rPh>
    <rPh sb="4" eb="6">
      <t>ショトク</t>
    </rPh>
    <rPh sb="7" eb="9">
      <t>ケンミン</t>
    </rPh>
    <rPh sb="9" eb="11">
      <t>ショトク</t>
    </rPh>
    <phoneticPr fontId="1"/>
  </si>
  <si>
    <t>都道府県税</t>
    <rPh sb="0" eb="1">
      <t>ト</t>
    </rPh>
    <rPh sb="1" eb="4">
      <t>トドウフケン</t>
    </rPh>
    <rPh sb="4" eb="5">
      <t>ゼイ</t>
    </rPh>
    <phoneticPr fontId="1"/>
  </si>
  <si>
    <t>　　 　都道府県税は都道府県間における地方消費税清算後の額である。</t>
    <rPh sb="10" eb="14">
      <t>トドウフケン</t>
    </rPh>
    <rPh sb="14" eb="15">
      <t>カン</t>
    </rPh>
    <rPh sb="19" eb="21">
      <t>チホウ</t>
    </rPh>
    <rPh sb="21" eb="24">
      <t>ショウヒゼイ</t>
    </rPh>
    <rPh sb="24" eb="26">
      <t>セイサン</t>
    </rPh>
    <rPh sb="26" eb="27">
      <t>ゴ</t>
    </rPh>
    <rPh sb="28" eb="29">
      <t>ガク</t>
    </rPh>
    <phoneticPr fontId="1"/>
  </si>
  <si>
    <t>　　　4　人口及び世帯数は、総務省自治行政局「【日本人住民】住民基本台帳に基づく人口、人口動態及び世帯数」による。</t>
    <rPh sb="14" eb="17">
      <t>ソウムショウ</t>
    </rPh>
    <phoneticPr fontId="1"/>
  </si>
  <si>
    <t>　　　3　納税額は、国税庁「統計情報」及び総務省自治税務局「地方税に関する参考係数資料」を参考としたものであり、</t>
    <rPh sb="5" eb="8">
      <t>ノウゼイガク</t>
    </rPh>
    <rPh sb="10" eb="13">
      <t>コクゼイチョウ</t>
    </rPh>
    <rPh sb="14" eb="16">
      <t>トウケイ</t>
    </rPh>
    <rPh sb="16" eb="18">
      <t>ジョウホウ</t>
    </rPh>
    <rPh sb="19" eb="20">
      <t>オヨ</t>
    </rPh>
    <rPh sb="21" eb="23">
      <t>ソウム</t>
    </rPh>
    <rPh sb="23" eb="24">
      <t>ショウ</t>
    </rPh>
    <rPh sb="24" eb="26">
      <t>ジチショウ</t>
    </rPh>
    <rPh sb="26" eb="29">
      <t>ゼイムキョク</t>
    </rPh>
    <rPh sb="30" eb="33">
      <t>チホウゼイ</t>
    </rPh>
    <rPh sb="34" eb="35">
      <t>カン</t>
    </rPh>
    <rPh sb="37" eb="39">
      <t>サンコウ</t>
    </rPh>
    <rPh sb="39" eb="41">
      <t>ケイスウ</t>
    </rPh>
    <rPh sb="41" eb="43">
      <t>シリョウ</t>
    </rPh>
    <rPh sb="45" eb="47">
      <t>サンコウ</t>
    </rPh>
    <phoneticPr fontId="1"/>
  </si>
  <si>
    <t>　　　　 なお、値は、過去に遡及して随時改定されるため、過去に公表された数値と一致しないことがある。</t>
    <rPh sb="8" eb="9">
      <t>アタイ</t>
    </rPh>
    <rPh sb="11" eb="13">
      <t>カコ</t>
    </rPh>
    <rPh sb="14" eb="16">
      <t>ソキュウ</t>
    </rPh>
    <rPh sb="18" eb="20">
      <t>ズイジ</t>
    </rPh>
    <rPh sb="20" eb="22">
      <t>カイテイ</t>
    </rPh>
    <rPh sb="28" eb="30">
      <t>カコ</t>
    </rPh>
    <rPh sb="31" eb="33">
      <t>コウヒョウ</t>
    </rPh>
    <rPh sb="36" eb="38">
      <t>スウチ</t>
    </rPh>
    <rPh sb="39" eb="41">
      <t>イッチ</t>
    </rPh>
    <phoneticPr fontId="1"/>
  </si>
  <si>
    <t>　　　 　なお、当該年度の１月１日現在の数字となっている。</t>
    <rPh sb="8" eb="10">
      <t>トウガイ</t>
    </rPh>
    <rPh sb="10" eb="12">
      <t>ネンド</t>
    </rPh>
    <phoneticPr fontId="1"/>
  </si>
  <si>
    <t>　　　2　分配県民所得は、秋田県企画振興部調査統計課「秋田県県民経済計算」による。</t>
    <rPh sb="5" eb="7">
      <t>ブンパイ</t>
    </rPh>
    <rPh sb="7" eb="9">
      <t>ケンミン</t>
    </rPh>
    <rPh sb="9" eb="11">
      <t>ショトク</t>
    </rPh>
    <rPh sb="13" eb="16">
      <t>アキタケン</t>
    </rPh>
    <rPh sb="16" eb="18">
      <t>キカク</t>
    </rPh>
    <rPh sb="18" eb="20">
      <t>シンコウ</t>
    </rPh>
    <rPh sb="20" eb="21">
      <t>ブ</t>
    </rPh>
    <rPh sb="21" eb="23">
      <t>チョウサ</t>
    </rPh>
    <rPh sb="23" eb="25">
      <t>トウケイ</t>
    </rPh>
    <rPh sb="25" eb="26">
      <t>カ</t>
    </rPh>
    <rPh sb="27" eb="30">
      <t>アキタケン</t>
    </rPh>
    <rPh sb="30" eb="32">
      <t>ケンミン</t>
    </rPh>
    <rPh sb="32" eb="36">
      <t>ケイザイケイサン</t>
    </rPh>
    <phoneticPr fontId="1"/>
  </si>
  <si>
    <t>平 成 28 年 度</t>
    <rPh sb="0" eb="1">
      <t>ヒラ</t>
    </rPh>
    <rPh sb="2" eb="3">
      <t>シゲル</t>
    </rPh>
    <rPh sb="7" eb="8">
      <t>トシ</t>
    </rPh>
    <rPh sb="9" eb="10">
      <t>ド</t>
    </rPh>
    <phoneticPr fontId="1"/>
  </si>
  <si>
    <t>平 成 29 年 度</t>
    <rPh sb="0" eb="1">
      <t>ヒラ</t>
    </rPh>
    <rPh sb="2" eb="3">
      <t>シゲル</t>
    </rPh>
    <rPh sb="7" eb="8">
      <t>トシ</t>
    </rPh>
    <rPh sb="9" eb="10">
      <t>ド</t>
    </rPh>
    <phoneticPr fontId="1"/>
  </si>
  <si>
    <t>平 成 30 年 度</t>
    <rPh sb="0" eb="1">
      <t>ヒラ</t>
    </rPh>
    <rPh sb="2" eb="3">
      <t>シゲル</t>
    </rPh>
    <rPh sb="7" eb="8">
      <t>トシ</t>
    </rPh>
    <rPh sb="9" eb="10">
      <t>ド</t>
    </rPh>
    <phoneticPr fontId="1"/>
  </si>
  <si>
    <t>令 和 元 年 度</t>
    <rPh sb="0" eb="1">
      <t>レイ</t>
    </rPh>
    <rPh sb="2" eb="3">
      <t>ワ</t>
    </rPh>
    <rPh sb="4" eb="5">
      <t>ガン</t>
    </rPh>
    <rPh sb="6" eb="7">
      <t>トシ</t>
    </rPh>
    <rPh sb="8" eb="9">
      <t>ド</t>
    </rPh>
    <phoneticPr fontId="1"/>
  </si>
  <si>
    <t>　注　1　分配国民所得は、内閣府「２０１９（令和元）年度 国民経済計算年次推計」による。</t>
    <rPh sb="1" eb="2">
      <t>チュウイ</t>
    </rPh>
    <rPh sb="5" eb="7">
      <t>ブンパイ</t>
    </rPh>
    <rPh sb="7" eb="9">
      <t>コクミン</t>
    </rPh>
    <rPh sb="9" eb="11">
      <t>ショトク</t>
    </rPh>
    <rPh sb="13" eb="16">
      <t>ナイカクフ</t>
    </rPh>
    <rPh sb="22" eb="24">
      <t>レイワ</t>
    </rPh>
    <rPh sb="24" eb="25">
      <t>ガン</t>
    </rPh>
    <rPh sb="26" eb="28">
      <t>ネンド</t>
    </rPh>
    <rPh sb="29" eb="31">
      <t>コクミン</t>
    </rPh>
    <rPh sb="31" eb="33">
      <t>ケイザイ</t>
    </rPh>
    <rPh sb="33" eb="35">
      <t>ケイサン</t>
    </rPh>
    <rPh sb="35" eb="37">
      <t>ネンジ</t>
    </rPh>
    <rPh sb="37" eb="39">
      <t>スイケイ</t>
    </rPh>
    <phoneticPr fontId="1"/>
  </si>
  <si>
    <t>　（令和元年度は本書作成日現在未発表）</t>
    <rPh sb="2" eb="4">
      <t>レイワ</t>
    </rPh>
    <rPh sb="4" eb="5">
      <t>ガン</t>
    </rPh>
    <phoneticPr fontId="1"/>
  </si>
  <si>
    <t>7　 租税負担状況</t>
    <rPh sb="6" eb="7">
      <t>タン</t>
    </rPh>
    <rPh sb="7" eb="8">
      <t>ジョウ</t>
    </rPh>
    <rPh sb="8" eb="9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</si>
</sst>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;&quot;△&quot;\ #,##0.0_ ;&quot;-&quot;_ "/>
    <numFmt numFmtId="177" formatCode="#,##0_ ;&quot;△&quot;\ #,##0_ ;&quot;-&quot;_ "/>
  </numFmts>
  <fonts count="20" x14ac:knownFonts="1">
    <font>
      <sz val="11"/>
      <name val="ＭＳ Ｐゴシック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7"/>
      <color rgb="FFFF000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7"/>
      <color rgb="FF0070C0"/>
      <name val="ＭＳ Ｐ明朝"/>
      <family val="1"/>
      <charset val="128"/>
    </font>
    <font>
      <sz val="8"/>
      <color rgb="FF0070C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2" fillId="0" borderId="0" xfId="0" applyFont="1" applyBorder="1" applyAlignment="1"/>
    <xf numFmtId="0" fontId="8" fillId="0" borderId="0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177" fontId="12" fillId="0" borderId="3" xfId="1" applyNumberFormat="1" applyFont="1" applyFill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7" fontId="11" fillId="0" borderId="0" xfId="1" applyNumberFormat="1" applyFont="1" applyBorder="1" applyAlignment="1">
      <alignment horizontal="right" vertical="center"/>
    </xf>
    <xf numFmtId="177" fontId="11" fillId="0" borderId="3" xfId="1" applyNumberFormat="1" applyFont="1" applyBorder="1" applyAlignment="1">
      <alignment horizontal="right"/>
    </xf>
    <xf numFmtId="177" fontId="12" fillId="0" borderId="3" xfId="1" applyNumberFormat="1" applyFont="1" applyBorder="1" applyAlignment="1">
      <alignment horizontal="right"/>
    </xf>
    <xf numFmtId="176" fontId="12" fillId="0" borderId="3" xfId="1" applyNumberFormat="1" applyFont="1" applyFill="1" applyBorder="1" applyAlignment="1">
      <alignment vertical="center"/>
    </xf>
    <xf numFmtId="176" fontId="7" fillId="0" borderId="3" xfId="1" applyNumberFormat="1" applyFont="1" applyFill="1" applyBorder="1" applyAlignment="1">
      <alignment vertical="center"/>
    </xf>
    <xf numFmtId="177" fontId="12" fillId="0" borderId="2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177" fontId="11" fillId="0" borderId="8" xfId="1" applyNumberFormat="1" applyFont="1" applyBorder="1" applyAlignment="1">
      <alignment horizontal="right" vertical="center"/>
    </xf>
    <xf numFmtId="177" fontId="11" fillId="0" borderId="8" xfId="1" applyNumberFormat="1" applyFont="1" applyBorder="1" applyAlignment="1">
      <alignment horizontal="right"/>
    </xf>
    <xf numFmtId="177" fontId="12" fillId="0" borderId="8" xfId="1" applyNumberFormat="1" applyFont="1" applyBorder="1" applyAlignment="1">
      <alignment horizontal="right"/>
    </xf>
    <xf numFmtId="176" fontId="12" fillId="0" borderId="8" xfId="1" applyNumberFormat="1" applyFont="1" applyFill="1" applyBorder="1" applyAlignment="1">
      <alignment vertical="center"/>
    </xf>
    <xf numFmtId="177" fontId="12" fillId="0" borderId="8" xfId="1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176" fontId="7" fillId="0" borderId="8" xfId="1" applyNumberFormat="1" applyFont="1" applyBorder="1" applyAlignment="1">
      <alignment vertical="center"/>
    </xf>
    <xf numFmtId="177" fontId="11" fillId="0" borderId="8" xfId="0" applyNumberFormat="1" applyFont="1" applyBorder="1" applyAlignment="1">
      <alignment horizontal="center" vertical="center"/>
    </xf>
    <xf numFmtId="176" fontId="11" fillId="0" borderId="8" xfId="1" applyNumberFormat="1" applyFont="1" applyBorder="1" applyAlignment="1"/>
    <xf numFmtId="176" fontId="12" fillId="0" borderId="8" xfId="1" applyNumberFormat="1" applyFont="1" applyBorder="1" applyAlignment="1"/>
    <xf numFmtId="177" fontId="11" fillId="0" borderId="8" xfId="0" applyNumberFormat="1" applyFont="1" applyBorder="1" applyAlignment="1">
      <alignment horizontal="center"/>
    </xf>
    <xf numFmtId="177" fontId="14" fillId="0" borderId="3" xfId="0" applyNumberFormat="1" applyFont="1" applyBorder="1" applyAlignment="1">
      <alignment vertical="center"/>
    </xf>
    <xf numFmtId="177" fontId="11" fillId="0" borderId="3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177" fontId="12" fillId="0" borderId="7" xfId="0" applyNumberFormat="1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8" xfId="1" applyNumberFormat="1" applyFont="1" applyFill="1" applyBorder="1" applyAlignment="1">
      <alignment vertical="center"/>
    </xf>
    <xf numFmtId="177" fontId="16" fillId="0" borderId="3" xfId="1" applyNumberFormat="1" applyFont="1" applyFill="1" applyBorder="1" applyAlignment="1">
      <alignment vertical="center"/>
    </xf>
    <xf numFmtId="176" fontId="16" fillId="0" borderId="8" xfId="1" applyNumberFormat="1" applyFont="1" applyFill="1" applyBorder="1" applyAlignment="1">
      <alignment vertical="center"/>
    </xf>
    <xf numFmtId="177" fontId="16" fillId="0" borderId="3" xfId="0" applyNumberFormat="1" applyFont="1" applyBorder="1" applyAlignment="1">
      <alignment vertical="center"/>
    </xf>
    <xf numFmtId="177" fontId="17" fillId="0" borderId="8" xfId="0" applyNumberFormat="1" applyFont="1" applyBorder="1" applyAlignment="1">
      <alignment horizontal="center" vertical="center"/>
    </xf>
    <xf numFmtId="176" fontId="17" fillId="0" borderId="8" xfId="1" applyNumberFormat="1" applyFont="1" applyBorder="1" applyAlignment="1"/>
    <xf numFmtId="176" fontId="16" fillId="0" borderId="8" xfId="1" applyNumberFormat="1" applyFont="1" applyBorder="1" applyAlignment="1"/>
    <xf numFmtId="176" fontId="16" fillId="0" borderId="3" xfId="1" applyNumberFormat="1" applyFont="1" applyFill="1" applyBorder="1" applyAlignment="1">
      <alignment vertical="center"/>
    </xf>
    <xf numFmtId="177" fontId="17" fillId="0" borderId="8" xfId="0" applyNumberFormat="1" applyFont="1" applyBorder="1" applyAlignment="1">
      <alignment horizontal="center"/>
    </xf>
    <xf numFmtId="177" fontId="14" fillId="0" borderId="3" xfId="1" applyNumberFormat="1" applyFont="1" applyFill="1" applyBorder="1" applyAlignment="1">
      <alignment vertical="center"/>
    </xf>
    <xf numFmtId="176" fontId="14" fillId="0" borderId="8" xfId="1" applyNumberFormat="1" applyFont="1" applyFill="1" applyBorder="1" applyAlignment="1">
      <alignment vertical="center"/>
    </xf>
    <xf numFmtId="177" fontId="18" fillId="0" borderId="8" xfId="0" applyNumberFormat="1" applyFont="1" applyBorder="1" applyAlignment="1">
      <alignment horizontal="center" vertical="center"/>
    </xf>
    <xf numFmtId="177" fontId="14" fillId="0" borderId="8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77" fontId="12" fillId="0" borderId="3" xfId="0" applyNumberFormat="1" applyFont="1" applyBorder="1" applyAlignment="1">
      <alignment vertical="center"/>
    </xf>
    <xf numFmtId="0" fontId="4" fillId="0" borderId="0" xfId="0" applyFont="1" applyBorder="1" applyAlignment="1"/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38" fontId="11" fillId="0" borderId="0" xfId="1" applyFont="1" applyBorder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177" fontId="11" fillId="0" borderId="0" xfId="0" applyNumberFormat="1" applyFont="1" applyBorder="1" applyAlignment="1">
      <alignment horizontal="center" vertical="center"/>
    </xf>
    <xf numFmtId="177" fontId="11" fillId="0" borderId="0" xfId="1" applyNumberFormat="1" applyFont="1" applyBorder="1" applyAlignment="1">
      <alignment horizontal="right"/>
    </xf>
    <xf numFmtId="176" fontId="11" fillId="0" borderId="0" xfId="1" applyNumberFormat="1" applyFont="1" applyBorder="1" applyAlignment="1"/>
    <xf numFmtId="177" fontId="12" fillId="0" borderId="0" xfId="1" applyNumberFormat="1" applyFont="1" applyBorder="1" applyAlignment="1">
      <alignment horizontal="right"/>
    </xf>
    <xf numFmtId="176" fontId="12" fillId="0" borderId="0" xfId="1" applyNumberFormat="1" applyFont="1" applyBorder="1" applyAlignment="1"/>
    <xf numFmtId="176" fontId="7" fillId="0" borderId="0" xfId="1" applyNumberFormat="1" applyFont="1" applyFill="1" applyBorder="1" applyAlignment="1">
      <alignment vertical="center"/>
    </xf>
    <xf numFmtId="177" fontId="11" fillId="0" borderId="0" xfId="0" applyNumberFormat="1" applyFont="1" applyBorder="1" applyAlignment="1">
      <alignment horizontal="center"/>
    </xf>
    <xf numFmtId="177" fontId="12" fillId="0" borderId="0" xfId="1" applyNumberFormat="1" applyFont="1" applyBorder="1" applyAlignment="1">
      <alignment vertical="center"/>
    </xf>
    <xf numFmtId="177" fontId="12" fillId="0" borderId="0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distributed" textRotation="255" wrapText="1"/>
    </xf>
    <xf numFmtId="0" fontId="2" fillId="0" borderId="3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3" fillId="0" borderId="6" xfId="0" applyNumberFormat="1" applyFont="1" applyBorder="1" applyAlignment="1">
      <alignment horizontal="center" vertical="center" textRotation="255"/>
    </xf>
    <xf numFmtId="0" fontId="3" fillId="0" borderId="7" xfId="0" applyNumberFormat="1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9525</xdr:rowOff>
    </xdr:from>
    <xdr:to>
      <xdr:col>2</xdr:col>
      <xdr:colOff>38100</xdr:colOff>
      <xdr:row>14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" y="1805940"/>
          <a:ext cx="76200" cy="1243965"/>
        </a:xfrm>
        <a:prstGeom prst="leftBrace">
          <a:avLst>
            <a:gd name="adj1" fmla="val 1302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19050</xdr:rowOff>
    </xdr:from>
    <xdr:to>
      <xdr:col>2</xdr:col>
      <xdr:colOff>38100</xdr:colOff>
      <xdr:row>26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0525" y="3964305"/>
          <a:ext cx="76200" cy="1234440"/>
        </a:xfrm>
        <a:prstGeom prst="leftBrace">
          <a:avLst>
            <a:gd name="adj1" fmla="val 12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2</xdr:col>
      <xdr:colOff>38100</xdr:colOff>
      <xdr:row>34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5377815"/>
          <a:ext cx="76200" cy="1253490"/>
        </a:xfrm>
        <a:prstGeom prst="leftBrace">
          <a:avLst>
            <a:gd name="adj1" fmla="val 1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35</xdr:row>
      <xdr:rowOff>9525</xdr:rowOff>
    </xdr:from>
    <xdr:to>
      <xdr:col>2</xdr:col>
      <xdr:colOff>28575</xdr:colOff>
      <xdr:row>42</xdr:row>
      <xdr:rowOff>9525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" y="6819900"/>
          <a:ext cx="76200" cy="1253490"/>
        </a:xfrm>
        <a:prstGeom prst="leftBrace">
          <a:avLst>
            <a:gd name="adj1" fmla="val 1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1"/>
  <sheetViews>
    <sheetView tabSelected="1" view="pageBreakPreview" zoomScale="120" zoomScaleNormal="120" zoomScaleSheetLayoutView="120" workbookViewId="0">
      <selection activeCell="O30" sqref="O30"/>
    </sheetView>
  </sheetViews>
  <sheetFormatPr defaultRowHeight="13.5" x14ac:dyDescent="0.15"/>
  <cols>
    <col min="1" max="1" width="5" style="1" customWidth="1"/>
    <col min="2" max="2" width="0.625" style="1" customWidth="1"/>
    <col min="3" max="3" width="9" style="1" customWidth="1"/>
    <col min="4" max="4" width="3.125" style="2" customWidth="1"/>
    <col min="5" max="5" width="8.375" style="3" customWidth="1"/>
    <col min="6" max="6" width="7.125" style="3" customWidth="1"/>
    <col min="7" max="7" width="4.125" style="3" customWidth="1"/>
    <col min="8" max="8" width="8.375" style="3" customWidth="1"/>
    <col min="9" max="9" width="7.125" style="3" customWidth="1"/>
    <col min="10" max="10" width="4.125" style="3" customWidth="1"/>
    <col min="11" max="11" width="8.375" style="3" customWidth="1"/>
    <col min="12" max="12" width="7.125" style="3" customWidth="1"/>
    <col min="13" max="13" width="4.125" style="3" customWidth="1"/>
    <col min="14" max="14" width="8.375" style="3" customWidth="1"/>
    <col min="15" max="15" width="7.125" style="3" customWidth="1"/>
    <col min="16" max="16" width="4.125" style="3" customWidth="1"/>
    <col min="17" max="17" width="8.125" style="3" customWidth="1"/>
    <col min="18" max="18" width="7.125" style="3" customWidth="1"/>
    <col min="19" max="19" width="4.125" style="3" customWidth="1"/>
    <col min="20" max="20" width="8.125" style="3" customWidth="1"/>
    <col min="21" max="21" width="7.125" style="3" customWidth="1"/>
    <col min="22" max="22" width="4.125" style="3" customWidth="1"/>
    <col min="23" max="23" width="8.125" style="3" customWidth="1"/>
    <col min="24" max="24" width="7.125" style="3" customWidth="1"/>
    <col min="25" max="25" width="4.125" style="3" customWidth="1"/>
    <col min="26" max="26" width="8.125" style="3" customWidth="1"/>
    <col min="27" max="27" width="7.125" style="3" customWidth="1"/>
    <col min="28" max="28" width="4.125" style="3" customWidth="1"/>
    <col min="29" max="29" width="8.125" style="3" customWidth="1"/>
    <col min="30" max="30" width="7.125" style="3" customWidth="1"/>
    <col min="31" max="31" width="4.125" style="3" customWidth="1"/>
    <col min="32" max="32" width="9" style="3" customWidth="1"/>
    <col min="33" max="16384" width="9" style="3"/>
  </cols>
  <sheetData>
    <row r="1" spans="1:32" s="4" customFormat="1" ht="19.5" customHeight="1" x14ac:dyDescent="0.15">
      <c r="A1" s="4" t="s">
        <v>33</v>
      </c>
      <c r="D1" s="21"/>
    </row>
    <row r="2" spans="1:32" ht="19.5" customHeight="1" x14ac:dyDescent="0.15">
      <c r="A2" s="8"/>
      <c r="B2" s="8"/>
      <c r="C2" s="8"/>
      <c r="D2" s="22"/>
      <c r="E2" s="27"/>
      <c r="F2" s="27"/>
      <c r="H2" s="27"/>
      <c r="I2" s="27"/>
      <c r="J2" s="53"/>
      <c r="K2" s="89"/>
      <c r="L2" s="89"/>
      <c r="M2" s="89"/>
      <c r="N2" s="89"/>
      <c r="O2" s="89"/>
      <c r="P2" s="89"/>
      <c r="Q2" s="27"/>
      <c r="R2" s="27"/>
      <c r="T2" s="27"/>
      <c r="U2" s="27"/>
      <c r="W2" s="90"/>
      <c r="X2" s="90"/>
      <c r="Y2" s="90"/>
      <c r="Z2" s="74"/>
      <c r="AA2" s="74"/>
      <c r="AB2" s="74"/>
      <c r="AC2" s="27"/>
      <c r="AD2" s="27"/>
      <c r="AE2" s="56"/>
    </row>
    <row r="3" spans="1:32" s="1" customFormat="1" ht="18" customHeight="1" x14ac:dyDescent="0.15">
      <c r="A3" s="9"/>
      <c r="B3" s="14"/>
      <c r="C3" s="14"/>
      <c r="D3" s="107" t="s">
        <v>3</v>
      </c>
      <c r="E3" s="91" t="s">
        <v>27</v>
      </c>
      <c r="F3" s="92"/>
      <c r="G3" s="93"/>
      <c r="H3" s="91" t="s">
        <v>28</v>
      </c>
      <c r="I3" s="94"/>
      <c r="J3" s="95"/>
      <c r="K3" s="91" t="s">
        <v>29</v>
      </c>
      <c r="L3" s="94"/>
      <c r="M3" s="95"/>
      <c r="N3" s="91" t="s">
        <v>30</v>
      </c>
      <c r="O3" s="96"/>
      <c r="P3" s="97"/>
      <c r="Q3" s="98"/>
      <c r="R3" s="98"/>
      <c r="S3" s="98"/>
      <c r="T3" s="98"/>
      <c r="U3" s="98"/>
      <c r="V3" s="98"/>
      <c r="W3" s="98"/>
      <c r="X3" s="99"/>
      <c r="Y3" s="99"/>
      <c r="Z3" s="98"/>
      <c r="AA3" s="98"/>
      <c r="AB3" s="98"/>
      <c r="AC3" s="98"/>
      <c r="AD3" s="99"/>
      <c r="AE3" s="99"/>
    </row>
    <row r="4" spans="1:32" s="1" customFormat="1" ht="29.1" customHeight="1" x14ac:dyDescent="0.15">
      <c r="A4" s="10"/>
      <c r="B4" s="15"/>
      <c r="C4" s="15"/>
      <c r="D4" s="108"/>
      <c r="E4" s="28" t="s">
        <v>16</v>
      </c>
      <c r="F4" s="38" t="s">
        <v>15</v>
      </c>
      <c r="G4" s="45" t="s">
        <v>14</v>
      </c>
      <c r="H4" s="28" t="s">
        <v>16</v>
      </c>
      <c r="I4" s="38" t="s">
        <v>15</v>
      </c>
      <c r="J4" s="45" t="s">
        <v>14</v>
      </c>
      <c r="K4" s="28" t="s">
        <v>16</v>
      </c>
      <c r="L4" s="38" t="s">
        <v>15</v>
      </c>
      <c r="M4" s="45" t="s">
        <v>14</v>
      </c>
      <c r="N4" s="28" t="s">
        <v>16</v>
      </c>
      <c r="O4" s="38" t="s">
        <v>15</v>
      </c>
      <c r="P4" s="55" t="s">
        <v>14</v>
      </c>
      <c r="Q4" s="17"/>
      <c r="R4" s="17"/>
      <c r="S4" s="75"/>
      <c r="T4" s="17"/>
      <c r="U4" s="17"/>
      <c r="V4" s="75"/>
      <c r="W4" s="17"/>
      <c r="X4" s="17"/>
      <c r="Y4" s="75"/>
      <c r="Z4" s="17"/>
      <c r="AA4" s="17"/>
      <c r="AB4" s="75"/>
      <c r="AC4" s="17"/>
      <c r="AD4" s="17"/>
      <c r="AE4" s="75"/>
    </row>
    <row r="5" spans="1:32" s="1" customFormat="1" ht="15" customHeight="1" x14ac:dyDescent="0.15">
      <c r="A5" s="11"/>
      <c r="D5" s="23"/>
      <c r="E5" s="29" t="s">
        <v>5</v>
      </c>
      <c r="F5" s="39" t="s">
        <v>5</v>
      </c>
      <c r="G5" s="39" t="s">
        <v>0</v>
      </c>
      <c r="H5" s="29" t="s">
        <v>5</v>
      </c>
      <c r="I5" s="39" t="s">
        <v>5</v>
      </c>
      <c r="J5" s="39" t="s">
        <v>0</v>
      </c>
      <c r="K5" s="29" t="s">
        <v>5</v>
      </c>
      <c r="L5" s="39" t="s">
        <v>5</v>
      </c>
      <c r="M5" s="39" t="s">
        <v>0</v>
      </c>
      <c r="N5" s="29" t="s">
        <v>5</v>
      </c>
      <c r="O5" s="39" t="s">
        <v>5</v>
      </c>
      <c r="P5" s="39" t="s">
        <v>0</v>
      </c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</row>
    <row r="6" spans="1:32" ht="26.25" customHeight="1" x14ac:dyDescent="0.15">
      <c r="A6" s="103" t="s">
        <v>19</v>
      </c>
      <c r="B6" s="104"/>
      <c r="C6" s="104"/>
      <c r="D6" s="23">
        <v>1</v>
      </c>
      <c r="E6" s="30">
        <v>391715600</v>
      </c>
      <c r="F6" s="30">
        <v>2572334</v>
      </c>
      <c r="G6" s="43">
        <v>0.65190274221001676</v>
      </c>
      <c r="H6" s="30">
        <v>404197700</v>
      </c>
      <c r="I6" s="30">
        <v>2691278</v>
      </c>
      <c r="J6" s="43">
        <f>I6/H6*100</f>
        <v>0.66583209157300993</v>
      </c>
      <c r="K6" s="30">
        <v>404262200</v>
      </c>
      <c r="L6" s="30">
        <v>2645958</v>
      </c>
      <c r="M6" s="43">
        <f>L6/K6*100</f>
        <v>0.65451531209200364</v>
      </c>
      <c r="N6" s="30">
        <v>401287000</v>
      </c>
      <c r="O6" s="30">
        <v>0</v>
      </c>
      <c r="P6" s="43">
        <f>O6/N6*100</f>
        <v>0</v>
      </c>
      <c r="Q6" s="57"/>
      <c r="R6" s="57"/>
      <c r="S6" s="77"/>
      <c r="T6" s="57"/>
      <c r="U6" s="57"/>
      <c r="V6" s="77"/>
      <c r="W6" s="57"/>
      <c r="X6" s="57"/>
      <c r="Y6" s="77"/>
      <c r="Z6" s="57"/>
      <c r="AA6" s="57"/>
      <c r="AB6" s="77"/>
      <c r="AC6" s="57"/>
      <c r="AD6" s="57"/>
      <c r="AE6" s="77"/>
      <c r="AF6" s="27"/>
    </row>
    <row r="7" spans="1:32" ht="14.1" customHeight="1" x14ac:dyDescent="0.15">
      <c r="A7" s="11"/>
      <c r="B7" s="8"/>
      <c r="C7" s="8"/>
      <c r="D7" s="23"/>
      <c r="E7" s="51"/>
      <c r="F7" s="51"/>
      <c r="G7" s="43"/>
      <c r="H7" s="51"/>
      <c r="I7" s="51"/>
      <c r="J7" s="43"/>
      <c r="K7" s="61"/>
      <c r="L7" s="61"/>
      <c r="M7" s="60"/>
      <c r="N7" s="51"/>
      <c r="O7" s="51"/>
      <c r="P7" s="68"/>
      <c r="Q7" s="57"/>
      <c r="R7" s="57"/>
      <c r="S7" s="77"/>
      <c r="T7" s="57"/>
      <c r="U7" s="57"/>
      <c r="V7" s="77"/>
      <c r="W7" s="57"/>
      <c r="X7" s="57"/>
      <c r="Y7" s="77"/>
      <c r="Z7" s="57"/>
      <c r="AA7" s="57"/>
      <c r="AB7" s="77"/>
      <c r="AC7" s="57"/>
      <c r="AD7" s="57"/>
      <c r="AE7" s="77"/>
      <c r="AF7" s="27"/>
    </row>
    <row r="8" spans="1:32" ht="14.1" customHeight="1" x14ac:dyDescent="0.15">
      <c r="A8" s="101" t="s">
        <v>10</v>
      </c>
      <c r="B8" s="8"/>
      <c r="C8" s="16" t="s">
        <v>9</v>
      </c>
      <c r="D8" s="23">
        <v>2</v>
      </c>
      <c r="E8" s="30">
        <v>62242241</v>
      </c>
      <c r="F8" s="30">
        <v>175453</v>
      </c>
      <c r="G8" s="43">
        <v>0.28358561194822735</v>
      </c>
      <c r="H8" s="30">
        <v>65453105</v>
      </c>
      <c r="I8" s="30">
        <v>181350</v>
      </c>
      <c r="J8" s="43">
        <f>I8/H8*100</f>
        <v>0.27706859743323103</v>
      </c>
      <c r="K8" s="30">
        <v>67147902</v>
      </c>
      <c r="L8" s="30">
        <v>179606</v>
      </c>
      <c r="M8" s="43">
        <f>L8/K8*100</f>
        <v>0.26747820058473309</v>
      </c>
      <c r="N8" s="30">
        <v>66347765</v>
      </c>
      <c r="O8" s="30">
        <v>182342</v>
      </c>
      <c r="P8" s="43">
        <f>O8/N8*100</f>
        <v>0.27482764491011868</v>
      </c>
      <c r="Q8" s="57"/>
      <c r="R8" s="57"/>
      <c r="S8" s="77"/>
      <c r="T8" s="57"/>
      <c r="U8" s="57"/>
      <c r="V8" s="77"/>
      <c r="W8" s="57"/>
      <c r="X8" s="57"/>
      <c r="Y8" s="77"/>
      <c r="Z8" s="57"/>
      <c r="AA8" s="57"/>
      <c r="AB8" s="77"/>
      <c r="AC8" s="57"/>
      <c r="AD8" s="57"/>
      <c r="AE8" s="77"/>
      <c r="AF8" s="27"/>
    </row>
    <row r="9" spans="1:32" ht="14.1" customHeight="1" x14ac:dyDescent="0.15">
      <c r="A9" s="101"/>
      <c r="B9" s="17"/>
      <c r="C9" s="16"/>
      <c r="D9" s="23"/>
      <c r="E9" s="51"/>
      <c r="F9" s="51"/>
      <c r="G9" s="43"/>
      <c r="H9" s="51"/>
      <c r="I9" s="51"/>
      <c r="J9" s="43"/>
      <c r="K9" s="61"/>
      <c r="L9" s="61"/>
      <c r="M9" s="60"/>
      <c r="N9" s="51"/>
      <c r="O9" s="51"/>
      <c r="P9" s="43"/>
      <c r="Q9" s="57"/>
      <c r="R9" s="57"/>
      <c r="S9" s="77"/>
      <c r="T9" s="57"/>
      <c r="U9" s="57"/>
      <c r="V9" s="77"/>
      <c r="W9" s="57"/>
      <c r="X9" s="57"/>
      <c r="Y9" s="77"/>
      <c r="Z9" s="57"/>
      <c r="AA9" s="57"/>
      <c r="AB9" s="77"/>
      <c r="AC9" s="57"/>
      <c r="AD9" s="57"/>
      <c r="AE9" s="77"/>
      <c r="AF9" s="27"/>
    </row>
    <row r="10" spans="1:32" ht="14.1" customHeight="1" x14ac:dyDescent="0.15">
      <c r="A10" s="101"/>
      <c r="B10" s="17"/>
      <c r="C10" s="16" t="s">
        <v>20</v>
      </c>
      <c r="D10" s="23">
        <v>3</v>
      </c>
      <c r="E10" s="30">
        <v>18114031</v>
      </c>
      <c r="F10" s="30">
        <v>111599</v>
      </c>
      <c r="G10" s="43">
        <v>0.63326756274469764</v>
      </c>
      <c r="H10" s="30">
        <v>18396655</v>
      </c>
      <c r="I10" s="30">
        <v>113825</v>
      </c>
      <c r="J10" s="43">
        <f>I10/H10*100</f>
        <v>0.61872661089747016</v>
      </c>
      <c r="K10" s="30">
        <v>18327990</v>
      </c>
      <c r="L10" s="30">
        <v>116440</v>
      </c>
      <c r="M10" s="43">
        <f>L10/K10*100</f>
        <v>0.63531243742494403</v>
      </c>
      <c r="N10" s="30">
        <v>18343655</v>
      </c>
      <c r="O10" s="30">
        <v>113491</v>
      </c>
      <c r="P10" s="43">
        <f>O10/N10*100</f>
        <v>0.61869349374483984</v>
      </c>
      <c r="Q10" s="57"/>
      <c r="R10" s="57"/>
      <c r="S10" s="77"/>
      <c r="T10" s="57"/>
      <c r="U10" s="57"/>
      <c r="V10" s="77"/>
      <c r="W10" s="57"/>
      <c r="X10" s="57"/>
      <c r="Y10" s="77"/>
      <c r="Z10" s="57"/>
      <c r="AA10" s="57"/>
      <c r="AB10" s="77"/>
      <c r="AC10" s="57"/>
      <c r="AD10" s="57"/>
      <c r="AE10" s="77"/>
      <c r="AF10" s="27"/>
    </row>
    <row r="11" spans="1:32" ht="14.1" customHeight="1" x14ac:dyDescent="0.15">
      <c r="A11" s="101"/>
      <c r="B11" s="17"/>
      <c r="C11" s="16"/>
      <c r="D11" s="23"/>
      <c r="E11" s="30"/>
      <c r="F11" s="51"/>
      <c r="G11" s="43"/>
      <c r="H11" s="30"/>
      <c r="I11" s="51"/>
      <c r="J11" s="43"/>
      <c r="K11" s="59"/>
      <c r="L11" s="61"/>
      <c r="M11" s="60"/>
      <c r="N11" s="67"/>
      <c r="O11" s="72"/>
      <c r="P11" s="43"/>
      <c r="Q11" s="57"/>
      <c r="R11" s="57"/>
      <c r="S11" s="77"/>
      <c r="T11" s="57"/>
      <c r="U11" s="57"/>
      <c r="V11" s="77"/>
      <c r="W11" s="57"/>
      <c r="X11" s="57"/>
      <c r="Y11" s="77"/>
      <c r="Z11" s="57"/>
      <c r="AA11" s="57"/>
      <c r="AB11" s="77"/>
      <c r="AC11" s="57"/>
      <c r="AD11" s="57"/>
      <c r="AE11" s="77"/>
      <c r="AF11" s="27"/>
    </row>
    <row r="12" spans="1:32" ht="14.1" customHeight="1" x14ac:dyDescent="0.15">
      <c r="A12" s="101"/>
      <c r="B12" s="17"/>
      <c r="C12" s="16" t="s">
        <v>6</v>
      </c>
      <c r="D12" s="23">
        <v>4</v>
      </c>
      <c r="E12" s="30">
        <v>21278361</v>
      </c>
      <c r="F12" s="30">
        <v>111200</v>
      </c>
      <c r="G12" s="43">
        <v>0.52657192623210414</v>
      </c>
      <c r="H12" s="30">
        <v>21507747</v>
      </c>
      <c r="I12" s="30">
        <v>112159</v>
      </c>
      <c r="J12" s="43">
        <f>I12/H12*100</f>
        <v>0.52148186418596054</v>
      </c>
      <c r="K12" s="30">
        <v>22423452</v>
      </c>
      <c r="L12" s="30">
        <v>112439</v>
      </c>
      <c r="M12" s="43">
        <f>L12/K12*100</f>
        <v>0.50143483706255398</v>
      </c>
      <c r="N12" s="30">
        <v>22867795</v>
      </c>
      <c r="O12" s="30">
        <v>112775</v>
      </c>
      <c r="P12" s="43">
        <f>O12/N12*100</f>
        <v>0.49316079665748275</v>
      </c>
      <c r="Q12" s="57"/>
      <c r="R12" s="57"/>
      <c r="S12" s="77"/>
      <c r="T12" s="57"/>
      <c r="U12" s="57"/>
      <c r="V12" s="77"/>
      <c r="W12" s="57"/>
      <c r="X12" s="57"/>
      <c r="Y12" s="77"/>
      <c r="Z12" s="57"/>
      <c r="AA12" s="57"/>
      <c r="AB12" s="77"/>
      <c r="AC12" s="57"/>
      <c r="AD12" s="57"/>
      <c r="AE12" s="77"/>
      <c r="AF12" s="27"/>
    </row>
    <row r="13" spans="1:32" ht="14.1" customHeight="1" x14ac:dyDescent="0.15">
      <c r="A13" s="101"/>
      <c r="B13" s="17"/>
      <c r="C13" s="16"/>
      <c r="D13" s="23"/>
      <c r="E13" s="51"/>
      <c r="F13" s="51"/>
      <c r="G13" s="43"/>
      <c r="H13" s="51"/>
      <c r="I13" s="51"/>
      <c r="J13" s="43"/>
      <c r="K13" s="61"/>
      <c r="L13" s="61"/>
      <c r="M13" s="60"/>
      <c r="N13" s="51"/>
      <c r="O13" s="51"/>
      <c r="P13" s="68"/>
      <c r="Q13" s="57"/>
      <c r="R13" s="57"/>
      <c r="S13" s="77"/>
      <c r="T13" s="57"/>
      <c r="U13" s="57"/>
      <c r="V13" s="77"/>
      <c r="W13" s="57"/>
      <c r="X13" s="57"/>
      <c r="Y13" s="77"/>
      <c r="Z13" s="57"/>
      <c r="AA13" s="57"/>
      <c r="AB13" s="77"/>
      <c r="AC13" s="57"/>
      <c r="AD13" s="57"/>
      <c r="AE13" s="77"/>
      <c r="AF13" s="27"/>
    </row>
    <row r="14" spans="1:32" s="5" customFormat="1" ht="14.1" customHeight="1" x14ac:dyDescent="0.15">
      <c r="A14" s="101"/>
      <c r="B14" s="8"/>
      <c r="C14" s="20" t="s">
        <v>2</v>
      </c>
      <c r="D14" s="24">
        <v>5</v>
      </c>
      <c r="E14" s="31">
        <v>101634633</v>
      </c>
      <c r="F14" s="31">
        <v>398252</v>
      </c>
      <c r="G14" s="46">
        <v>0.39590908238581479</v>
      </c>
      <c r="H14" s="31">
        <f>H8+H10+H12</f>
        <v>105357507</v>
      </c>
      <c r="I14" s="31">
        <f>I8+I10+I12</f>
        <v>407334</v>
      </c>
      <c r="J14" s="46">
        <f>I14/H14*100</f>
        <v>0.38662076542870366</v>
      </c>
      <c r="K14" s="31">
        <f>K8+K10+K12</f>
        <v>107899344</v>
      </c>
      <c r="L14" s="31">
        <f>L8+L10+L12</f>
        <v>408485</v>
      </c>
      <c r="M14" s="46">
        <f>L14/K14*100</f>
        <v>0.37857968812118081</v>
      </c>
      <c r="N14" s="31">
        <f>N8+N10+N12</f>
        <v>107559215</v>
      </c>
      <c r="O14" s="31">
        <f>O8+O10+O12</f>
        <v>408608</v>
      </c>
      <c r="P14" s="46">
        <f>O14/N14*100</f>
        <v>0.37989120690402955</v>
      </c>
      <c r="Q14" s="78"/>
      <c r="R14" s="78"/>
      <c r="S14" s="79"/>
      <c r="T14" s="78"/>
      <c r="U14" s="78"/>
      <c r="V14" s="79"/>
      <c r="W14" s="78"/>
      <c r="X14" s="78"/>
      <c r="Y14" s="79"/>
      <c r="Z14" s="78"/>
      <c r="AA14" s="78"/>
      <c r="AB14" s="79"/>
      <c r="AC14" s="78"/>
      <c r="AD14" s="78"/>
      <c r="AE14" s="79"/>
    </row>
    <row r="15" spans="1:32" ht="14.1" customHeight="1" x14ac:dyDescent="0.15">
      <c r="A15" s="11"/>
      <c r="B15" s="8"/>
      <c r="C15" s="8"/>
      <c r="D15" s="23"/>
      <c r="E15" s="52" t="s">
        <v>4</v>
      </c>
      <c r="F15" s="40" t="s">
        <v>4</v>
      </c>
      <c r="G15" s="47"/>
      <c r="H15" s="52" t="s">
        <v>4</v>
      </c>
      <c r="I15" s="40" t="s">
        <v>4</v>
      </c>
      <c r="J15" s="47"/>
      <c r="K15" s="52" t="s">
        <v>4</v>
      </c>
      <c r="L15" s="40" t="s">
        <v>4</v>
      </c>
      <c r="M15" s="62"/>
      <c r="N15" s="52" t="s">
        <v>4</v>
      </c>
      <c r="O15" s="40" t="s">
        <v>4</v>
      </c>
      <c r="P15" s="69"/>
      <c r="Q15" s="32"/>
      <c r="R15" s="32"/>
      <c r="S15" s="80"/>
      <c r="T15" s="32"/>
      <c r="U15" s="32"/>
      <c r="V15" s="80"/>
      <c r="W15" s="32"/>
      <c r="X15" s="32"/>
      <c r="Y15" s="80"/>
      <c r="Z15" s="32"/>
      <c r="AA15" s="32"/>
      <c r="AB15" s="80"/>
      <c r="AC15" s="32"/>
      <c r="AD15" s="32"/>
      <c r="AE15" s="80"/>
      <c r="AF15" s="27"/>
    </row>
    <row r="16" spans="1:32" ht="14.1" customHeight="1" x14ac:dyDescent="0.15">
      <c r="A16" s="105" t="s">
        <v>18</v>
      </c>
      <c r="B16" s="106"/>
      <c r="C16" s="106"/>
      <c r="D16" s="23">
        <v>6</v>
      </c>
      <c r="E16" s="30">
        <v>125583658</v>
      </c>
      <c r="F16" s="30">
        <v>1025559</v>
      </c>
      <c r="G16" s="43">
        <v>0.8256586109171371</v>
      </c>
      <c r="H16" s="30">
        <v>125209603</v>
      </c>
      <c r="I16" s="30">
        <v>1011297</v>
      </c>
      <c r="J16" s="43">
        <f>I16/H16*100</f>
        <v>0.80768325732971136</v>
      </c>
      <c r="K16" s="30">
        <v>124776364</v>
      </c>
      <c r="L16" s="30">
        <v>996292</v>
      </c>
      <c r="M16" s="43">
        <f>L16/K16*100</f>
        <v>0.79846211899554953</v>
      </c>
      <c r="N16" s="30">
        <v>124271318</v>
      </c>
      <c r="O16" s="30">
        <v>981114</v>
      </c>
      <c r="P16" s="43">
        <f>O16/N16*100</f>
        <v>0.78949351772385645</v>
      </c>
      <c r="Q16" s="57"/>
      <c r="R16" s="57"/>
      <c r="S16" s="77"/>
      <c r="T16" s="57"/>
      <c r="U16" s="57"/>
      <c r="V16" s="77"/>
      <c r="W16" s="57"/>
      <c r="X16" s="57"/>
      <c r="Y16" s="77"/>
      <c r="Z16" s="57"/>
      <c r="AA16" s="57"/>
      <c r="AB16" s="77"/>
      <c r="AC16" s="57"/>
      <c r="AD16" s="57"/>
      <c r="AE16" s="77"/>
      <c r="AF16" s="27"/>
    </row>
    <row r="17" spans="1:32" s="6" customFormat="1" ht="14.1" customHeight="1" x14ac:dyDescent="0.15">
      <c r="A17" s="12"/>
      <c r="B17" s="18"/>
      <c r="C17" s="18"/>
      <c r="D17" s="25"/>
      <c r="E17" s="33" t="s">
        <v>11</v>
      </c>
      <c r="F17" s="41" t="s">
        <v>11</v>
      </c>
      <c r="G17" s="48"/>
      <c r="H17" s="33" t="s">
        <v>11</v>
      </c>
      <c r="I17" s="41" t="s">
        <v>11</v>
      </c>
      <c r="J17" s="48"/>
      <c r="K17" s="33" t="s">
        <v>11</v>
      </c>
      <c r="L17" s="41" t="s">
        <v>11</v>
      </c>
      <c r="M17" s="63"/>
      <c r="N17" s="33" t="s">
        <v>11</v>
      </c>
      <c r="O17" s="41" t="s">
        <v>11</v>
      </c>
      <c r="P17" s="48"/>
      <c r="Q17" s="81"/>
      <c r="R17" s="81"/>
      <c r="S17" s="82"/>
      <c r="T17" s="81"/>
      <c r="U17" s="81"/>
      <c r="V17" s="82"/>
      <c r="W17" s="81"/>
      <c r="X17" s="81"/>
      <c r="Y17" s="82"/>
      <c r="Z17" s="81"/>
      <c r="AA17" s="81"/>
      <c r="AB17" s="82"/>
      <c r="AC17" s="81"/>
      <c r="AD17" s="81"/>
      <c r="AE17" s="82"/>
    </row>
    <row r="18" spans="1:32" ht="14.1" customHeight="1" x14ac:dyDescent="0.15">
      <c r="A18" s="105" t="s">
        <v>8</v>
      </c>
      <c r="B18" s="106"/>
      <c r="C18" s="106"/>
      <c r="D18" s="23">
        <v>7</v>
      </c>
      <c r="E18" s="30">
        <v>55767195</v>
      </c>
      <c r="F18" s="30">
        <v>422838</v>
      </c>
      <c r="G18" s="35">
        <v>0.75774606697713887</v>
      </c>
      <c r="H18" s="58">
        <v>56153341</v>
      </c>
      <c r="I18" s="57">
        <v>422629</v>
      </c>
      <c r="J18" s="43">
        <f>I18/H18*100</f>
        <v>0.75263375691216661</v>
      </c>
      <c r="K18" s="58">
        <v>56529345</v>
      </c>
      <c r="L18" s="57">
        <v>422297</v>
      </c>
      <c r="M18" s="43">
        <f>L18/K18*100</f>
        <v>0.74704032038581025</v>
      </c>
      <c r="N18" s="58">
        <v>56905671</v>
      </c>
      <c r="O18" s="57">
        <v>421703</v>
      </c>
      <c r="P18" s="43">
        <f>O18/N18*100</f>
        <v>0.74105619455748095</v>
      </c>
      <c r="Q18" s="57"/>
      <c r="R18" s="57"/>
      <c r="S18" s="77"/>
      <c r="T18" s="57"/>
      <c r="U18" s="57"/>
      <c r="V18" s="77"/>
      <c r="W18" s="57"/>
      <c r="X18" s="57"/>
      <c r="Y18" s="77"/>
      <c r="Z18" s="57"/>
      <c r="AA18" s="57"/>
      <c r="AB18" s="77"/>
      <c r="AC18" s="57"/>
      <c r="AD18" s="57"/>
      <c r="AE18" s="77"/>
      <c r="AF18" s="27"/>
    </row>
    <row r="19" spans="1:32" s="6" customFormat="1" ht="14.1" customHeight="1" x14ac:dyDescent="0.15">
      <c r="A19" s="12"/>
      <c r="B19" s="19"/>
      <c r="C19" s="19"/>
      <c r="D19" s="25"/>
      <c r="E19" s="34" t="s">
        <v>0</v>
      </c>
      <c r="F19" s="42" t="s">
        <v>0</v>
      </c>
      <c r="G19" s="49"/>
      <c r="H19" s="34" t="s">
        <v>0</v>
      </c>
      <c r="I19" s="42" t="s">
        <v>0</v>
      </c>
      <c r="J19" s="49"/>
      <c r="K19" s="34" t="s">
        <v>0</v>
      </c>
      <c r="L19" s="42" t="s">
        <v>0</v>
      </c>
      <c r="M19" s="64"/>
      <c r="N19" s="34" t="s">
        <v>0</v>
      </c>
      <c r="O19" s="42" t="s">
        <v>0</v>
      </c>
      <c r="P19" s="49"/>
      <c r="Q19" s="83"/>
      <c r="R19" s="83"/>
      <c r="S19" s="84"/>
      <c r="T19" s="83"/>
      <c r="U19" s="83"/>
      <c r="V19" s="84"/>
      <c r="W19" s="83"/>
      <c r="X19" s="83"/>
      <c r="Y19" s="84"/>
      <c r="Z19" s="83"/>
      <c r="AA19" s="83"/>
      <c r="AB19" s="84"/>
      <c r="AC19" s="83"/>
      <c r="AD19" s="83"/>
      <c r="AE19" s="84"/>
    </row>
    <row r="20" spans="1:32" ht="14.1" customHeight="1" x14ac:dyDescent="0.15">
      <c r="A20" s="100" t="s">
        <v>17</v>
      </c>
      <c r="B20" s="8"/>
      <c r="C20" s="16" t="s">
        <v>9</v>
      </c>
      <c r="D20" s="23">
        <v>8</v>
      </c>
      <c r="E20" s="35">
        <v>15.889650807882044</v>
      </c>
      <c r="F20" s="35">
        <f>F8/F6*100</f>
        <v>6.8207705531241283</v>
      </c>
      <c r="G20" s="43">
        <v>0</v>
      </c>
      <c r="H20" s="35">
        <f>H8/H6*100</f>
        <v>16.193339299060831</v>
      </c>
      <c r="I20" s="35">
        <v>0</v>
      </c>
      <c r="J20" s="43">
        <v>0</v>
      </c>
      <c r="K20" s="35">
        <f>K8/K6*100</f>
        <v>16.609987775260709</v>
      </c>
      <c r="L20" s="35">
        <v>0</v>
      </c>
      <c r="M20" s="43">
        <v>0</v>
      </c>
      <c r="N20" s="35">
        <f>N8/N6*100</f>
        <v>16.533743928908738</v>
      </c>
      <c r="O20" s="35">
        <v>0</v>
      </c>
      <c r="P20" s="43">
        <v>0</v>
      </c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27"/>
    </row>
    <row r="21" spans="1:32" ht="14.1" customHeight="1" x14ac:dyDescent="0.15">
      <c r="A21" s="100"/>
      <c r="B21" s="8"/>
      <c r="C21" s="16"/>
      <c r="D21" s="23"/>
      <c r="E21" s="35"/>
      <c r="F21" s="43"/>
      <c r="G21" s="43"/>
      <c r="H21" s="35"/>
      <c r="I21" s="43"/>
      <c r="J21" s="43"/>
      <c r="K21" s="65"/>
      <c r="L21" s="60"/>
      <c r="M21" s="43"/>
      <c r="N21" s="35"/>
      <c r="O21" s="43"/>
      <c r="P21" s="43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27"/>
    </row>
    <row r="22" spans="1:32" ht="14.1" customHeight="1" x14ac:dyDescent="0.15">
      <c r="A22" s="100"/>
      <c r="B22" s="8"/>
      <c r="C22" s="16" t="s">
        <v>20</v>
      </c>
      <c r="D22" s="23">
        <v>9</v>
      </c>
      <c r="E22" s="35">
        <v>4.6242812387354499</v>
      </c>
      <c r="F22" s="35">
        <f>F10/F6*100</f>
        <v>4.3384335004707788</v>
      </c>
      <c r="G22" s="43">
        <v>0</v>
      </c>
      <c r="H22" s="35">
        <f>H10/H6*100</f>
        <v>4.5514002182595297</v>
      </c>
      <c r="I22" s="35">
        <v>0</v>
      </c>
      <c r="J22" s="43">
        <v>0</v>
      </c>
      <c r="K22" s="35">
        <f>K10/K6*100</f>
        <v>4.5336887792130947</v>
      </c>
      <c r="L22" s="35">
        <v>0</v>
      </c>
      <c r="M22" s="43">
        <v>0</v>
      </c>
      <c r="N22" s="35">
        <f>N10/N6*100</f>
        <v>4.5712058950327323</v>
      </c>
      <c r="O22" s="35">
        <v>0</v>
      </c>
      <c r="P22" s="43">
        <v>0</v>
      </c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27"/>
    </row>
    <row r="23" spans="1:32" ht="14.1" customHeight="1" x14ac:dyDescent="0.15">
      <c r="A23" s="100"/>
      <c r="B23" s="8"/>
      <c r="C23" s="16"/>
      <c r="D23" s="23"/>
      <c r="E23" s="35"/>
      <c r="F23" s="35"/>
      <c r="G23" s="43"/>
      <c r="H23" s="35"/>
      <c r="I23" s="35"/>
      <c r="J23" s="43"/>
      <c r="K23" s="65"/>
      <c r="L23" s="65"/>
      <c r="M23" s="60"/>
      <c r="N23" s="35"/>
      <c r="O23" s="35"/>
      <c r="P23" s="43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27"/>
    </row>
    <row r="24" spans="1:32" ht="14.1" customHeight="1" x14ac:dyDescent="0.15">
      <c r="A24" s="100"/>
      <c r="B24" s="8"/>
      <c r="C24" s="16" t="s">
        <v>6</v>
      </c>
      <c r="D24" s="23">
        <v>10</v>
      </c>
      <c r="E24" s="35">
        <v>5.4320943562114961</v>
      </c>
      <c r="F24" s="35">
        <f>F12/F6*100</f>
        <v>4.3229222954717388</v>
      </c>
      <c r="G24" s="43">
        <v>0</v>
      </c>
      <c r="H24" s="35">
        <f>H12/H6*100</f>
        <v>5.3210958399812762</v>
      </c>
      <c r="I24" s="35">
        <v>0</v>
      </c>
      <c r="J24" s="43">
        <v>0</v>
      </c>
      <c r="K24" s="35">
        <f>K12/K6*100</f>
        <v>5.5467595041040196</v>
      </c>
      <c r="L24" s="35">
        <v>0</v>
      </c>
      <c r="M24" s="43">
        <v>0</v>
      </c>
      <c r="N24" s="35">
        <f>N12/N6*100</f>
        <v>5.6986134611886259</v>
      </c>
      <c r="O24" s="35">
        <v>0</v>
      </c>
      <c r="P24" s="43">
        <v>0</v>
      </c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27"/>
    </row>
    <row r="25" spans="1:32" ht="14.1" customHeight="1" x14ac:dyDescent="0.15">
      <c r="A25" s="100"/>
      <c r="B25" s="8"/>
      <c r="C25" s="16"/>
      <c r="D25" s="23"/>
      <c r="E25" s="35"/>
      <c r="F25" s="35"/>
      <c r="G25" s="43"/>
      <c r="H25" s="35"/>
      <c r="I25" s="35"/>
      <c r="J25" s="43"/>
      <c r="K25" s="65"/>
      <c r="L25" s="65"/>
      <c r="M25" s="60"/>
      <c r="N25" s="35"/>
      <c r="O25" s="35"/>
      <c r="P25" s="43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27"/>
    </row>
    <row r="26" spans="1:32" ht="14.1" customHeight="1" x14ac:dyDescent="0.15">
      <c r="A26" s="100"/>
      <c r="B26" s="8"/>
      <c r="C26" s="20" t="s">
        <v>2</v>
      </c>
      <c r="D26" s="24">
        <v>11</v>
      </c>
      <c r="E26" s="36">
        <v>25.946026402828991</v>
      </c>
      <c r="F26" s="36">
        <f>F20+F22+F24</f>
        <v>15.482126349066647</v>
      </c>
      <c r="G26" s="46">
        <v>0</v>
      </c>
      <c r="H26" s="36">
        <f>H14/H6*100</f>
        <v>26.065835357301637</v>
      </c>
      <c r="I26" s="36">
        <v>0</v>
      </c>
      <c r="J26" s="46">
        <v>0</v>
      </c>
      <c r="K26" s="36">
        <f>K14/K6*100</f>
        <v>26.690436058577827</v>
      </c>
      <c r="L26" s="36">
        <v>0</v>
      </c>
      <c r="M26" s="46">
        <v>0</v>
      </c>
      <c r="N26" s="36">
        <f>N14/N6*100</f>
        <v>26.803563285130096</v>
      </c>
      <c r="O26" s="36">
        <v>0</v>
      </c>
      <c r="P26" s="46">
        <v>0</v>
      </c>
      <c r="Q26" s="85"/>
      <c r="R26" s="85"/>
      <c r="S26" s="79"/>
      <c r="T26" s="85"/>
      <c r="U26" s="85"/>
      <c r="V26" s="79"/>
      <c r="W26" s="85"/>
      <c r="X26" s="85"/>
      <c r="Y26" s="79"/>
      <c r="Z26" s="85"/>
      <c r="AA26" s="85"/>
      <c r="AB26" s="79"/>
      <c r="AC26" s="85"/>
      <c r="AD26" s="85"/>
      <c r="AE26" s="79"/>
      <c r="AF26" s="27"/>
    </row>
    <row r="27" spans="1:32" s="6" customFormat="1" ht="14.1" customHeight="1" x14ac:dyDescent="0.15">
      <c r="A27" s="13"/>
      <c r="B27" s="19"/>
      <c r="C27" s="18"/>
      <c r="D27" s="25"/>
      <c r="E27" s="33" t="s">
        <v>1</v>
      </c>
      <c r="F27" s="41" t="s">
        <v>1</v>
      </c>
      <c r="G27" s="50"/>
      <c r="H27" s="33" t="s">
        <v>1</v>
      </c>
      <c r="I27" s="41" t="s">
        <v>1</v>
      </c>
      <c r="J27" s="50"/>
      <c r="K27" s="33" t="s">
        <v>1</v>
      </c>
      <c r="L27" s="41" t="s">
        <v>1</v>
      </c>
      <c r="M27" s="66"/>
      <c r="N27" s="33" t="s">
        <v>1</v>
      </c>
      <c r="O27" s="41" t="s">
        <v>1</v>
      </c>
      <c r="P27" s="50"/>
      <c r="Q27" s="81"/>
      <c r="R27" s="81"/>
      <c r="S27" s="86"/>
      <c r="T27" s="81"/>
      <c r="U27" s="81"/>
      <c r="V27" s="86"/>
      <c r="W27" s="81"/>
      <c r="X27" s="81"/>
      <c r="Y27" s="86"/>
      <c r="Z27" s="81"/>
      <c r="AA27" s="81"/>
      <c r="AB27" s="86"/>
      <c r="AC27" s="81"/>
      <c r="AD27" s="81"/>
      <c r="AE27" s="86"/>
      <c r="AF27" s="73"/>
    </row>
    <row r="28" spans="1:32" ht="14.1" customHeight="1" x14ac:dyDescent="0.15">
      <c r="A28" s="101" t="s">
        <v>12</v>
      </c>
      <c r="B28" s="8"/>
      <c r="C28" s="16" t="s">
        <v>9</v>
      </c>
      <c r="D28" s="23">
        <v>12</v>
      </c>
      <c r="E28" s="30">
        <v>495623.72996015137</v>
      </c>
      <c r="F28" s="30">
        <v>171080.35715156319</v>
      </c>
      <c r="G28" s="43">
        <v>34.34659412480687</v>
      </c>
      <c r="H28" s="30">
        <f>H8/H16*1000000</f>
        <v>522748.28313288401</v>
      </c>
      <c r="I28" s="30">
        <f>I8/I16*1000000</f>
        <v>179324.17479731474</v>
      </c>
      <c r="J28" s="43">
        <f>I28/H28*100</f>
        <v>34.30411549562757</v>
      </c>
      <c r="K28" s="30">
        <f>K8/K16*1000000</f>
        <v>538146.00656258909</v>
      </c>
      <c r="L28" s="30">
        <f>L8/L16*1000000</f>
        <v>180274.45768911121</v>
      </c>
      <c r="M28" s="43">
        <f>L28/K28*100</f>
        <v>33.499172248924673</v>
      </c>
      <c r="N28" s="30">
        <f>N8/N16*1000000</f>
        <v>533894.43411230249</v>
      </c>
      <c r="O28" s="30">
        <f>O8/O16*1000000</f>
        <v>185852.00088878561</v>
      </c>
      <c r="P28" s="43">
        <f>O28/N28*100</f>
        <v>34.81062716036714</v>
      </c>
      <c r="Q28" s="57"/>
      <c r="R28" s="57"/>
      <c r="S28" s="77"/>
      <c r="T28" s="57"/>
      <c r="U28" s="57"/>
      <c r="V28" s="77"/>
      <c r="W28" s="57"/>
      <c r="X28" s="57"/>
      <c r="Y28" s="77"/>
      <c r="Z28" s="57"/>
      <c r="AA28" s="57"/>
      <c r="AB28" s="77"/>
      <c r="AC28" s="57"/>
      <c r="AD28" s="57"/>
      <c r="AE28" s="77"/>
      <c r="AF28" s="27"/>
    </row>
    <row r="29" spans="1:32" ht="14.1" customHeight="1" x14ac:dyDescent="0.15">
      <c r="A29" s="102"/>
      <c r="B29" s="8"/>
      <c r="C29" s="16"/>
      <c r="D29" s="23"/>
      <c r="E29" s="30"/>
      <c r="F29" s="30"/>
      <c r="G29" s="43"/>
      <c r="H29" s="30"/>
      <c r="I29" s="30"/>
      <c r="J29" s="43"/>
      <c r="K29" s="30"/>
      <c r="L29" s="30"/>
      <c r="M29" s="43"/>
      <c r="N29" s="30"/>
      <c r="O29" s="30"/>
      <c r="P29" s="43"/>
      <c r="Q29" s="57"/>
      <c r="R29" s="57"/>
      <c r="S29" s="77"/>
      <c r="T29" s="57"/>
      <c r="U29" s="57"/>
      <c r="V29" s="77"/>
      <c r="W29" s="57"/>
      <c r="X29" s="57"/>
      <c r="Y29" s="77"/>
      <c r="Z29" s="57"/>
      <c r="AA29" s="57"/>
      <c r="AB29" s="77"/>
      <c r="AC29" s="57"/>
      <c r="AD29" s="57"/>
      <c r="AE29" s="77"/>
      <c r="AF29" s="27"/>
    </row>
    <row r="30" spans="1:32" ht="14.1" customHeight="1" x14ac:dyDescent="0.15">
      <c r="A30" s="102"/>
      <c r="B30" s="8"/>
      <c r="C30" s="16" t="s">
        <v>20</v>
      </c>
      <c r="D30" s="23">
        <v>13</v>
      </c>
      <c r="E30" s="30">
        <v>144238.75915447535</v>
      </c>
      <c r="F30" s="30">
        <v>108817.72769777263</v>
      </c>
      <c r="G30" s="43">
        <v>76.698474935211721</v>
      </c>
      <c r="H30" s="30">
        <f>H10/H16*1000000</f>
        <v>146926.86949897924</v>
      </c>
      <c r="I30" s="30">
        <f>I10/I16*1000000</f>
        <v>112553.48329916928</v>
      </c>
      <c r="J30" s="43">
        <f>I30/H30*100</f>
        <v>76.605105439853688</v>
      </c>
      <c r="K30" s="30">
        <f>K10/K16*1000000</f>
        <v>146886.71325604583</v>
      </c>
      <c r="L30" s="30">
        <f>L10/L16*1000000</f>
        <v>116873.36644276978</v>
      </c>
      <c r="M30" s="43">
        <f>L30/K30*100</f>
        <v>79.567010420501248</v>
      </c>
      <c r="N30" s="30">
        <f>N10/N16*1000000</f>
        <v>147609.72439352417</v>
      </c>
      <c r="O30" s="30">
        <f>O10/O16*1000000</f>
        <v>115675.65033217343</v>
      </c>
      <c r="P30" s="43">
        <f>O30/N30*100</f>
        <v>78.365873798249751</v>
      </c>
      <c r="Q30" s="57"/>
      <c r="R30" s="57"/>
      <c r="S30" s="77"/>
      <c r="T30" s="57"/>
      <c r="U30" s="57"/>
      <c r="V30" s="77"/>
      <c r="W30" s="57"/>
      <c r="X30" s="57"/>
      <c r="Y30" s="77"/>
      <c r="Z30" s="57"/>
      <c r="AA30" s="57"/>
      <c r="AB30" s="77"/>
      <c r="AC30" s="57"/>
      <c r="AD30" s="57"/>
      <c r="AE30" s="77"/>
      <c r="AF30" s="27"/>
    </row>
    <row r="31" spans="1:32" ht="14.1" customHeight="1" x14ac:dyDescent="0.15">
      <c r="A31" s="102"/>
      <c r="B31" s="8"/>
      <c r="C31" s="16"/>
      <c r="D31" s="23"/>
      <c r="E31" s="30"/>
      <c r="F31" s="30"/>
      <c r="G31" s="43"/>
      <c r="H31" s="30"/>
      <c r="I31" s="30"/>
      <c r="J31" s="43"/>
      <c r="K31" s="30"/>
      <c r="L31" s="30"/>
      <c r="M31" s="43"/>
      <c r="N31" s="30"/>
      <c r="O31" s="30"/>
      <c r="P31" s="43"/>
      <c r="Q31" s="57"/>
      <c r="R31" s="57"/>
      <c r="S31" s="77"/>
      <c r="T31" s="57"/>
      <c r="U31" s="57"/>
      <c r="V31" s="77"/>
      <c r="W31" s="57"/>
      <c r="X31" s="57"/>
      <c r="Y31" s="77"/>
      <c r="Z31" s="57"/>
      <c r="AA31" s="57"/>
      <c r="AB31" s="77"/>
      <c r="AC31" s="57"/>
      <c r="AD31" s="57"/>
      <c r="AE31" s="77"/>
      <c r="AF31" s="27"/>
    </row>
    <row r="32" spans="1:32" ht="14.1" customHeight="1" x14ac:dyDescent="0.15">
      <c r="A32" s="102"/>
      <c r="B32" s="8"/>
      <c r="C32" s="16" t="s">
        <v>6</v>
      </c>
      <c r="D32" s="23">
        <v>14</v>
      </c>
      <c r="E32" s="30">
        <v>169435.74776265875</v>
      </c>
      <c r="F32" s="30">
        <v>108428.67158300985</v>
      </c>
      <c r="G32" s="43">
        <v>63.77598674192847</v>
      </c>
      <c r="H32" s="30">
        <f>H12/H16*1000000</f>
        <v>171773.94133259892</v>
      </c>
      <c r="I32" s="30">
        <f>I12/I16*1000000</f>
        <v>110906.09385768967</v>
      </c>
      <c r="J32" s="43">
        <f>I32/H32*100</f>
        <v>64.565144746225911</v>
      </c>
      <c r="K32" s="30">
        <f>K12/K16*1000000</f>
        <v>179709.13145056865</v>
      </c>
      <c r="L32" s="30">
        <f>L12/L16*1000000</f>
        <v>112857.47551922529</v>
      </c>
      <c r="M32" s="43">
        <f>L32/K32*100</f>
        <v>62.800078442462571</v>
      </c>
      <c r="N32" s="30">
        <f>N12/N16*1000000</f>
        <v>184015.06774073161</v>
      </c>
      <c r="O32" s="30">
        <f>O12/O16*1000000</f>
        <v>114945.86765656182</v>
      </c>
      <c r="P32" s="43">
        <f>O32/N32*100</f>
        <v>62.465464957747386</v>
      </c>
      <c r="Q32" s="57"/>
      <c r="R32" s="57"/>
      <c r="S32" s="77"/>
      <c r="T32" s="57"/>
      <c r="U32" s="57"/>
      <c r="V32" s="77"/>
      <c r="W32" s="57"/>
      <c r="X32" s="57"/>
      <c r="Y32" s="77"/>
      <c r="Z32" s="57"/>
      <c r="AA32" s="57"/>
      <c r="AB32" s="77"/>
      <c r="AC32" s="57"/>
      <c r="AD32" s="57"/>
      <c r="AE32" s="77"/>
      <c r="AF32" s="27"/>
    </row>
    <row r="33" spans="1:32" ht="14.1" customHeight="1" x14ac:dyDescent="0.15">
      <c r="A33" s="102"/>
      <c r="B33" s="8"/>
      <c r="C33" s="16"/>
      <c r="D33" s="23"/>
      <c r="E33" s="30"/>
      <c r="F33" s="30"/>
      <c r="G33" s="43"/>
      <c r="H33" s="30"/>
      <c r="I33" s="30"/>
      <c r="J33" s="43"/>
      <c r="K33" s="30"/>
      <c r="L33" s="30"/>
      <c r="M33" s="43"/>
      <c r="N33" s="67"/>
      <c r="O33" s="67"/>
      <c r="P33" s="43"/>
      <c r="Q33" s="57"/>
      <c r="R33" s="57"/>
      <c r="S33" s="77"/>
      <c r="T33" s="57"/>
      <c r="U33" s="57"/>
      <c r="V33" s="77"/>
      <c r="W33" s="57"/>
      <c r="X33" s="57"/>
      <c r="Y33" s="77"/>
      <c r="Z33" s="57"/>
      <c r="AA33" s="57"/>
      <c r="AB33" s="77"/>
      <c r="AC33" s="57"/>
      <c r="AD33" s="57"/>
      <c r="AE33" s="77"/>
      <c r="AF33" s="27"/>
    </row>
    <row r="34" spans="1:32" ht="14.1" customHeight="1" x14ac:dyDescent="0.15">
      <c r="A34" s="102"/>
      <c r="B34" s="8"/>
      <c r="C34" s="20" t="s">
        <v>2</v>
      </c>
      <c r="D34" s="24">
        <v>15</v>
      </c>
      <c r="E34" s="31">
        <v>809298.23687728541</v>
      </c>
      <c r="F34" s="31">
        <v>388326.75643234566</v>
      </c>
      <c r="G34" s="46">
        <v>47.950699859599496</v>
      </c>
      <c r="H34" s="31">
        <f>H14/H16*1000000</f>
        <v>841449.09396446205</v>
      </c>
      <c r="I34" s="31">
        <f>I14/I16*1000000</f>
        <v>402783.75195417373</v>
      </c>
      <c r="J34" s="46">
        <f>I34/H34*100</f>
        <v>47.86786923216831</v>
      </c>
      <c r="K34" s="31">
        <f>K14/K16*1000000</f>
        <v>864741.85126920359</v>
      </c>
      <c r="L34" s="31">
        <f>L14/L16*1000000</f>
        <v>410005.29965110635</v>
      </c>
      <c r="M34" s="46">
        <f>L34/K34*100</f>
        <v>47.413606621366959</v>
      </c>
      <c r="N34" s="31">
        <f>N14/N16*1000000</f>
        <v>865519.22624655825</v>
      </c>
      <c r="O34" s="31">
        <f>O14/O16*1000000</f>
        <v>416473.51887752087</v>
      </c>
      <c r="P34" s="46">
        <f>O34/N34*100</f>
        <v>48.118344023808099</v>
      </c>
      <c r="Q34" s="78"/>
      <c r="R34" s="78"/>
      <c r="S34" s="79"/>
      <c r="T34" s="78"/>
      <c r="U34" s="78"/>
      <c r="V34" s="79"/>
      <c r="W34" s="78"/>
      <c r="X34" s="78"/>
      <c r="Y34" s="79"/>
      <c r="Z34" s="78"/>
      <c r="AA34" s="78"/>
      <c r="AB34" s="79"/>
      <c r="AC34" s="78"/>
      <c r="AD34" s="78"/>
      <c r="AE34" s="79"/>
      <c r="AF34" s="27"/>
    </row>
    <row r="35" spans="1:32" ht="14.1" customHeight="1" x14ac:dyDescent="0.15">
      <c r="A35" s="11"/>
      <c r="B35" s="8"/>
      <c r="C35" s="16"/>
      <c r="D35" s="23"/>
      <c r="E35" s="30"/>
      <c r="F35" s="44"/>
      <c r="G35" s="43"/>
      <c r="H35" s="30"/>
      <c r="I35" s="44"/>
      <c r="J35" s="43"/>
      <c r="K35" s="30"/>
      <c r="L35" s="44"/>
      <c r="M35" s="43"/>
      <c r="N35" s="67"/>
      <c r="O35" s="70"/>
      <c r="P35" s="68"/>
      <c r="Q35" s="57"/>
      <c r="R35" s="87"/>
      <c r="S35" s="77"/>
      <c r="T35" s="57"/>
      <c r="U35" s="87"/>
      <c r="V35" s="77"/>
      <c r="W35" s="57"/>
      <c r="X35" s="87"/>
      <c r="Y35" s="77"/>
      <c r="Z35" s="57"/>
      <c r="AA35" s="87"/>
      <c r="AB35" s="77"/>
      <c r="AC35" s="57"/>
      <c r="AD35" s="87"/>
      <c r="AE35" s="77"/>
      <c r="AF35" s="27"/>
    </row>
    <row r="36" spans="1:32" ht="14.1" customHeight="1" x14ac:dyDescent="0.15">
      <c r="A36" s="101" t="s">
        <v>13</v>
      </c>
      <c r="B36" s="8"/>
      <c r="C36" s="16" t="s">
        <v>9</v>
      </c>
      <c r="D36" s="23">
        <v>16</v>
      </c>
      <c r="E36" s="30">
        <v>1116108.5114644908</v>
      </c>
      <c r="F36" s="30">
        <v>414941.4196453488</v>
      </c>
      <c r="G36" s="43">
        <v>37.424887347753547</v>
      </c>
      <c r="H36" s="30">
        <f>H8/H18*1000000</f>
        <v>1165613.7254593631</v>
      </c>
      <c r="I36" s="30">
        <f>I8/I18*1000000</f>
        <v>429099.75415790209</v>
      </c>
      <c r="J36" s="43">
        <f>I36/H36*100</f>
        <v>36.813203618445364</v>
      </c>
      <c r="K36" s="30">
        <f>K8/K18*1000000</f>
        <v>1187841.5007285154</v>
      </c>
      <c r="L36" s="30">
        <f>L8/L18*1000000</f>
        <v>425307.30741634441</v>
      </c>
      <c r="M36" s="43">
        <f>L36/K36*100</f>
        <v>35.805055401372918</v>
      </c>
      <c r="N36" s="30">
        <f>N8/N18*1000000</f>
        <v>1165925.3609363467</v>
      </c>
      <c r="O36" s="30">
        <f>O8/O18*1000000</f>
        <v>432394.36285727157</v>
      </c>
      <c r="P36" s="43">
        <f>O36/N36*100</f>
        <v>37.085938546702394</v>
      </c>
      <c r="Q36" s="57"/>
      <c r="R36" s="57"/>
      <c r="S36" s="77"/>
      <c r="T36" s="57"/>
      <c r="U36" s="57"/>
      <c r="V36" s="77"/>
      <c r="W36" s="57"/>
      <c r="X36" s="57"/>
      <c r="Y36" s="77"/>
      <c r="Z36" s="57"/>
      <c r="AA36" s="57"/>
      <c r="AB36" s="77"/>
      <c r="AC36" s="57"/>
      <c r="AD36" s="57"/>
      <c r="AE36" s="77"/>
      <c r="AF36" s="27"/>
    </row>
    <row r="37" spans="1:32" ht="14.1" customHeight="1" x14ac:dyDescent="0.15">
      <c r="A37" s="102"/>
      <c r="B37" s="8"/>
      <c r="C37" s="16"/>
      <c r="D37" s="23"/>
      <c r="E37" s="30"/>
      <c r="F37" s="30"/>
      <c r="G37" s="43"/>
      <c r="H37" s="30"/>
      <c r="I37" s="30"/>
      <c r="J37" s="43"/>
      <c r="K37" s="30"/>
      <c r="L37" s="30"/>
      <c r="M37" s="43"/>
      <c r="N37" s="30"/>
      <c r="O37" s="30"/>
      <c r="P37" s="43"/>
      <c r="Q37" s="57"/>
      <c r="R37" s="57"/>
      <c r="S37" s="77"/>
      <c r="T37" s="57"/>
      <c r="U37" s="57"/>
      <c r="V37" s="77"/>
      <c r="W37" s="57"/>
      <c r="X37" s="57"/>
      <c r="Y37" s="77"/>
      <c r="Z37" s="57"/>
      <c r="AA37" s="57"/>
      <c r="AB37" s="77"/>
      <c r="AC37" s="57"/>
      <c r="AD37" s="57"/>
      <c r="AE37" s="77"/>
      <c r="AF37" s="27"/>
    </row>
    <row r="38" spans="1:32" ht="14.1" customHeight="1" x14ac:dyDescent="0.15">
      <c r="A38" s="102"/>
      <c r="B38" s="8"/>
      <c r="C38" s="16" t="s">
        <v>20</v>
      </c>
      <c r="D38" s="23">
        <v>17</v>
      </c>
      <c r="E38" s="30">
        <v>324815.17135656544</v>
      </c>
      <c r="F38" s="30">
        <v>263928.50216867926</v>
      </c>
      <c r="G38" s="43">
        <v>83.572530474619185</v>
      </c>
      <c r="H38" s="30">
        <f>H10/H18*1000000</f>
        <v>327614.61156870436</v>
      </c>
      <c r="I38" s="30">
        <f>I10/I18*1000000</f>
        <v>269326.05192734057</v>
      </c>
      <c r="J38" s="43">
        <f>I38/H38*100</f>
        <v>82.208192924527097</v>
      </c>
      <c r="K38" s="30">
        <f>K10/K18*1000000</f>
        <v>324220.80956359924</v>
      </c>
      <c r="L38" s="30">
        <f>L10/L18*1000000</f>
        <v>275730.11411400035</v>
      </c>
      <c r="M38" s="43">
        <f>L38/K38*100</f>
        <v>85.043928699435639</v>
      </c>
      <c r="N38" s="30">
        <f>N10/N18*1000000</f>
        <v>322351.96734610159</v>
      </c>
      <c r="O38" s="30">
        <f>O10/O18*1000000</f>
        <v>269125.42713710835</v>
      </c>
      <c r="P38" s="43">
        <f>O38/N38*100</f>
        <v>83.488067205792731</v>
      </c>
      <c r="Q38" s="57"/>
      <c r="R38" s="57"/>
      <c r="S38" s="77"/>
      <c r="T38" s="57"/>
      <c r="U38" s="57"/>
      <c r="V38" s="77"/>
      <c r="W38" s="57"/>
      <c r="X38" s="57"/>
      <c r="Y38" s="77"/>
      <c r="Z38" s="57"/>
      <c r="AA38" s="57"/>
      <c r="AB38" s="77"/>
      <c r="AC38" s="57"/>
      <c r="AD38" s="57"/>
      <c r="AE38" s="77"/>
      <c r="AF38" s="27"/>
    </row>
    <row r="39" spans="1:32" ht="14.1" customHeight="1" x14ac:dyDescent="0.15">
      <c r="A39" s="102"/>
      <c r="B39" s="8"/>
      <c r="C39" s="16"/>
      <c r="D39" s="23"/>
      <c r="E39" s="30"/>
      <c r="F39" s="30"/>
      <c r="G39" s="43"/>
      <c r="H39" s="30"/>
      <c r="I39" s="30"/>
      <c r="J39" s="43"/>
      <c r="K39" s="30"/>
      <c r="L39" s="30"/>
      <c r="M39" s="43"/>
      <c r="N39" s="30"/>
      <c r="O39" s="30"/>
      <c r="P39" s="43"/>
      <c r="Q39" s="57"/>
      <c r="R39" s="57"/>
      <c r="S39" s="77"/>
      <c r="T39" s="57"/>
      <c r="U39" s="57"/>
      <c r="V39" s="77"/>
      <c r="W39" s="57"/>
      <c r="X39" s="57"/>
      <c r="Y39" s="77"/>
      <c r="Z39" s="57"/>
      <c r="AA39" s="57"/>
      <c r="AB39" s="77"/>
      <c r="AC39" s="57"/>
      <c r="AD39" s="57"/>
      <c r="AE39" s="77"/>
      <c r="AF39" s="27"/>
    </row>
    <row r="40" spans="1:32" ht="14.1" customHeight="1" x14ac:dyDescent="0.15">
      <c r="A40" s="102"/>
      <c r="B40" s="8"/>
      <c r="C40" s="16" t="s">
        <v>6</v>
      </c>
      <c r="D40" s="23">
        <v>18</v>
      </c>
      <c r="E40" s="30">
        <v>381556.95297208329</v>
      </c>
      <c r="F40" s="30">
        <v>262984.87836949376</v>
      </c>
      <c r="G40" s="43">
        <v>69.49187190541906</v>
      </c>
      <c r="H40" s="30">
        <f>H12/H18*1000000</f>
        <v>383018.11819175642</v>
      </c>
      <c r="I40" s="30">
        <f>I12/I18*1000000</f>
        <v>265384.06025142618</v>
      </c>
      <c r="J40" s="43">
        <f>I40/H40*100</f>
        <v>69.287599632183145</v>
      </c>
      <c r="K40" s="30">
        <f>K12/K18*1000000</f>
        <v>396669.23435960559</v>
      </c>
      <c r="L40" s="30">
        <f>L12/L18*1000000</f>
        <v>266255.73944404058</v>
      </c>
      <c r="M40" s="43">
        <f>L40/K40*100</f>
        <v>67.12286116010273</v>
      </c>
      <c r="N40" s="30">
        <f>N12/N18*1000000</f>
        <v>401854.41271749523</v>
      </c>
      <c r="O40" s="30">
        <f>O12/O18*1000000</f>
        <v>267427.54972101218</v>
      </c>
      <c r="P40" s="43">
        <f>O40/N40*100</f>
        <v>66.548367084627358</v>
      </c>
      <c r="Q40" s="57"/>
      <c r="R40" s="57"/>
      <c r="S40" s="77"/>
      <c r="T40" s="57"/>
      <c r="U40" s="57"/>
      <c r="V40" s="77"/>
      <c r="W40" s="57"/>
      <c r="X40" s="57"/>
      <c r="Y40" s="77"/>
      <c r="Z40" s="57"/>
      <c r="AA40" s="57"/>
      <c r="AB40" s="77"/>
      <c r="AC40" s="57"/>
      <c r="AD40" s="57"/>
      <c r="AE40" s="77"/>
      <c r="AF40" s="27"/>
    </row>
    <row r="41" spans="1:32" ht="14.1" customHeight="1" x14ac:dyDescent="0.15">
      <c r="A41" s="102"/>
      <c r="B41" s="8"/>
      <c r="C41" s="16"/>
      <c r="D41" s="23"/>
      <c r="E41" s="30"/>
      <c r="F41" s="30"/>
      <c r="G41" s="43"/>
      <c r="H41" s="30"/>
      <c r="I41" s="30"/>
      <c r="J41" s="43"/>
      <c r="K41" s="30"/>
      <c r="L41" s="30"/>
      <c r="M41" s="43"/>
      <c r="N41" s="30"/>
      <c r="O41" s="30"/>
      <c r="P41" s="43"/>
      <c r="Q41" s="57"/>
      <c r="R41" s="57"/>
      <c r="S41" s="77"/>
      <c r="T41" s="57"/>
      <c r="U41" s="57"/>
      <c r="V41" s="77"/>
      <c r="W41" s="57"/>
      <c r="X41" s="57"/>
      <c r="Y41" s="77"/>
      <c r="Z41" s="57"/>
      <c r="AA41" s="57"/>
      <c r="AB41" s="77"/>
      <c r="AC41" s="57"/>
      <c r="AD41" s="57"/>
      <c r="AE41" s="77"/>
      <c r="AF41" s="27"/>
    </row>
    <row r="42" spans="1:32" ht="14.1" customHeight="1" x14ac:dyDescent="0.15">
      <c r="A42" s="102"/>
      <c r="B42" s="8"/>
      <c r="C42" s="20" t="s">
        <v>2</v>
      </c>
      <c r="D42" s="24">
        <v>19</v>
      </c>
      <c r="E42" s="31">
        <v>1822480.6357931395</v>
      </c>
      <c r="F42" s="31">
        <v>941854.80018352182</v>
      </c>
      <c r="G42" s="46">
        <v>52.248253028248214</v>
      </c>
      <c r="H42" s="31">
        <f>H14/H18*1000000</f>
        <v>1876246.4552198239</v>
      </c>
      <c r="I42" s="31">
        <f>I14/I18*1000000</f>
        <v>963809.86633666873</v>
      </c>
      <c r="J42" s="46">
        <f>I42/H42*100</f>
        <v>51.369043957700498</v>
      </c>
      <c r="K42" s="31">
        <f>K14/K18*1000000</f>
        <v>1908731.5446517204</v>
      </c>
      <c r="L42" s="31">
        <f>L14/L18*1000000</f>
        <v>967293.16097438533</v>
      </c>
      <c r="M42" s="46">
        <f>L42/K42*100</f>
        <v>50.677276418716275</v>
      </c>
      <c r="N42" s="31">
        <f>N14/N18*1000000</f>
        <v>1890131.7409999436</v>
      </c>
      <c r="O42" s="31">
        <f>O14/O18*1000000</f>
        <v>968947.3397153921</v>
      </c>
      <c r="P42" s="46">
        <f>O42/N42*100</f>
        <v>51.263481729733094</v>
      </c>
      <c r="Q42" s="78"/>
      <c r="R42" s="78"/>
      <c r="S42" s="79"/>
      <c r="T42" s="78"/>
      <c r="U42" s="78"/>
      <c r="V42" s="79"/>
      <c r="W42" s="78"/>
      <c r="X42" s="78"/>
      <c r="Y42" s="79"/>
      <c r="Z42" s="78"/>
      <c r="AA42" s="78"/>
      <c r="AB42" s="79"/>
      <c r="AC42" s="78"/>
      <c r="AD42" s="78"/>
      <c r="AE42" s="79"/>
      <c r="AF42" s="27"/>
    </row>
    <row r="43" spans="1:32" ht="9.75" customHeight="1" x14ac:dyDescent="0.15">
      <c r="A43" s="10"/>
      <c r="B43" s="15"/>
      <c r="C43" s="15"/>
      <c r="D43" s="26"/>
      <c r="E43" s="37"/>
      <c r="F43" s="37"/>
      <c r="G43" s="54"/>
      <c r="H43" s="37"/>
      <c r="I43" s="37"/>
      <c r="J43" s="54"/>
      <c r="K43" s="37"/>
      <c r="L43" s="37"/>
      <c r="M43" s="54"/>
      <c r="N43" s="37"/>
      <c r="O43" s="37"/>
      <c r="P43" s="54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27"/>
    </row>
    <row r="44" spans="1:32" ht="14.1" customHeight="1" x14ac:dyDescent="0.15">
      <c r="A44" s="7" t="s">
        <v>31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2" ht="14.1" customHeight="1" x14ac:dyDescent="0.15">
      <c r="A45" s="7" t="s">
        <v>24</v>
      </c>
    </row>
    <row r="46" spans="1:32" ht="14.1" customHeight="1" x14ac:dyDescent="0.15">
      <c r="A46" s="7" t="s">
        <v>26</v>
      </c>
    </row>
    <row r="47" spans="1:32" ht="14.1" customHeight="1" x14ac:dyDescent="0.15">
      <c r="A47" s="71"/>
      <c r="C47" s="7" t="s">
        <v>32</v>
      </c>
    </row>
    <row r="48" spans="1:32" ht="14.1" customHeight="1" x14ac:dyDescent="0.15">
      <c r="A48" s="7" t="s">
        <v>23</v>
      </c>
    </row>
    <row r="49" spans="1:1" ht="14.1" customHeight="1" x14ac:dyDescent="0.15">
      <c r="A49" s="7" t="s">
        <v>21</v>
      </c>
    </row>
    <row r="50" spans="1:1" ht="14.1" customHeight="1" x14ac:dyDescent="0.15">
      <c r="A50" s="7" t="s">
        <v>22</v>
      </c>
    </row>
    <row r="51" spans="1:1" x14ac:dyDescent="0.15">
      <c r="A51" s="7" t="s">
        <v>25</v>
      </c>
    </row>
    <row r="52" spans="1:1" x14ac:dyDescent="0.15">
      <c r="A52" s="7" t="s">
        <v>7</v>
      </c>
    </row>
    <row r="53" spans="1:1" x14ac:dyDescent="0.15">
      <c r="A53" s="7"/>
    </row>
    <row r="58" spans="1:1" s="7" customFormat="1" ht="12" customHeight="1" x14ac:dyDescent="0.15"/>
    <row r="59" spans="1:1" s="7" customFormat="1" ht="12" customHeight="1" x14ac:dyDescent="0.15"/>
    <row r="60" spans="1:1" s="7" customFormat="1" ht="12" customHeight="1" x14ac:dyDescent="0.15"/>
    <row r="61" spans="1:1" s="7" customFormat="1" ht="12" customHeight="1" x14ac:dyDescent="0.15"/>
  </sheetData>
  <mergeCells count="20">
    <mergeCell ref="A20:A26"/>
    <mergeCell ref="A28:A34"/>
    <mergeCell ref="A36:A42"/>
    <mergeCell ref="Z3:AB3"/>
    <mergeCell ref="AC3:AE3"/>
    <mergeCell ref="A6:C6"/>
    <mergeCell ref="A16:C16"/>
    <mergeCell ref="A18:C18"/>
    <mergeCell ref="D3:D4"/>
    <mergeCell ref="A8:A14"/>
    <mergeCell ref="K2:M2"/>
    <mergeCell ref="N2:P2"/>
    <mergeCell ref="W2:Y2"/>
    <mergeCell ref="E3:G3"/>
    <mergeCell ref="H3:J3"/>
    <mergeCell ref="K3:M3"/>
    <mergeCell ref="N3:P3"/>
    <mergeCell ref="Q3:S3"/>
    <mergeCell ref="T3:V3"/>
    <mergeCell ref="W3:Y3"/>
  </mergeCells>
  <phoneticPr fontId="1"/>
  <pageMargins left="0.59055118110236227" right="0.39370078740157483" top="0.59055118110236227" bottom="0.59055118110236227" header="0.19685039370078741" footer="0.39370078740157483"/>
  <pageSetup paperSize="9" scale="98" orientation="portrait" r:id="rId1"/>
  <headerFooter scaleWithDoc="0" alignWithMargins="0">
    <oddHeader>&amp;C&amp;"ＭＳ 明朝,標準"&amp;8令和2年度 秋田県税務統計書</oddHeader>
    <oddFooter>&amp;C&amp;"ＭＳ 明朝,標準"&amp;9- 97 -</oddFooter>
  </headerFooter>
  <colBreaks count="2" manualBreakCount="2">
    <brk id="25" max="49" man="1"/>
    <brk id="3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租税負担状況</vt:lpstr>
      <vt:lpstr>租税負担状況!Print_Area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2023-01-24T00:58:41Z</cp:lastPrinted>
  <dcterms:created xsi:type="dcterms:W3CDTF">1997-07-25T06:50:47Z</dcterms:created>
  <dcterms:modified xsi:type="dcterms:W3CDTF">2023-02-06T08:06:12Z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2018-08-29T07:54:52Z</vt:filetime>
  </property>
</Properties>
</file>