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\\10.36.3.1\share\令和３年度\Ｄ_調査・管理班\04 統計\03 税務統計書\02 入力用\04 第4 徴収に関する調（ページ数未調整）\"/>
    </mc:Choice>
  </mc:AlternateContent>
  <xr:revisionPtr revIDLastSave="0" documentId="13_ncr:1_{55808C82-5EA5-4771-865C-D5B039F5544D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2未納繰越状況" sheetId="4" r:id="rId1"/>
    <sheet name="（６）未納繰越額" sheetId="2" r:id="rId2"/>
    <sheet name="ADPLF032" sheetId="3" r:id="rId3"/>
  </sheets>
  <definedNames>
    <definedName name="cell_作成日付">ADPLF032!$BJ$2</definedName>
    <definedName name="cell_統計年度">ADPLF032!$A$2</definedName>
    <definedName name="list_繰り返し">ADPLF032!$J$7:$DV$99</definedName>
    <definedName name="listcell_その他件数">ADPLF032!$DK$7</definedName>
    <definedName name="listcell_その他税額">ADPLF032!$DP$7</definedName>
    <definedName name="listcell_換価猶予件数">ADPLF032!$V$7:$Z$7</definedName>
    <definedName name="listcell_換価猶予税額">ADPLF032!$AA$7:$AG$7</definedName>
    <definedName name="listcell_交付要求件数">ADPLF032!$CA$7</definedName>
    <definedName name="listcell_交付要求税額">ADPLF032!$CF$7</definedName>
    <definedName name="listcell_財産差押件数">ADPLF032!$J$7:$N$7</definedName>
    <definedName name="listcell_財産差押税額">ADPLF032!$O$7:$U$7</definedName>
    <definedName name="listcell_参加差押件数">ADPLF032!$CM$7</definedName>
    <definedName name="listcell_参加差押税額">ADPLF032!$CR$7</definedName>
    <definedName name="listcell_滞納処分停止件数">ADPLF032!$AH$7:$AL$7</definedName>
    <definedName name="listcell_滞納処分停止税額">ADPLF032!$AM$7:$AS$7</definedName>
    <definedName name="listcell_徴収嘱託件数">ADPLF032!$BF$7:$BJ$7</definedName>
    <definedName name="listcell_徴収嘱託税額">ADPLF032!$BK$7:$BQ$7</definedName>
    <definedName name="listcell_徴収猶予件数">ADPLF032!$AT$7:$AX$7</definedName>
    <definedName name="listcell_徴収猶予税額">ADPLF032!$AY$7:$BE$7</definedName>
    <definedName name="listcell_分納誓約件数">ADPLF032!$CY$7</definedName>
    <definedName name="listcell_分納誓約税額">ADPLF032!$DD$7</definedName>
    <definedName name="listrow_行">ADPLF032!$J$7:$DV$7</definedName>
    <definedName name="_xlnm.Print_Area" localSheetId="1">'（６）未納繰越額'!$A$1:$AB$38</definedName>
    <definedName name="_xlnm.Print_Area" localSheetId="0">'R2未納繰越状況'!$A$1:$AC$61</definedName>
    <definedName name="_xlnm.Print_Titles" localSheetId="2">ADPLF032!$1:$6</definedName>
    <definedName name="_xlnm.Print_Titles" localSheetId="0">'R2未納繰越状況'!$1:$5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P101" i="3" l="1"/>
  <c r="DK101" i="3"/>
  <c r="DD101" i="3"/>
  <c r="CY101" i="3"/>
  <c r="CR101" i="3"/>
  <c r="CM101" i="3"/>
  <c r="CF101" i="3"/>
  <c r="CA101" i="3"/>
  <c r="BK101" i="3"/>
  <c r="BF101" i="3"/>
  <c r="AY101" i="3"/>
  <c r="AT101" i="3"/>
  <c r="AM101" i="3"/>
  <c r="AH101" i="3"/>
  <c r="AA101" i="3"/>
  <c r="V101" i="3"/>
  <c r="DW101" i="3" s="1"/>
  <c r="O101" i="3"/>
  <c r="EB101" i="3" s="1"/>
  <c r="J101" i="3"/>
  <c r="DP100" i="3"/>
  <c r="DP102" i="3" s="1"/>
  <c r="DK100" i="3"/>
  <c r="DK102" i="3" s="1"/>
  <c r="DD100" i="3"/>
  <c r="DD102" i="3" s="1"/>
  <c r="CY100" i="3"/>
  <c r="CY102" i="3" s="1"/>
  <c r="CR100" i="3"/>
  <c r="CR102" i="3" s="1"/>
  <c r="CM100" i="3"/>
  <c r="CM102" i="3" s="1"/>
  <c r="CF100" i="3"/>
  <c r="CF102" i="3" s="1"/>
  <c r="CA100" i="3"/>
  <c r="CA102" i="3" s="1"/>
  <c r="BK100" i="3"/>
  <c r="BK102" i="3" s="1"/>
  <c r="BF100" i="3"/>
  <c r="BF102" i="3" s="1"/>
  <c r="AY100" i="3"/>
  <c r="AY102" i="3" s="1"/>
  <c r="AT100" i="3"/>
  <c r="AT102" i="3" s="1"/>
  <c r="AM100" i="3"/>
  <c r="AM102" i="3" s="1"/>
  <c r="AH100" i="3"/>
  <c r="AH102" i="3" s="1"/>
  <c r="AA100" i="3"/>
  <c r="AA102" i="3" s="1"/>
  <c r="V100" i="3"/>
  <c r="V102" i="3" s="1"/>
  <c r="O100" i="3"/>
  <c r="EB100" i="3" s="1"/>
  <c r="J100" i="3"/>
  <c r="J102" i="3" s="1"/>
  <c r="DW102" i="3" s="1"/>
  <c r="DP99" i="3"/>
  <c r="DK99" i="3"/>
  <c r="DD99" i="3"/>
  <c r="CY99" i="3"/>
  <c r="CR99" i="3"/>
  <c r="CM99" i="3"/>
  <c r="CF99" i="3"/>
  <c r="CA99" i="3"/>
  <c r="BK99" i="3"/>
  <c r="BF99" i="3"/>
  <c r="AY99" i="3"/>
  <c r="AT99" i="3"/>
  <c r="AM99" i="3"/>
  <c r="AH99" i="3"/>
  <c r="AA99" i="3"/>
  <c r="V99" i="3"/>
  <c r="DW99" i="3" s="1"/>
  <c r="O99" i="3"/>
  <c r="EB99" i="3" s="1"/>
  <c r="J99" i="3"/>
  <c r="EB98" i="3"/>
  <c r="DW98" i="3"/>
  <c r="EB97" i="3"/>
  <c r="DW97" i="3"/>
  <c r="DP96" i="3"/>
  <c r="DK96" i="3"/>
  <c r="DD96" i="3"/>
  <c r="CY96" i="3"/>
  <c r="CR96" i="3"/>
  <c r="CM96" i="3"/>
  <c r="CF96" i="3"/>
  <c r="CA96" i="3"/>
  <c r="BK96" i="3"/>
  <c r="BF96" i="3"/>
  <c r="AY96" i="3"/>
  <c r="AT96" i="3"/>
  <c r="AM96" i="3"/>
  <c r="AH96" i="3"/>
  <c r="AA96" i="3"/>
  <c r="V96" i="3"/>
  <c r="DW96" i="3" s="1"/>
  <c r="O96" i="3"/>
  <c r="EB96" i="3" s="1"/>
  <c r="J96" i="3"/>
  <c r="EB95" i="3"/>
  <c r="DW95" i="3"/>
  <c r="EB94" i="3"/>
  <c r="DW94" i="3"/>
  <c r="DP93" i="3"/>
  <c r="DK93" i="3"/>
  <c r="DD93" i="3"/>
  <c r="CY93" i="3"/>
  <c r="CR93" i="3"/>
  <c r="CM93" i="3"/>
  <c r="CF93" i="3"/>
  <c r="CA93" i="3"/>
  <c r="BK93" i="3"/>
  <c r="BF93" i="3"/>
  <c r="AY93" i="3"/>
  <c r="AT93" i="3"/>
  <c r="AM93" i="3"/>
  <c r="AH93" i="3"/>
  <c r="AA93" i="3"/>
  <c r="V93" i="3"/>
  <c r="DW93" i="3" s="1"/>
  <c r="O93" i="3"/>
  <c r="EB93" i="3" s="1"/>
  <c r="J93" i="3"/>
  <c r="EB92" i="3"/>
  <c r="DW92" i="3"/>
  <c r="EB91" i="3"/>
  <c r="DW91" i="3"/>
  <c r="DP90" i="3"/>
  <c r="DK90" i="3"/>
  <c r="DD90" i="3"/>
  <c r="CY90" i="3"/>
  <c r="CR90" i="3"/>
  <c r="CM90" i="3"/>
  <c r="CF90" i="3"/>
  <c r="CA90" i="3"/>
  <c r="BK90" i="3"/>
  <c r="BF90" i="3"/>
  <c r="AY90" i="3"/>
  <c r="AT90" i="3"/>
  <c r="AM90" i="3"/>
  <c r="AH90" i="3"/>
  <c r="AA90" i="3"/>
  <c r="V90" i="3"/>
  <c r="DW90" i="3" s="1"/>
  <c r="O90" i="3"/>
  <c r="EB90" i="3" s="1"/>
  <c r="J90" i="3"/>
  <c r="EB89" i="3"/>
  <c r="DW89" i="3"/>
  <c r="EB88" i="3"/>
  <c r="DW88" i="3"/>
  <c r="DP87" i="3"/>
  <c r="DK87" i="3"/>
  <c r="DD87" i="3"/>
  <c r="CY87" i="3"/>
  <c r="CR87" i="3"/>
  <c r="CM87" i="3"/>
  <c r="CF87" i="3"/>
  <c r="CA87" i="3"/>
  <c r="BK87" i="3"/>
  <c r="BF87" i="3"/>
  <c r="AY87" i="3"/>
  <c r="AT87" i="3"/>
  <c r="AM87" i="3"/>
  <c r="AH87" i="3"/>
  <c r="AA87" i="3"/>
  <c r="V87" i="3"/>
  <c r="DW87" i="3" s="1"/>
  <c r="O87" i="3"/>
  <c r="EB87" i="3" s="1"/>
  <c r="J87" i="3"/>
  <c r="EB86" i="3"/>
  <c r="DW86" i="3"/>
  <c r="EB85" i="3"/>
  <c r="DW85" i="3"/>
  <c r="DP84" i="3"/>
  <c r="DK84" i="3"/>
  <c r="DD84" i="3"/>
  <c r="CY84" i="3"/>
  <c r="CR84" i="3"/>
  <c r="CM84" i="3"/>
  <c r="CF84" i="3"/>
  <c r="CA84" i="3"/>
  <c r="BK84" i="3"/>
  <c r="BF84" i="3"/>
  <c r="AY84" i="3"/>
  <c r="AT84" i="3"/>
  <c r="AM84" i="3"/>
  <c r="AH84" i="3"/>
  <c r="AA84" i="3"/>
  <c r="EB84" i="3" s="1"/>
  <c r="V84" i="3"/>
  <c r="DW84" i="3" s="1"/>
  <c r="O84" i="3"/>
  <c r="J84" i="3"/>
  <c r="EB83" i="3"/>
  <c r="DW83" i="3"/>
  <c r="EB82" i="3"/>
  <c r="DW82" i="3"/>
  <c r="DP81" i="3"/>
  <c r="DK81" i="3"/>
  <c r="DD81" i="3"/>
  <c r="CY81" i="3"/>
  <c r="CR81" i="3"/>
  <c r="CM81" i="3"/>
  <c r="CF81" i="3"/>
  <c r="CA81" i="3"/>
  <c r="BK81" i="3"/>
  <c r="BF81" i="3"/>
  <c r="AY81" i="3"/>
  <c r="AT81" i="3"/>
  <c r="AM81" i="3"/>
  <c r="AH81" i="3"/>
  <c r="AA81" i="3"/>
  <c r="EB81" i="3" s="1"/>
  <c r="V81" i="3"/>
  <c r="DW81" i="3" s="1"/>
  <c r="O81" i="3"/>
  <c r="J81" i="3"/>
  <c r="EB80" i="3"/>
  <c r="DW80" i="3"/>
  <c r="EB79" i="3"/>
  <c r="DW79" i="3"/>
  <c r="CA75" i="3"/>
  <c r="DP74" i="3"/>
  <c r="DK74" i="3"/>
  <c r="DD74" i="3"/>
  <c r="CY74" i="3"/>
  <c r="CR74" i="3"/>
  <c r="CM74" i="3"/>
  <c r="CF74" i="3"/>
  <c r="CA74" i="3"/>
  <c r="BK74" i="3"/>
  <c r="BF74" i="3"/>
  <c r="AY74" i="3"/>
  <c r="AT74" i="3"/>
  <c r="AM74" i="3"/>
  <c r="AH74" i="3"/>
  <c r="AA74" i="3"/>
  <c r="V74" i="3"/>
  <c r="DW74" i="3" s="1"/>
  <c r="O74" i="3"/>
  <c r="EB74" i="3" s="1"/>
  <c r="J74" i="3"/>
  <c r="DP73" i="3"/>
  <c r="DP75" i="3" s="1"/>
  <c r="DK73" i="3"/>
  <c r="DK75" i="3" s="1"/>
  <c r="DD73" i="3"/>
  <c r="DD75" i="3" s="1"/>
  <c r="CY73" i="3"/>
  <c r="CY75" i="3" s="1"/>
  <c r="CR73" i="3"/>
  <c r="CR75" i="3" s="1"/>
  <c r="CM73" i="3"/>
  <c r="CM75" i="3" s="1"/>
  <c r="CF73" i="3"/>
  <c r="CF75" i="3" s="1"/>
  <c r="CA73" i="3"/>
  <c r="BK73" i="3"/>
  <c r="BK75" i="3" s="1"/>
  <c r="BF73" i="3"/>
  <c r="BF75" i="3" s="1"/>
  <c r="AY73" i="3"/>
  <c r="AY75" i="3" s="1"/>
  <c r="AT73" i="3"/>
  <c r="AT75" i="3" s="1"/>
  <c r="AM73" i="3"/>
  <c r="AM75" i="3" s="1"/>
  <c r="AH73" i="3"/>
  <c r="AH75" i="3" s="1"/>
  <c r="AA73" i="3"/>
  <c r="AA75" i="3" s="1"/>
  <c r="V73" i="3"/>
  <c r="V75" i="3" s="1"/>
  <c r="O73" i="3"/>
  <c r="EB73" i="3" s="1"/>
  <c r="J73" i="3"/>
  <c r="J75" i="3" s="1"/>
  <c r="DW75" i="3" s="1"/>
  <c r="DP72" i="3"/>
  <c r="DK72" i="3"/>
  <c r="DD72" i="3"/>
  <c r="CY72" i="3"/>
  <c r="CR72" i="3"/>
  <c r="CM72" i="3"/>
  <c r="CF72" i="3"/>
  <c r="CA72" i="3"/>
  <c r="BK72" i="3"/>
  <c r="BF72" i="3"/>
  <c r="AY72" i="3"/>
  <c r="AT72" i="3"/>
  <c r="AM72" i="3"/>
  <c r="AH72" i="3"/>
  <c r="AA72" i="3"/>
  <c r="EB72" i="3" s="1"/>
  <c r="V72" i="3"/>
  <c r="DW72" i="3" s="1"/>
  <c r="O72" i="3"/>
  <c r="J72" i="3"/>
  <c r="EB71" i="3"/>
  <c r="DW71" i="3"/>
  <c r="EB70" i="3"/>
  <c r="DW70" i="3"/>
  <c r="DP69" i="3"/>
  <c r="DK69" i="3"/>
  <c r="DD69" i="3"/>
  <c r="CY69" i="3"/>
  <c r="CR69" i="3"/>
  <c r="CM69" i="3"/>
  <c r="CF69" i="3"/>
  <c r="CA69" i="3"/>
  <c r="BK69" i="3"/>
  <c r="BF69" i="3"/>
  <c r="AY69" i="3"/>
  <c r="AT69" i="3"/>
  <c r="AM69" i="3"/>
  <c r="AH69" i="3"/>
  <c r="AA69" i="3"/>
  <c r="EB69" i="3" s="1"/>
  <c r="V69" i="3"/>
  <c r="DW69" i="3" s="1"/>
  <c r="O69" i="3"/>
  <c r="J69" i="3"/>
  <c r="EB68" i="3"/>
  <c r="DW68" i="3"/>
  <c r="EB67" i="3"/>
  <c r="DW67" i="3"/>
  <c r="DP66" i="3"/>
  <c r="DK66" i="3"/>
  <c r="DD66" i="3"/>
  <c r="CY66" i="3"/>
  <c r="CR66" i="3"/>
  <c r="CM66" i="3"/>
  <c r="CF66" i="3"/>
  <c r="CA66" i="3"/>
  <c r="BK66" i="3"/>
  <c r="BF66" i="3"/>
  <c r="AY66" i="3"/>
  <c r="AT66" i="3"/>
  <c r="AM66" i="3"/>
  <c r="AH66" i="3"/>
  <c r="AA66" i="3"/>
  <c r="EB66" i="3" s="1"/>
  <c r="V66" i="3"/>
  <c r="DW66" i="3" s="1"/>
  <c r="O66" i="3"/>
  <c r="J66" i="3"/>
  <c r="EB65" i="3"/>
  <c r="DW65" i="3"/>
  <c r="EB64" i="3"/>
  <c r="DW64" i="3"/>
  <c r="DP63" i="3"/>
  <c r="DK63" i="3"/>
  <c r="DD63" i="3"/>
  <c r="CY63" i="3"/>
  <c r="CR63" i="3"/>
  <c r="CM63" i="3"/>
  <c r="CF63" i="3"/>
  <c r="CA63" i="3"/>
  <c r="BK63" i="3"/>
  <c r="BF63" i="3"/>
  <c r="AY63" i="3"/>
  <c r="AT63" i="3"/>
  <c r="AM63" i="3"/>
  <c r="AH63" i="3"/>
  <c r="AA63" i="3"/>
  <c r="EB63" i="3" s="1"/>
  <c r="V63" i="3"/>
  <c r="DW63" i="3" s="1"/>
  <c r="O63" i="3"/>
  <c r="J63" i="3"/>
  <c r="EB62" i="3"/>
  <c r="DW62" i="3"/>
  <c r="EB61" i="3"/>
  <c r="DW61" i="3"/>
  <c r="DP59" i="3"/>
  <c r="DP104" i="3" s="1"/>
  <c r="DK59" i="3"/>
  <c r="DK104" i="3" s="1"/>
  <c r="DD59" i="3"/>
  <c r="DD104" i="3" s="1"/>
  <c r="CY59" i="3"/>
  <c r="CY77" i="3" s="1"/>
  <c r="CR59" i="3"/>
  <c r="CR104" i="3" s="1"/>
  <c r="CM59" i="3"/>
  <c r="CM104" i="3" s="1"/>
  <c r="CF59" i="3"/>
  <c r="CF104" i="3" s="1"/>
  <c r="CA59" i="3"/>
  <c r="CA77" i="3" s="1"/>
  <c r="BK59" i="3"/>
  <c r="BK104" i="3" s="1"/>
  <c r="BF59" i="3"/>
  <c r="BF104" i="3" s="1"/>
  <c r="AY59" i="3"/>
  <c r="AY104" i="3" s="1"/>
  <c r="AT59" i="3"/>
  <c r="AT77" i="3" s="1"/>
  <c r="AM59" i="3"/>
  <c r="AM104" i="3" s="1"/>
  <c r="AH59" i="3"/>
  <c r="AH104" i="3" s="1"/>
  <c r="AA59" i="3"/>
  <c r="AA104" i="3" s="1"/>
  <c r="V59" i="3"/>
  <c r="V104" i="3" s="1"/>
  <c r="O59" i="3"/>
  <c r="EB59" i="3" s="1"/>
  <c r="J59" i="3"/>
  <c r="J104" i="3" s="1"/>
  <c r="DP58" i="3"/>
  <c r="DP103" i="3" s="1"/>
  <c r="DP105" i="3" s="1"/>
  <c r="DK58" i="3"/>
  <c r="DK103" i="3" s="1"/>
  <c r="DK105" i="3" s="1"/>
  <c r="DD58" i="3"/>
  <c r="DD103" i="3" s="1"/>
  <c r="DD105" i="3" s="1"/>
  <c r="CY58" i="3"/>
  <c r="CY76" i="3" s="1"/>
  <c r="CR58" i="3"/>
  <c r="CR103" i="3" s="1"/>
  <c r="CR105" i="3" s="1"/>
  <c r="CM58" i="3"/>
  <c r="CM103" i="3" s="1"/>
  <c r="CM105" i="3" s="1"/>
  <c r="CF58" i="3"/>
  <c r="CF103" i="3" s="1"/>
  <c r="CF105" i="3" s="1"/>
  <c r="CA58" i="3"/>
  <c r="CA76" i="3" s="1"/>
  <c r="BK58" i="3"/>
  <c r="BK103" i="3" s="1"/>
  <c r="BK105" i="3" s="1"/>
  <c r="BF58" i="3"/>
  <c r="BF103" i="3" s="1"/>
  <c r="BF105" i="3" s="1"/>
  <c r="AY58" i="3"/>
  <c r="AY103" i="3" s="1"/>
  <c r="AY105" i="3" s="1"/>
  <c r="AT58" i="3"/>
  <c r="AT103" i="3" s="1"/>
  <c r="AM58" i="3"/>
  <c r="AM103" i="3" s="1"/>
  <c r="AM105" i="3" s="1"/>
  <c r="AH58" i="3"/>
  <c r="AH103" i="3" s="1"/>
  <c r="AH105" i="3" s="1"/>
  <c r="AA58" i="3"/>
  <c r="AA103" i="3" s="1"/>
  <c r="AA105" i="3" s="1"/>
  <c r="V58" i="3"/>
  <c r="V76" i="3" s="1"/>
  <c r="O58" i="3"/>
  <c r="EB58" i="3" s="1"/>
  <c r="J58" i="3"/>
  <c r="J103" i="3" s="1"/>
  <c r="J105" i="3" s="1"/>
  <c r="DP57" i="3"/>
  <c r="DK57" i="3"/>
  <c r="DD57" i="3"/>
  <c r="CY57" i="3"/>
  <c r="CR57" i="3"/>
  <c r="CM57" i="3"/>
  <c r="CF57" i="3"/>
  <c r="CA57" i="3"/>
  <c r="BK57" i="3"/>
  <c r="BF57" i="3"/>
  <c r="AY57" i="3"/>
  <c r="AT57" i="3"/>
  <c r="AM57" i="3"/>
  <c r="AH57" i="3"/>
  <c r="AA57" i="3"/>
  <c r="EB57" i="3" s="1"/>
  <c r="V57" i="3"/>
  <c r="DW57" i="3" s="1"/>
  <c r="O57" i="3"/>
  <c r="J57" i="3"/>
  <c r="EB56" i="3"/>
  <c r="DW56" i="3"/>
  <c r="EB55" i="3"/>
  <c r="DW55" i="3"/>
  <c r="DP54" i="3"/>
  <c r="DK54" i="3"/>
  <c r="DD54" i="3"/>
  <c r="CY54" i="3"/>
  <c r="CR54" i="3"/>
  <c r="CM54" i="3"/>
  <c r="CF54" i="3"/>
  <c r="CA54" i="3"/>
  <c r="BK54" i="3"/>
  <c r="BF54" i="3"/>
  <c r="AY54" i="3"/>
  <c r="AT54" i="3"/>
  <c r="AM54" i="3"/>
  <c r="AH54" i="3"/>
  <c r="AA54" i="3"/>
  <c r="EB54" i="3" s="1"/>
  <c r="V54" i="3"/>
  <c r="DW54" i="3" s="1"/>
  <c r="O54" i="3"/>
  <c r="J54" i="3"/>
  <c r="EB53" i="3"/>
  <c r="DW53" i="3"/>
  <c r="EB52" i="3"/>
  <c r="DW52" i="3"/>
  <c r="DP51" i="3"/>
  <c r="DK51" i="3"/>
  <c r="DD51" i="3"/>
  <c r="CY51" i="3"/>
  <c r="CR51" i="3"/>
  <c r="CM51" i="3"/>
  <c r="CF51" i="3"/>
  <c r="CA51" i="3"/>
  <c r="BK51" i="3"/>
  <c r="BF51" i="3"/>
  <c r="AY51" i="3"/>
  <c r="AT51" i="3"/>
  <c r="AM51" i="3"/>
  <c r="AH51" i="3"/>
  <c r="AA51" i="3"/>
  <c r="EB51" i="3" s="1"/>
  <c r="V51" i="3"/>
  <c r="DW51" i="3" s="1"/>
  <c r="O51" i="3"/>
  <c r="J51" i="3"/>
  <c r="EB50" i="3"/>
  <c r="DW50" i="3"/>
  <c r="EB49" i="3"/>
  <c r="DW49" i="3"/>
  <c r="DP48" i="3"/>
  <c r="DK48" i="3"/>
  <c r="DD48" i="3"/>
  <c r="CY48" i="3"/>
  <c r="CR48" i="3"/>
  <c r="CM48" i="3"/>
  <c r="CF48" i="3"/>
  <c r="CA48" i="3"/>
  <c r="BK48" i="3"/>
  <c r="BF48" i="3"/>
  <c r="AY48" i="3"/>
  <c r="AT48" i="3"/>
  <c r="AM48" i="3"/>
  <c r="AH48" i="3"/>
  <c r="AA48" i="3"/>
  <c r="EB48" i="3" s="1"/>
  <c r="V48" i="3"/>
  <c r="DW48" i="3" s="1"/>
  <c r="O48" i="3"/>
  <c r="J48" i="3"/>
  <c r="EB47" i="3"/>
  <c r="DW47" i="3"/>
  <c r="EB46" i="3"/>
  <c r="DW46" i="3"/>
  <c r="DP45" i="3"/>
  <c r="DK45" i="3"/>
  <c r="DD45" i="3"/>
  <c r="CY45" i="3"/>
  <c r="CR45" i="3"/>
  <c r="CM45" i="3"/>
  <c r="CF45" i="3"/>
  <c r="CA45" i="3"/>
  <c r="BK45" i="3"/>
  <c r="BF45" i="3"/>
  <c r="AY45" i="3"/>
  <c r="AT45" i="3"/>
  <c r="AM45" i="3"/>
  <c r="AH45" i="3"/>
  <c r="AA45" i="3"/>
  <c r="EB45" i="3" s="1"/>
  <c r="V45" i="3"/>
  <c r="DW45" i="3" s="1"/>
  <c r="O45" i="3"/>
  <c r="J45" i="3"/>
  <c r="EB44" i="3"/>
  <c r="DW44" i="3"/>
  <c r="EB43" i="3"/>
  <c r="DW43" i="3"/>
  <c r="DP42" i="3"/>
  <c r="DK42" i="3"/>
  <c r="DD42" i="3"/>
  <c r="CY42" i="3"/>
  <c r="CR42" i="3"/>
  <c r="CM42" i="3"/>
  <c r="CF42" i="3"/>
  <c r="CA42" i="3"/>
  <c r="BK42" i="3"/>
  <c r="BF42" i="3"/>
  <c r="AY42" i="3"/>
  <c r="AT42" i="3"/>
  <c r="AM42" i="3"/>
  <c r="AH42" i="3"/>
  <c r="AA42" i="3"/>
  <c r="EB42" i="3" s="1"/>
  <c r="V42" i="3"/>
  <c r="DW42" i="3" s="1"/>
  <c r="O42" i="3"/>
  <c r="J42" i="3"/>
  <c r="EB41" i="3"/>
  <c r="DW41" i="3"/>
  <c r="EB40" i="3"/>
  <c r="DW40" i="3"/>
  <c r="DP39" i="3"/>
  <c r="DK39" i="3"/>
  <c r="DD39" i="3"/>
  <c r="CY39" i="3"/>
  <c r="CR39" i="3"/>
  <c r="CM39" i="3"/>
  <c r="CF39" i="3"/>
  <c r="CA39" i="3"/>
  <c r="BK39" i="3"/>
  <c r="BF39" i="3"/>
  <c r="AY39" i="3"/>
  <c r="AT39" i="3"/>
  <c r="AM39" i="3"/>
  <c r="AH39" i="3"/>
  <c r="AA39" i="3"/>
  <c r="EB39" i="3" s="1"/>
  <c r="V39" i="3"/>
  <c r="DW39" i="3" s="1"/>
  <c r="O39" i="3"/>
  <c r="J39" i="3"/>
  <c r="EB38" i="3"/>
  <c r="DW38" i="3"/>
  <c r="EB37" i="3"/>
  <c r="DW37" i="3"/>
  <c r="DP36" i="3"/>
  <c r="DK36" i="3"/>
  <c r="DD36" i="3"/>
  <c r="CY36" i="3"/>
  <c r="CR36" i="3"/>
  <c r="CM36" i="3"/>
  <c r="CF36" i="3"/>
  <c r="CA36" i="3"/>
  <c r="BK36" i="3"/>
  <c r="BF36" i="3"/>
  <c r="AY36" i="3"/>
  <c r="AT36" i="3"/>
  <c r="AM36" i="3"/>
  <c r="AH36" i="3"/>
  <c r="AA36" i="3"/>
  <c r="EB36" i="3" s="1"/>
  <c r="V36" i="3"/>
  <c r="DW36" i="3" s="1"/>
  <c r="O36" i="3"/>
  <c r="J36" i="3"/>
  <c r="EB35" i="3"/>
  <c r="DW35" i="3"/>
  <c r="EB34" i="3"/>
  <c r="DW34" i="3"/>
  <c r="DP33" i="3"/>
  <c r="DK33" i="3"/>
  <c r="DD33" i="3"/>
  <c r="CY33" i="3"/>
  <c r="CR33" i="3"/>
  <c r="CM33" i="3"/>
  <c r="CF33" i="3"/>
  <c r="CA33" i="3"/>
  <c r="BK33" i="3"/>
  <c r="BF33" i="3"/>
  <c r="AY33" i="3"/>
  <c r="AT33" i="3"/>
  <c r="AM33" i="3"/>
  <c r="AH33" i="3"/>
  <c r="AA33" i="3"/>
  <c r="EB33" i="3" s="1"/>
  <c r="V33" i="3"/>
  <c r="DW33" i="3" s="1"/>
  <c r="O33" i="3"/>
  <c r="J33" i="3"/>
  <c r="EB32" i="3"/>
  <c r="DW32" i="3"/>
  <c r="EB31" i="3"/>
  <c r="DW31" i="3"/>
  <c r="DP30" i="3"/>
  <c r="DK30" i="3"/>
  <c r="DD30" i="3"/>
  <c r="CY30" i="3"/>
  <c r="CR30" i="3"/>
  <c r="CM30" i="3"/>
  <c r="CF30" i="3"/>
  <c r="CA30" i="3"/>
  <c r="BK30" i="3"/>
  <c r="BF30" i="3"/>
  <c r="AY30" i="3"/>
  <c r="AT30" i="3"/>
  <c r="AM30" i="3"/>
  <c r="AH30" i="3"/>
  <c r="AA30" i="3"/>
  <c r="EB30" i="3" s="1"/>
  <c r="V30" i="3"/>
  <c r="DW30" i="3" s="1"/>
  <c r="O30" i="3"/>
  <c r="J30" i="3"/>
  <c r="EB29" i="3"/>
  <c r="DW29" i="3"/>
  <c r="EB28" i="3"/>
  <c r="DW28" i="3"/>
  <c r="DP27" i="3"/>
  <c r="DK27" i="3"/>
  <c r="DD27" i="3"/>
  <c r="CY27" i="3"/>
  <c r="CR27" i="3"/>
  <c r="CM27" i="3"/>
  <c r="CF27" i="3"/>
  <c r="CA27" i="3"/>
  <c r="BK27" i="3"/>
  <c r="BF27" i="3"/>
  <c r="AY27" i="3"/>
  <c r="AT27" i="3"/>
  <c r="AM27" i="3"/>
  <c r="AH27" i="3"/>
  <c r="AA27" i="3"/>
  <c r="EB27" i="3" s="1"/>
  <c r="V27" i="3"/>
  <c r="DW27" i="3" s="1"/>
  <c r="O27" i="3"/>
  <c r="J27" i="3"/>
  <c r="EB26" i="3"/>
  <c r="DW26" i="3"/>
  <c r="EB25" i="3"/>
  <c r="DW25" i="3"/>
  <c r="DP24" i="3"/>
  <c r="DK24" i="3"/>
  <c r="DD24" i="3"/>
  <c r="CY24" i="3"/>
  <c r="CR24" i="3"/>
  <c r="CM24" i="3"/>
  <c r="CF24" i="3"/>
  <c r="CA24" i="3"/>
  <c r="BK24" i="3"/>
  <c r="BF24" i="3"/>
  <c r="AY24" i="3"/>
  <c r="AT24" i="3"/>
  <c r="AM24" i="3"/>
  <c r="AH24" i="3"/>
  <c r="AA24" i="3"/>
  <c r="EB24" i="3" s="1"/>
  <c r="V24" i="3"/>
  <c r="DW24" i="3" s="1"/>
  <c r="O24" i="3"/>
  <c r="J24" i="3"/>
  <c r="EB23" i="3"/>
  <c r="DW23" i="3"/>
  <c r="EB22" i="3"/>
  <c r="DW22" i="3"/>
  <c r="DP21" i="3"/>
  <c r="DK21" i="3"/>
  <c r="DD21" i="3"/>
  <c r="CY21" i="3"/>
  <c r="CR21" i="3"/>
  <c r="CM21" i="3"/>
  <c r="CF21" i="3"/>
  <c r="CA21" i="3"/>
  <c r="BK21" i="3"/>
  <c r="BF21" i="3"/>
  <c r="AY21" i="3"/>
  <c r="AT21" i="3"/>
  <c r="AM21" i="3"/>
  <c r="AH21" i="3"/>
  <c r="AA21" i="3"/>
  <c r="EB21" i="3" s="1"/>
  <c r="V21" i="3"/>
  <c r="DW21" i="3" s="1"/>
  <c r="O21" i="3"/>
  <c r="J21" i="3"/>
  <c r="EB20" i="3"/>
  <c r="DW20" i="3"/>
  <c r="EB19" i="3"/>
  <c r="DW19" i="3"/>
  <c r="DP18" i="3"/>
  <c r="DK18" i="3"/>
  <c r="DD18" i="3"/>
  <c r="CY18" i="3"/>
  <c r="CR18" i="3"/>
  <c r="CM18" i="3"/>
  <c r="CF18" i="3"/>
  <c r="CA18" i="3"/>
  <c r="BK18" i="3"/>
  <c r="BF18" i="3"/>
  <c r="AY18" i="3"/>
  <c r="AT18" i="3"/>
  <c r="AM18" i="3"/>
  <c r="AH18" i="3"/>
  <c r="AA18" i="3"/>
  <c r="EB18" i="3" s="1"/>
  <c r="V18" i="3"/>
  <c r="DW18" i="3" s="1"/>
  <c r="O18" i="3"/>
  <c r="J18" i="3"/>
  <c r="EB17" i="3"/>
  <c r="DW17" i="3"/>
  <c r="EB16" i="3"/>
  <c r="DW16" i="3"/>
  <c r="DP15" i="3"/>
  <c r="DK15" i="3"/>
  <c r="DD15" i="3"/>
  <c r="CY15" i="3"/>
  <c r="CR15" i="3"/>
  <c r="CM15" i="3"/>
  <c r="CF15" i="3"/>
  <c r="CA15" i="3"/>
  <c r="BK15" i="3"/>
  <c r="BF15" i="3"/>
  <c r="AY15" i="3"/>
  <c r="AT15" i="3"/>
  <c r="AM15" i="3"/>
  <c r="AH15" i="3"/>
  <c r="AA15" i="3"/>
  <c r="EB15" i="3" s="1"/>
  <c r="V15" i="3"/>
  <c r="DW15" i="3" s="1"/>
  <c r="O15" i="3"/>
  <c r="J15" i="3"/>
  <c r="EB14" i="3"/>
  <c r="DW14" i="3"/>
  <c r="EB13" i="3"/>
  <c r="DW13" i="3"/>
  <c r="DP12" i="3"/>
  <c r="DK12" i="3"/>
  <c r="DD12" i="3"/>
  <c r="CY12" i="3"/>
  <c r="CR12" i="3"/>
  <c r="CM12" i="3"/>
  <c r="CF12" i="3"/>
  <c r="CA12" i="3"/>
  <c r="BK12" i="3"/>
  <c r="BF12" i="3"/>
  <c r="AY12" i="3"/>
  <c r="AT12" i="3"/>
  <c r="AM12" i="3"/>
  <c r="AH12" i="3"/>
  <c r="AA12" i="3"/>
  <c r="EB12" i="3" s="1"/>
  <c r="V12" i="3"/>
  <c r="DW12" i="3" s="1"/>
  <c r="O12" i="3"/>
  <c r="J12" i="3"/>
  <c r="EB11" i="3"/>
  <c r="DW11" i="3"/>
  <c r="EB10" i="3"/>
  <c r="DW10" i="3"/>
  <c r="DP9" i="3"/>
  <c r="DK9" i="3"/>
  <c r="DD9" i="3"/>
  <c r="CY9" i="3"/>
  <c r="CR9" i="3"/>
  <c r="CM9" i="3"/>
  <c r="CF9" i="3"/>
  <c r="CA9" i="3"/>
  <c r="BK9" i="3"/>
  <c r="BF9" i="3"/>
  <c r="AY9" i="3"/>
  <c r="AT9" i="3"/>
  <c r="AM9" i="3"/>
  <c r="AH9" i="3"/>
  <c r="AA9" i="3"/>
  <c r="EB9" i="3" s="1"/>
  <c r="V9" i="3"/>
  <c r="DW9" i="3" s="1"/>
  <c r="O9" i="3"/>
  <c r="J9" i="3"/>
  <c r="EB8" i="3"/>
  <c r="DW8" i="3"/>
  <c r="EB7" i="3"/>
  <c r="DW7" i="3"/>
  <c r="EA2" i="3"/>
  <c r="BR2" i="3"/>
  <c r="X36" i="2"/>
  <c r="W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X35" i="2"/>
  <c r="X37" i="2" s="1"/>
  <c r="W35" i="2"/>
  <c r="W37" i="2" s="1"/>
  <c r="T35" i="2"/>
  <c r="T37" i="2" s="1"/>
  <c r="S35" i="2"/>
  <c r="S37" i="2" s="1"/>
  <c r="R35" i="2"/>
  <c r="R37" i="2" s="1"/>
  <c r="Q35" i="2"/>
  <c r="Q37" i="2" s="1"/>
  <c r="P35" i="2"/>
  <c r="P37" i="2" s="1"/>
  <c r="O35" i="2"/>
  <c r="O37" i="2" s="1"/>
  <c r="N35" i="2"/>
  <c r="N37" i="2" s="1"/>
  <c r="M35" i="2"/>
  <c r="M37" i="2" s="1"/>
  <c r="L35" i="2"/>
  <c r="L37" i="2" s="1"/>
  <c r="K35" i="2"/>
  <c r="K37" i="2" s="1"/>
  <c r="J35" i="2"/>
  <c r="J37" i="2" s="1"/>
  <c r="I35" i="2"/>
  <c r="I37" i="2" s="1"/>
  <c r="H35" i="2"/>
  <c r="H37" i="2" s="1"/>
  <c r="G35" i="2"/>
  <c r="G37" i="2" s="1"/>
  <c r="F35" i="2"/>
  <c r="F37" i="2" s="1"/>
  <c r="E35" i="2"/>
  <c r="E37" i="2" s="1"/>
  <c r="D35" i="2"/>
  <c r="D37" i="2" s="1"/>
  <c r="C35" i="2"/>
  <c r="C37" i="2" s="1"/>
  <c r="T34" i="2"/>
  <c r="S34" i="2"/>
  <c r="R34" i="2"/>
  <c r="Q34" i="2"/>
  <c r="P34" i="2"/>
  <c r="O34" i="2"/>
  <c r="N34" i="2"/>
  <c r="M34" i="2"/>
  <c r="L34" i="2"/>
  <c r="K34" i="2"/>
  <c r="J34" i="2"/>
  <c r="I34" i="2"/>
  <c r="H34" i="2"/>
  <c r="G34" i="2"/>
  <c r="F34" i="2"/>
  <c r="E34" i="2"/>
  <c r="D34" i="2"/>
  <c r="C34" i="2"/>
  <c r="Z33" i="2"/>
  <c r="Y33" i="2"/>
  <c r="V33" i="2"/>
  <c r="V34" i="2" s="1"/>
  <c r="Z34" i="2" s="1"/>
  <c r="U33" i="2"/>
  <c r="U34" i="2" s="1"/>
  <c r="Y34" i="2" s="1"/>
  <c r="Z32" i="2"/>
  <c r="Y32" i="2"/>
  <c r="V32" i="2"/>
  <c r="U32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V30" i="2"/>
  <c r="V31" i="2" s="1"/>
  <c r="Z31" i="2" s="1"/>
  <c r="U30" i="2"/>
  <c r="U31" i="2" s="1"/>
  <c r="Y31" i="2" s="1"/>
  <c r="V29" i="2"/>
  <c r="Z29" i="2" s="1"/>
  <c r="U29" i="2"/>
  <c r="Y29" i="2" s="1"/>
  <c r="V28" i="2"/>
  <c r="Z28" i="2" s="1"/>
  <c r="U28" i="2"/>
  <c r="Y28" i="2" s="1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Z27" i="2"/>
  <c r="Y27" i="2"/>
  <c r="V27" i="2"/>
  <c r="U27" i="2"/>
  <c r="Z26" i="2"/>
  <c r="Y26" i="2"/>
  <c r="V26" i="2"/>
  <c r="U26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V24" i="2"/>
  <c r="V25" i="2" s="1"/>
  <c r="Z25" i="2" s="1"/>
  <c r="U24" i="2"/>
  <c r="U25" i="2" s="1"/>
  <c r="Y25" i="2" s="1"/>
  <c r="V23" i="2"/>
  <c r="Z23" i="2" s="1"/>
  <c r="U23" i="2"/>
  <c r="Y23" i="2" s="1"/>
  <c r="V22" i="2"/>
  <c r="Z22" i="2" s="1"/>
  <c r="U22" i="2"/>
  <c r="Y22" i="2" s="1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Z21" i="2"/>
  <c r="Y21" i="2"/>
  <c r="V21" i="2"/>
  <c r="U21" i="2"/>
  <c r="Z20" i="2"/>
  <c r="Y20" i="2"/>
  <c r="V20" i="2"/>
  <c r="U20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V18" i="2"/>
  <c r="V19" i="2" s="1"/>
  <c r="Z19" i="2" s="1"/>
  <c r="U18" i="2"/>
  <c r="U19" i="2" s="1"/>
  <c r="Y19" i="2" s="1"/>
  <c r="V17" i="2"/>
  <c r="Z17" i="2" s="1"/>
  <c r="U17" i="2"/>
  <c r="Y17" i="2" s="1"/>
  <c r="V16" i="2"/>
  <c r="Z16" i="2" s="1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Z15" i="2"/>
  <c r="Y15" i="2"/>
  <c r="V15" i="2"/>
  <c r="U15" i="2"/>
  <c r="Z14" i="2"/>
  <c r="Y14" i="2"/>
  <c r="V14" i="2"/>
  <c r="U14" i="2"/>
  <c r="U16" i="2" s="1"/>
  <c r="Y16" i="2" s="1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V12" i="2"/>
  <c r="V13" i="2" s="1"/>
  <c r="Z13" i="2" s="1"/>
  <c r="U12" i="2"/>
  <c r="U13" i="2" s="1"/>
  <c r="Y13" i="2" s="1"/>
  <c r="V11" i="2"/>
  <c r="Z11" i="2" s="1"/>
  <c r="U11" i="2"/>
  <c r="Y11" i="2" s="1"/>
  <c r="V10" i="2"/>
  <c r="Z10" i="2" s="1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Z9" i="2"/>
  <c r="Y9" i="2"/>
  <c r="V9" i="2"/>
  <c r="U9" i="2"/>
  <c r="U36" i="2" s="1"/>
  <c r="Z8" i="2"/>
  <c r="V8" i="2"/>
  <c r="U8" i="2"/>
  <c r="U35" i="2" s="1"/>
  <c r="U37" i="2" s="1"/>
  <c r="Z7" i="2"/>
  <c r="X7" i="2"/>
  <c r="W7" i="2"/>
  <c r="Y7" i="2" s="1"/>
  <c r="Z6" i="2"/>
  <c r="Y6" i="2"/>
  <c r="Z5" i="2"/>
  <c r="Y5" i="2"/>
  <c r="S60" i="4"/>
  <c r="R60" i="4"/>
  <c r="O60" i="4"/>
  <c r="N60" i="4"/>
  <c r="S59" i="4"/>
  <c r="S61" i="4" s="1"/>
  <c r="R59" i="4"/>
  <c r="R61" i="4" s="1"/>
  <c r="O59" i="4"/>
  <c r="O61" i="4" s="1"/>
  <c r="N59" i="4"/>
  <c r="N61" i="4" s="1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U57" i="4"/>
  <c r="T57" i="4"/>
  <c r="Q57" i="4"/>
  <c r="P57" i="4"/>
  <c r="M57" i="4"/>
  <c r="L57" i="4"/>
  <c r="K57" i="4"/>
  <c r="J57" i="4"/>
  <c r="I57" i="4"/>
  <c r="H57" i="4"/>
  <c r="G57" i="4"/>
  <c r="F57" i="4"/>
  <c r="E57" i="4"/>
  <c r="W57" i="4" s="1"/>
  <c r="D57" i="4"/>
  <c r="V57" i="4" s="1"/>
  <c r="U56" i="4"/>
  <c r="T56" i="4"/>
  <c r="Q56" i="4"/>
  <c r="P56" i="4"/>
  <c r="M56" i="4"/>
  <c r="L56" i="4"/>
  <c r="K56" i="4"/>
  <c r="J56" i="4"/>
  <c r="I56" i="4"/>
  <c r="H56" i="4"/>
  <c r="G56" i="4"/>
  <c r="W56" i="4" s="1"/>
  <c r="W58" i="4" s="1"/>
  <c r="F56" i="4"/>
  <c r="E56" i="4"/>
  <c r="D56" i="4"/>
  <c r="V56" i="4" s="1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U54" i="4"/>
  <c r="T54" i="4"/>
  <c r="Q54" i="4"/>
  <c r="P54" i="4"/>
  <c r="M54" i="4"/>
  <c r="L54" i="4"/>
  <c r="K54" i="4"/>
  <c r="J54" i="4"/>
  <c r="I54" i="4"/>
  <c r="H54" i="4"/>
  <c r="G54" i="4"/>
  <c r="W54" i="4" s="1"/>
  <c r="F54" i="4"/>
  <c r="E54" i="4"/>
  <c r="D54" i="4"/>
  <c r="V54" i="4" s="1"/>
  <c r="U53" i="4"/>
  <c r="T53" i="4"/>
  <c r="Q53" i="4"/>
  <c r="P53" i="4"/>
  <c r="M53" i="4"/>
  <c r="L53" i="4"/>
  <c r="K53" i="4"/>
  <c r="J53" i="4"/>
  <c r="I53" i="4"/>
  <c r="H53" i="4"/>
  <c r="G53" i="4"/>
  <c r="W53" i="4" s="1"/>
  <c r="F53" i="4"/>
  <c r="E53" i="4"/>
  <c r="D53" i="4"/>
  <c r="V53" i="4" s="1"/>
  <c r="V55" i="4" s="1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U51" i="4"/>
  <c r="T51" i="4"/>
  <c r="Q51" i="4"/>
  <c r="P51" i="4"/>
  <c r="M51" i="4"/>
  <c r="L51" i="4"/>
  <c r="K51" i="4"/>
  <c r="J51" i="4"/>
  <c r="I51" i="4"/>
  <c r="H51" i="4"/>
  <c r="G51" i="4"/>
  <c r="W51" i="4" s="1"/>
  <c r="F51" i="4"/>
  <c r="V51" i="4" s="1"/>
  <c r="E51" i="4"/>
  <c r="D51" i="4"/>
  <c r="U50" i="4"/>
  <c r="T50" i="4"/>
  <c r="Q50" i="4"/>
  <c r="P50" i="4"/>
  <c r="M50" i="4"/>
  <c r="L50" i="4"/>
  <c r="K50" i="4"/>
  <c r="J50" i="4"/>
  <c r="I50" i="4"/>
  <c r="H50" i="4"/>
  <c r="G50" i="4"/>
  <c r="W50" i="4" s="1"/>
  <c r="W52" i="4" s="1"/>
  <c r="F50" i="4"/>
  <c r="V50" i="4" s="1"/>
  <c r="V52" i="4" s="1"/>
  <c r="E50" i="4"/>
  <c r="D50" i="4"/>
  <c r="U49" i="4"/>
  <c r="U61" i="4" s="1"/>
  <c r="T49" i="4"/>
  <c r="T61" i="4" s="1"/>
  <c r="S49" i="4"/>
  <c r="R49" i="4"/>
  <c r="Q49" i="4"/>
  <c r="P49" i="4"/>
  <c r="O49" i="4"/>
  <c r="N49" i="4"/>
  <c r="M49" i="4"/>
  <c r="L49" i="4"/>
  <c r="K49" i="4"/>
  <c r="K61" i="4" s="1"/>
  <c r="J49" i="4"/>
  <c r="J61" i="4" s="1"/>
  <c r="I49" i="4"/>
  <c r="I61" i="4" s="1"/>
  <c r="H49" i="4"/>
  <c r="H61" i="4" s="1"/>
  <c r="G49" i="4"/>
  <c r="G61" i="4" s="1"/>
  <c r="F49" i="4"/>
  <c r="F61" i="4" s="1"/>
  <c r="E49" i="4"/>
  <c r="E61" i="4" s="1"/>
  <c r="D49" i="4"/>
  <c r="D61" i="4" s="1"/>
  <c r="U48" i="4"/>
  <c r="U60" i="4" s="1"/>
  <c r="T48" i="4"/>
  <c r="T60" i="4" s="1"/>
  <c r="Q48" i="4"/>
  <c r="Q60" i="4" s="1"/>
  <c r="P48" i="4"/>
  <c r="P60" i="4" s="1"/>
  <c r="M48" i="4"/>
  <c r="M60" i="4" s="1"/>
  <c r="L48" i="4"/>
  <c r="L60" i="4" s="1"/>
  <c r="K48" i="4"/>
  <c r="K60" i="4" s="1"/>
  <c r="J48" i="4"/>
  <c r="J60" i="4" s="1"/>
  <c r="I48" i="4"/>
  <c r="I60" i="4" s="1"/>
  <c r="H48" i="4"/>
  <c r="H60" i="4" s="1"/>
  <c r="G48" i="4"/>
  <c r="G60" i="4" s="1"/>
  <c r="F48" i="4"/>
  <c r="F60" i="4" s="1"/>
  <c r="E48" i="4"/>
  <c r="E60" i="4" s="1"/>
  <c r="D48" i="4"/>
  <c r="D60" i="4" s="1"/>
  <c r="U47" i="4"/>
  <c r="U59" i="4" s="1"/>
  <c r="T47" i="4"/>
  <c r="T59" i="4" s="1"/>
  <c r="Q47" i="4"/>
  <c r="Q59" i="4" s="1"/>
  <c r="P47" i="4"/>
  <c r="P59" i="4" s="1"/>
  <c r="M47" i="4"/>
  <c r="M59" i="4" s="1"/>
  <c r="M61" i="4" s="1"/>
  <c r="L47" i="4"/>
  <c r="L59" i="4" s="1"/>
  <c r="L61" i="4" s="1"/>
  <c r="K47" i="4"/>
  <c r="K59" i="4" s="1"/>
  <c r="J47" i="4"/>
  <c r="J59" i="4" s="1"/>
  <c r="I47" i="4"/>
  <c r="I59" i="4" s="1"/>
  <c r="H47" i="4"/>
  <c r="H59" i="4" s="1"/>
  <c r="G47" i="4"/>
  <c r="G59" i="4" s="1"/>
  <c r="F47" i="4"/>
  <c r="F59" i="4" s="1"/>
  <c r="E47" i="4"/>
  <c r="E59" i="4" s="1"/>
  <c r="D47" i="4"/>
  <c r="D59" i="4" s="1"/>
  <c r="W39" i="4"/>
  <c r="V39" i="4"/>
  <c r="W38" i="4"/>
  <c r="V38" i="4"/>
  <c r="W37" i="4"/>
  <c r="V37" i="4"/>
  <c r="AA34" i="4"/>
  <c r="Z34" i="4"/>
  <c r="Y34" i="4"/>
  <c r="X34" i="4"/>
  <c r="AA33" i="4"/>
  <c r="AA35" i="4" s="1"/>
  <c r="Z33" i="4"/>
  <c r="Z35" i="4" s="1"/>
  <c r="Y33" i="4"/>
  <c r="Y35" i="4" s="1"/>
  <c r="X33" i="4"/>
  <c r="X35" i="4" s="1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W31" i="4" s="1"/>
  <c r="F31" i="4"/>
  <c r="V31" i="4" s="1"/>
  <c r="E31" i="4"/>
  <c r="D31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W30" i="4" s="1"/>
  <c r="F30" i="4"/>
  <c r="V30" i="4" s="1"/>
  <c r="E30" i="4"/>
  <c r="D30" i="4"/>
  <c r="Y29" i="4"/>
  <c r="X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Y26" i="4"/>
  <c r="X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W25" i="4" s="1"/>
  <c r="AA25" i="4" s="1"/>
  <c r="D25" i="4"/>
  <c r="V25" i="4" s="1"/>
  <c r="Z25" i="4" s="1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W24" i="4" s="1"/>
  <c r="F24" i="4"/>
  <c r="V24" i="4" s="1"/>
  <c r="E24" i="4"/>
  <c r="D24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W22" i="4" s="1"/>
  <c r="AA22" i="4" s="1"/>
  <c r="F22" i="4"/>
  <c r="V22" i="4" s="1"/>
  <c r="Z22" i="4" s="1"/>
  <c r="E22" i="4"/>
  <c r="D22" i="4"/>
  <c r="AA21" i="4"/>
  <c r="Z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W21" i="4" s="1"/>
  <c r="D21" i="4"/>
  <c r="V21" i="4" s="1"/>
  <c r="Y20" i="4"/>
  <c r="X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W19" i="4" s="1"/>
  <c r="AA19" i="4" s="1"/>
  <c r="F19" i="4"/>
  <c r="V19" i="4" s="1"/>
  <c r="Z19" i="4" s="1"/>
  <c r="E19" i="4"/>
  <c r="D19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W18" i="4" s="1"/>
  <c r="D18" i="4"/>
  <c r="V18" i="4" s="1"/>
  <c r="Y17" i="4"/>
  <c r="X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W16" i="4" s="1"/>
  <c r="AA16" i="4" s="1"/>
  <c r="F16" i="4"/>
  <c r="V16" i="4" s="1"/>
  <c r="Z16" i="4" s="1"/>
  <c r="E16" i="4"/>
  <c r="D16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W15" i="4" s="1"/>
  <c r="D15" i="4"/>
  <c r="V15" i="4" s="1"/>
  <c r="Y14" i="4"/>
  <c r="X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W13" i="4" s="1"/>
  <c r="AA13" i="4" s="1"/>
  <c r="F13" i="4"/>
  <c r="V13" i="4" s="1"/>
  <c r="Z13" i="4" s="1"/>
  <c r="E13" i="4"/>
  <c r="D13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W12" i="4" s="1"/>
  <c r="D12" i="4"/>
  <c r="V12" i="4" s="1"/>
  <c r="Y11" i="4"/>
  <c r="X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W10" i="4" s="1"/>
  <c r="AA10" i="4" s="1"/>
  <c r="F10" i="4"/>
  <c r="V10" i="4" s="1"/>
  <c r="Z10" i="4" s="1"/>
  <c r="E10" i="4"/>
  <c r="D10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W9" i="4" s="1"/>
  <c r="D9" i="4"/>
  <c r="V9" i="4" s="1"/>
  <c r="Y8" i="4"/>
  <c r="X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W7" i="4" s="1"/>
  <c r="AA7" i="4" s="1"/>
  <c r="F7" i="4"/>
  <c r="V7" i="4" s="1"/>
  <c r="Z7" i="4" s="1"/>
  <c r="E7" i="4"/>
  <c r="D7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W6" i="4" s="1"/>
  <c r="D6" i="4"/>
  <c r="V6" i="4" s="1"/>
  <c r="W8" i="4" l="1"/>
  <c r="AA6" i="4"/>
  <c r="AA8" i="4" s="1"/>
  <c r="W20" i="4"/>
  <c r="AA18" i="4"/>
  <c r="AA20" i="4" s="1"/>
  <c r="W11" i="4"/>
  <c r="AA9" i="4"/>
  <c r="AA11" i="4" s="1"/>
  <c r="W14" i="4"/>
  <c r="AA12" i="4"/>
  <c r="AA14" i="4" s="1"/>
  <c r="W17" i="4"/>
  <c r="AA15" i="4"/>
  <c r="AA17" i="4" s="1"/>
  <c r="Z6" i="4"/>
  <c r="Z8" i="4" s="1"/>
  <c r="V8" i="4"/>
  <c r="Z9" i="4"/>
  <c r="Z11" i="4" s="1"/>
  <c r="V11" i="4"/>
  <c r="Z12" i="4"/>
  <c r="Z14" i="4" s="1"/>
  <c r="V14" i="4"/>
  <c r="Z15" i="4"/>
  <c r="Z17" i="4" s="1"/>
  <c r="V17" i="4"/>
  <c r="V20" i="4"/>
  <c r="Z18" i="4"/>
  <c r="Z20" i="4" s="1"/>
  <c r="AA23" i="4"/>
  <c r="E33" i="4"/>
  <c r="I33" i="4"/>
  <c r="M33" i="4"/>
  <c r="Q33" i="4"/>
  <c r="U33" i="4"/>
  <c r="G34" i="4"/>
  <c r="K34" i="4"/>
  <c r="O34" i="4"/>
  <c r="S34" i="4"/>
  <c r="V23" i="4"/>
  <c r="V26" i="4"/>
  <c r="Z24" i="4"/>
  <c r="Z26" i="4" s="1"/>
  <c r="F33" i="4"/>
  <c r="J33" i="4"/>
  <c r="N33" i="4"/>
  <c r="R33" i="4"/>
  <c r="D34" i="4"/>
  <c r="H34" i="4"/>
  <c r="L34" i="4"/>
  <c r="P34" i="4"/>
  <c r="T34" i="4"/>
  <c r="V32" i="4"/>
  <c r="P61" i="4"/>
  <c r="V58" i="4"/>
  <c r="W23" i="4"/>
  <c r="W26" i="4"/>
  <c r="AA24" i="4"/>
  <c r="AA26" i="4" s="1"/>
  <c r="G33" i="4"/>
  <c r="G35" i="4" s="1"/>
  <c r="K33" i="4"/>
  <c r="K35" i="4" s="1"/>
  <c r="O33" i="4"/>
  <c r="O35" i="4" s="1"/>
  <c r="S33" i="4"/>
  <c r="S35" i="4" s="1"/>
  <c r="E34" i="4"/>
  <c r="I34" i="4"/>
  <c r="M34" i="4"/>
  <c r="Q34" i="4"/>
  <c r="U34" i="4"/>
  <c r="W32" i="4"/>
  <c r="Q61" i="4"/>
  <c r="W55" i="4"/>
  <c r="Z23" i="4"/>
  <c r="D33" i="4"/>
  <c r="D35" i="4" s="1"/>
  <c r="H33" i="4"/>
  <c r="H35" i="4" s="1"/>
  <c r="L33" i="4"/>
  <c r="L35" i="4" s="1"/>
  <c r="P33" i="4"/>
  <c r="P35" i="4" s="1"/>
  <c r="T33" i="4"/>
  <c r="T35" i="4" s="1"/>
  <c r="F34" i="4"/>
  <c r="J34" i="4"/>
  <c r="N34" i="4"/>
  <c r="R34" i="4"/>
  <c r="V28" i="4"/>
  <c r="Y12" i="2"/>
  <c r="Y18" i="2"/>
  <c r="Y24" i="2"/>
  <c r="Y30" i="2"/>
  <c r="AT60" i="3"/>
  <c r="AT78" i="3" s="1"/>
  <c r="AT76" i="3"/>
  <c r="V77" i="3"/>
  <c r="CA103" i="3"/>
  <c r="AT104" i="3"/>
  <c r="AT105" i="3" s="1"/>
  <c r="W28" i="4"/>
  <c r="Z35" i="2"/>
  <c r="V35" i="2"/>
  <c r="V37" i="2" s="1"/>
  <c r="V36" i="2"/>
  <c r="Z12" i="2"/>
  <c r="Z18" i="2"/>
  <c r="Z24" i="2"/>
  <c r="Z30" i="2"/>
  <c r="CA60" i="3"/>
  <c r="CA78" i="3" s="1"/>
  <c r="DW100" i="3"/>
  <c r="CY103" i="3"/>
  <c r="CA104" i="3"/>
  <c r="V27" i="4"/>
  <c r="V47" i="4"/>
  <c r="V48" i="4"/>
  <c r="V60" i="4" s="1"/>
  <c r="Y36" i="2"/>
  <c r="Y8" i="2"/>
  <c r="Y35" i="2" s="1"/>
  <c r="Y37" i="2" s="1"/>
  <c r="U10" i="2"/>
  <c r="Y10" i="2" s="1"/>
  <c r="DW59" i="3"/>
  <c r="CY60" i="3"/>
  <c r="CY78" i="3" s="1"/>
  <c r="DW73" i="3"/>
  <c r="V103" i="3"/>
  <c r="V105" i="3" s="1"/>
  <c r="CY104" i="3"/>
  <c r="W27" i="4"/>
  <c r="W47" i="4"/>
  <c r="W48" i="4"/>
  <c r="W60" i="4" s="1"/>
  <c r="Z36" i="2"/>
  <c r="DW58" i="3"/>
  <c r="V60" i="3"/>
  <c r="V78" i="3" s="1"/>
  <c r="J60" i="3"/>
  <c r="AH60" i="3"/>
  <c r="AH78" i="3" s="1"/>
  <c r="BF60" i="3"/>
  <c r="BF78" i="3" s="1"/>
  <c r="CM60" i="3"/>
  <c r="CM78" i="3" s="1"/>
  <c r="DK60" i="3"/>
  <c r="DK78" i="3" s="1"/>
  <c r="J76" i="3"/>
  <c r="AH76" i="3"/>
  <c r="BF76" i="3"/>
  <c r="CM76" i="3"/>
  <c r="DK76" i="3"/>
  <c r="J77" i="3"/>
  <c r="AH77" i="3"/>
  <c r="BF77" i="3"/>
  <c r="CM77" i="3"/>
  <c r="DK77" i="3"/>
  <c r="O60" i="3"/>
  <c r="AM60" i="3"/>
  <c r="AM78" i="3" s="1"/>
  <c r="BK60" i="3"/>
  <c r="BK78" i="3" s="1"/>
  <c r="CR60" i="3"/>
  <c r="CR78" i="3" s="1"/>
  <c r="DP60" i="3"/>
  <c r="DP78" i="3" s="1"/>
  <c r="O75" i="3"/>
  <c r="EB75" i="3" s="1"/>
  <c r="O76" i="3"/>
  <c r="AM76" i="3"/>
  <c r="BK76" i="3"/>
  <c r="CR76" i="3"/>
  <c r="DP76" i="3"/>
  <c r="O77" i="3"/>
  <c r="AM77" i="3"/>
  <c r="BK77" i="3"/>
  <c r="CR77" i="3"/>
  <c r="DP77" i="3"/>
  <c r="O102" i="3"/>
  <c r="EB102" i="3" s="1"/>
  <c r="O103" i="3"/>
  <c r="O104" i="3"/>
  <c r="EB104" i="3" s="1"/>
  <c r="AA60" i="3"/>
  <c r="AA78" i="3" s="1"/>
  <c r="AY60" i="3"/>
  <c r="AY78" i="3" s="1"/>
  <c r="CF60" i="3"/>
  <c r="CF78" i="3" s="1"/>
  <c r="DD60" i="3"/>
  <c r="DD78" i="3" s="1"/>
  <c r="AA76" i="3"/>
  <c r="AY76" i="3"/>
  <c r="CF76" i="3"/>
  <c r="DD76" i="3"/>
  <c r="AA77" i="3"/>
  <c r="AY77" i="3"/>
  <c r="CF77" i="3"/>
  <c r="DD77" i="3"/>
  <c r="EB76" i="3" l="1"/>
  <c r="DW76" i="3"/>
  <c r="W34" i="4"/>
  <c r="W42" i="4" s="1"/>
  <c r="AA28" i="4"/>
  <c r="DW104" i="3"/>
  <c r="N35" i="4"/>
  <c r="M35" i="4"/>
  <c r="EB103" i="3"/>
  <c r="O105" i="3"/>
  <c r="EB105" i="3" s="1"/>
  <c r="J78" i="3"/>
  <c r="DW78" i="3" s="1"/>
  <c r="DW60" i="3"/>
  <c r="DW103" i="3"/>
  <c r="CY105" i="3"/>
  <c r="J35" i="4"/>
  <c r="I35" i="4"/>
  <c r="EB60" i="3"/>
  <c r="O78" i="3"/>
  <c r="EB78" i="3" s="1"/>
  <c r="W59" i="4"/>
  <c r="W49" i="4"/>
  <c r="W61" i="4" s="1"/>
  <c r="V59" i="4"/>
  <c r="V49" i="4"/>
  <c r="V61" i="4" s="1"/>
  <c r="CA105" i="3"/>
  <c r="DW105" i="3" s="1"/>
  <c r="F35" i="4"/>
  <c r="U35" i="4"/>
  <c r="E35" i="4"/>
  <c r="EB77" i="3"/>
  <c r="DW77" i="3"/>
  <c r="W33" i="4"/>
  <c r="W29" i="4"/>
  <c r="AA27" i="4"/>
  <c r="AA29" i="4" s="1"/>
  <c r="V33" i="4"/>
  <c r="V29" i="4"/>
  <c r="Z27" i="4"/>
  <c r="Z37" i="2"/>
  <c r="V34" i="4"/>
  <c r="V42" i="4" s="1"/>
  <c r="Z28" i="4"/>
  <c r="R35" i="4"/>
  <c r="Q35" i="4"/>
  <c r="V41" i="4" l="1"/>
  <c r="V43" i="4" s="1"/>
  <c r="V35" i="4"/>
  <c r="Z29" i="4"/>
  <c r="W41" i="4"/>
  <c r="W43" i="4" s="1"/>
  <c r="W35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DK17" authorId="0" shapeId="0" xr:uid="{00000000-0006-0000-0200-000001000000}">
      <text>
        <r>
          <rPr>
            <sz val="9"/>
            <color indexed="81"/>
            <rFont val="ＭＳ Ｐゴシック"/>
            <family val="3"/>
            <charset val="128"/>
          </rPr>
          <t xml:space="preserve">8/19
収納管理課に確認
修正前　21
修正後　16
</t>
        </r>
      </text>
    </comment>
    <comment ref="DW17" authorId="0" shapeId="0" xr:uid="{00000000-0006-0000-0200-000002000000}">
      <text>
        <r>
          <rPr>
            <sz val="9"/>
            <color indexed="81"/>
            <rFont val="ＭＳ Ｐゴシック"/>
            <family val="3"/>
            <charset val="128"/>
          </rPr>
          <t>8/19
収納管理課に確認
修正前　137
修正後　132</t>
        </r>
      </text>
    </comment>
  </commentList>
</comments>
</file>

<file path=xl/sharedStrings.xml><?xml version="1.0" encoding="utf-8"?>
<sst xmlns="http://schemas.openxmlformats.org/spreadsheetml/2006/main" count="625" uniqueCount="123">
  <si>
    <t>法人事業税</t>
    <rPh sb="0" eb="2">
      <t>ホウジン</t>
    </rPh>
    <rPh sb="2" eb="5">
      <t>ジギョウゼイ</t>
    </rPh>
    <phoneticPr fontId="3"/>
  </si>
  <si>
    <t>延滞金</t>
  </si>
  <si>
    <t>　税　　　目</t>
    <rPh sb="1" eb="6">
      <t>ゼイモク</t>
    </rPh>
    <phoneticPr fontId="3"/>
  </si>
  <si>
    <t>鉱区税</t>
    <rPh sb="0" eb="2">
      <t>コウク</t>
    </rPh>
    <rPh sb="2" eb="3">
      <t>ゼイ</t>
    </rPh>
    <phoneticPr fontId="3"/>
  </si>
  <si>
    <t>納　　税　　猶    予　</t>
  </si>
  <si>
    <t>合　　　　　　　計</t>
    <rPh sb="0" eb="9">
      <t>ゴウケイ</t>
    </rPh>
    <phoneticPr fontId="3"/>
  </si>
  <si>
    <t>県民税配当割</t>
  </si>
  <si>
    <t>不動産取得税</t>
    <rPh sb="0" eb="3">
      <t>フドウサン</t>
    </rPh>
    <rPh sb="3" eb="6">
      <t>シュトクゼイ</t>
    </rPh>
    <phoneticPr fontId="3"/>
  </si>
  <si>
    <t>交付要求</t>
    <rPh sb="0" eb="2">
      <t>コウフ</t>
    </rPh>
    <rPh sb="2" eb="4">
      <t>ヨウキュウ</t>
    </rPh>
    <phoneticPr fontId="3"/>
  </si>
  <si>
    <t>　　　　税　　　目　</t>
    <rPh sb="4" eb="9">
      <t>ゼイモク</t>
    </rPh>
    <phoneticPr fontId="3"/>
  </si>
  <si>
    <t>繰</t>
    <rPh sb="0" eb="1">
      <t>ク</t>
    </rPh>
    <phoneticPr fontId="3"/>
  </si>
  <si>
    <t>個人県民税</t>
    <rPh sb="0" eb="2">
      <t>コジン</t>
    </rPh>
    <rPh sb="2" eb="5">
      <t>ケンミンゼイ</t>
    </rPh>
    <phoneticPr fontId="3"/>
  </si>
  <si>
    <t>　中　　の　　も　　の</t>
  </si>
  <si>
    <t>不申告加算金</t>
    <rPh sb="0" eb="1">
      <t>フ</t>
    </rPh>
    <rPh sb="1" eb="3">
      <t>シンコク</t>
    </rPh>
    <rPh sb="3" eb="6">
      <t>カサンキン</t>
    </rPh>
    <phoneticPr fontId="3"/>
  </si>
  <si>
    <t>財 産 差 押</t>
    <rPh sb="0" eb="1">
      <t>ザイ</t>
    </rPh>
    <rPh sb="2" eb="3">
      <t>サン</t>
    </rPh>
    <rPh sb="4" eb="5">
      <t>サ</t>
    </rPh>
    <rPh sb="6" eb="7">
      <t>オシ</t>
    </rPh>
    <phoneticPr fontId="3"/>
  </si>
  <si>
    <t>滞　納　処　分　中　の　も　の</t>
    <rPh sb="0" eb="1">
      <t>タイ</t>
    </rPh>
    <rPh sb="2" eb="3">
      <t>オサム</t>
    </rPh>
    <rPh sb="4" eb="5">
      <t>トコロ</t>
    </rPh>
    <rPh sb="6" eb="7">
      <t>ブン</t>
    </rPh>
    <rPh sb="8" eb="9">
      <t>チュウ</t>
    </rPh>
    <phoneticPr fontId="3"/>
  </si>
  <si>
    <t>（旧）軽油引取税</t>
    <rPh sb="1" eb="2">
      <t>キュウ</t>
    </rPh>
    <rPh sb="3" eb="5">
      <t>ケイユ</t>
    </rPh>
    <rPh sb="5" eb="8">
      <t>ヒキトリゼイ</t>
    </rPh>
    <phoneticPr fontId="3"/>
  </si>
  <si>
    <t>　区　　　分</t>
  </si>
  <si>
    <t xml:space="preserve">個 人 県 民 税 </t>
    <rPh sb="0" eb="3">
      <t>コジン</t>
    </rPh>
    <rPh sb="4" eb="9">
      <t>ケンミンゼイ</t>
    </rPh>
    <phoneticPr fontId="3"/>
  </si>
  <si>
    <t>件数</t>
    <rPh sb="0" eb="2">
      <t>ケンスウ</t>
    </rPh>
    <phoneticPr fontId="3"/>
  </si>
  <si>
    <t>換価猶予</t>
    <rPh sb="0" eb="2">
      <t>カンカ</t>
    </rPh>
    <rPh sb="2" eb="4">
      <t>ユウヨ</t>
    </rPh>
    <phoneticPr fontId="3"/>
  </si>
  <si>
    <t>税額</t>
    <rPh sb="0" eb="2">
      <t>ゼイガク</t>
    </rPh>
    <phoneticPr fontId="3"/>
  </si>
  <si>
    <t>その他</t>
    <rPh sb="2" eb="3">
      <t>タ</t>
    </rPh>
    <phoneticPr fontId="3"/>
  </si>
  <si>
    <t>　 税　　　　　額</t>
    <rPh sb="2" eb="9">
      <t>ゼイガク</t>
    </rPh>
    <phoneticPr fontId="3"/>
  </si>
  <si>
    <t>区　　　分　</t>
  </si>
  <si>
    <t>徴収
嘱託</t>
    <rPh sb="0" eb="2">
      <t>チョウシュウ</t>
    </rPh>
    <rPh sb="3" eb="5">
      <t>ショクタク</t>
    </rPh>
    <phoneticPr fontId="3"/>
  </si>
  <si>
    <t>　　　　　　　　　　　　　　　　　　　　　　　税　　　目</t>
    <rPh sb="23" eb="28">
      <t>ゼイモク</t>
    </rPh>
    <phoneticPr fontId="3"/>
  </si>
  <si>
    <t xml:space="preserve">滞納処分の停止 </t>
    <rPh sb="0" eb="2">
      <t>タイノウ</t>
    </rPh>
    <rPh sb="2" eb="4">
      <t>ショブン</t>
    </rPh>
    <rPh sb="5" eb="7">
      <t>テイシ</t>
    </rPh>
    <phoneticPr fontId="3"/>
  </si>
  <si>
    <t>合計</t>
    <rPh sb="0" eb="1">
      <t>ア</t>
    </rPh>
    <rPh sb="1" eb="2">
      <t>ケイ</t>
    </rPh>
    <phoneticPr fontId="3"/>
  </si>
  <si>
    <t>現</t>
    <rPh sb="0" eb="1">
      <t>ゲン</t>
    </rPh>
    <phoneticPr fontId="3"/>
  </si>
  <si>
    <t>合計</t>
    <rPh sb="0" eb="2">
      <t>ゴウケイ</t>
    </rPh>
    <phoneticPr fontId="3"/>
  </si>
  <si>
    <t>　　　　　　　　　　　　　　　納　　税　　猶　　予　　中　　の    も</t>
    <rPh sb="15" eb="16">
      <t>オサム</t>
    </rPh>
    <rPh sb="18" eb="19">
      <t>ゼイ</t>
    </rPh>
    <rPh sb="21" eb="22">
      <t>ナオ</t>
    </rPh>
    <rPh sb="24" eb="25">
      <t>ヨ</t>
    </rPh>
    <rPh sb="27" eb="28">
      <t>チュウ</t>
    </rPh>
    <phoneticPr fontId="3"/>
  </si>
  <si>
    <t>計</t>
    <rPh sb="0" eb="1">
      <t>ケイ</t>
    </rPh>
    <phoneticPr fontId="3"/>
  </si>
  <si>
    <t>財　　産　　差　　押</t>
    <rPh sb="0" eb="4">
      <t>ザイサン</t>
    </rPh>
    <rPh sb="6" eb="10">
      <t>サシオ</t>
    </rPh>
    <phoneticPr fontId="3"/>
  </si>
  <si>
    <t>法人県民税</t>
    <rPh sb="0" eb="2">
      <t>ホウジン</t>
    </rPh>
    <rPh sb="2" eb="5">
      <t>ケンミンゼイ</t>
    </rPh>
    <phoneticPr fontId="3"/>
  </si>
  <si>
    <t>軽油引取税</t>
    <rPh sb="0" eb="2">
      <t>ケイユ</t>
    </rPh>
    <rPh sb="2" eb="5">
      <t>ヒキトリゼイ</t>
    </rPh>
    <phoneticPr fontId="3"/>
  </si>
  <si>
    <t>個人事業税</t>
    <rPh sb="0" eb="2">
      <t>コジン</t>
    </rPh>
    <rPh sb="2" eb="5">
      <t>ジギョウゼイ</t>
    </rPh>
    <phoneticPr fontId="3"/>
  </si>
  <si>
    <t>　　　</t>
  </si>
  <si>
    <t>徴　　収　　猶　　予</t>
    <rPh sb="0" eb="4">
      <t>チョウシュウ</t>
    </rPh>
    <rPh sb="6" eb="10">
      <t>ユウヨ</t>
    </rPh>
    <phoneticPr fontId="3"/>
  </si>
  <si>
    <t>税外計</t>
    <rPh sb="0" eb="1">
      <t>ゼイ</t>
    </rPh>
    <rPh sb="1" eb="2">
      <t>ガイ</t>
    </rPh>
    <rPh sb="2" eb="3">
      <t>ケイ</t>
    </rPh>
    <phoneticPr fontId="3"/>
  </si>
  <si>
    <t>自動車税</t>
    <rPh sb="0" eb="4">
      <t>ジドウシャゼイ</t>
    </rPh>
    <phoneticPr fontId="3"/>
  </si>
  <si>
    <t>参加差押</t>
    <rPh sb="0" eb="2">
      <t>サンカ</t>
    </rPh>
    <rPh sb="2" eb="4">
      <t>サシオサエ</t>
    </rPh>
    <phoneticPr fontId="3"/>
  </si>
  <si>
    <t>徴収猶予</t>
    <rPh sb="0" eb="2">
      <t>チョウシュウ</t>
    </rPh>
    <rPh sb="2" eb="4">
      <t>ユウヨ</t>
    </rPh>
    <phoneticPr fontId="3"/>
  </si>
  <si>
    <t>徴　収　の　嘱　託</t>
    <rPh sb="0" eb="3">
      <t>チョウシュウ</t>
    </rPh>
    <rPh sb="6" eb="9">
      <t>ショクタク</t>
    </rPh>
    <phoneticPr fontId="3"/>
  </si>
  <si>
    <t>自動車税環境性能割</t>
  </si>
  <si>
    <t>延納誓約</t>
    <rPh sb="0" eb="1">
      <t>エン</t>
    </rPh>
    <rPh sb="1" eb="2">
      <t>オサム</t>
    </rPh>
    <rPh sb="2" eb="3">
      <t>チカイ</t>
    </rPh>
    <rPh sb="3" eb="4">
      <t>ヤク</t>
    </rPh>
    <phoneticPr fontId="3"/>
  </si>
  <si>
    <t>延滞金</t>
    <rPh sb="0" eb="3">
      <t>エンタイキン</t>
    </rPh>
    <phoneticPr fontId="3"/>
  </si>
  <si>
    <t>重加算金</t>
    <rPh sb="0" eb="1">
      <t>ジュウ</t>
    </rPh>
    <rPh sb="1" eb="4">
      <t>カサンキン</t>
    </rPh>
    <phoneticPr fontId="3"/>
  </si>
  <si>
    <t>未納繰越の調（措置別）２／２</t>
  </si>
  <si>
    <t>過少申告加算金</t>
    <rPh sb="0" eb="2">
      <t>カショウ</t>
    </rPh>
    <rPh sb="2" eb="4">
      <t>シンコク</t>
    </rPh>
    <rPh sb="4" eb="6">
      <t>カサン</t>
    </rPh>
    <rPh sb="6" eb="7">
      <t>キン</t>
    </rPh>
    <phoneticPr fontId="3"/>
  </si>
  <si>
    <t>【作成上の注意】</t>
    <rPh sb="1" eb="4">
      <t>サクセイジョウ</t>
    </rPh>
    <rPh sb="5" eb="7">
      <t>チュウイ</t>
    </rPh>
    <phoneticPr fontId="3"/>
  </si>
  <si>
    <t>　１　一の徴収金について、二以上の処分が行われている場合は、左方の欄から順次該当させ、他の欄に重複しないように記載すること。</t>
    <rPh sb="3" eb="4">
      <t>イチ</t>
    </rPh>
    <rPh sb="5" eb="8">
      <t>チョウシュウキン</t>
    </rPh>
    <rPh sb="13" eb="14">
      <t>ニ</t>
    </rPh>
    <rPh sb="14" eb="16">
      <t>イジョウ</t>
    </rPh>
    <rPh sb="17" eb="19">
      <t>ショブン</t>
    </rPh>
    <rPh sb="20" eb="21">
      <t>オコナ</t>
    </rPh>
    <rPh sb="26" eb="28">
      <t>バアイ</t>
    </rPh>
    <rPh sb="30" eb="31">
      <t>ヒダリ</t>
    </rPh>
    <rPh sb="31" eb="32">
      <t>カタ</t>
    </rPh>
    <rPh sb="33" eb="34">
      <t>ラン</t>
    </rPh>
    <rPh sb="36" eb="38">
      <t>ジュンジ</t>
    </rPh>
    <rPh sb="38" eb="40">
      <t>ガイトウ</t>
    </rPh>
    <rPh sb="43" eb="44">
      <t>タ</t>
    </rPh>
    <rPh sb="45" eb="46">
      <t>ラン</t>
    </rPh>
    <rPh sb="47" eb="49">
      <t>ジュウフク</t>
    </rPh>
    <rPh sb="55" eb="57">
      <t>キサイ</t>
    </rPh>
    <phoneticPr fontId="3"/>
  </si>
  <si>
    <t>　２　個人県民税については、一括して全額を「個人県民税」欄に記載すること。</t>
    <rPh sb="3" eb="5">
      <t>コジン</t>
    </rPh>
    <rPh sb="5" eb="8">
      <t>ケンミンゼイ</t>
    </rPh>
    <rPh sb="14" eb="16">
      <t>イッカツ</t>
    </rPh>
    <rPh sb="18" eb="20">
      <t>ゼンガク</t>
    </rPh>
    <rPh sb="22" eb="24">
      <t>コジン</t>
    </rPh>
    <rPh sb="24" eb="27">
      <t>ケンミンゼイ</t>
    </rPh>
    <rPh sb="28" eb="29">
      <t>ラン</t>
    </rPh>
    <rPh sb="30" eb="32">
      <t>キサイ</t>
    </rPh>
    <phoneticPr fontId="3"/>
  </si>
  <si>
    <t>税　　　　　額</t>
    <rPh sb="0" eb="7">
      <t>ゼイガク</t>
    </rPh>
    <phoneticPr fontId="3"/>
  </si>
  <si>
    <t>　　　　　　　　　　区　　　分</t>
    <rPh sb="10" eb="15">
      <t>クブン</t>
    </rPh>
    <phoneticPr fontId="3"/>
  </si>
  <si>
    <t>換　　価　　猶　　予</t>
    <rPh sb="0" eb="4">
      <t>カンカ</t>
    </rPh>
    <rPh sb="6" eb="10">
      <t>ユウヨ</t>
    </rPh>
    <phoneticPr fontId="3"/>
  </si>
  <si>
    <t>区　　　分</t>
    <rPh sb="0" eb="5">
      <t>クブン</t>
    </rPh>
    <phoneticPr fontId="3"/>
  </si>
  <si>
    <t>　  ［金額の単位 ： 円］</t>
    <rPh sb="4" eb="6">
      <t>キンガク</t>
    </rPh>
    <rPh sb="7" eb="9">
      <t>タンイ</t>
    </rPh>
    <rPh sb="12" eb="13">
      <t>エン</t>
    </rPh>
    <phoneticPr fontId="3"/>
  </si>
  <si>
    <t>延　 納 　誓 　約</t>
    <rPh sb="0" eb="1">
      <t>エン</t>
    </rPh>
    <rPh sb="3" eb="4">
      <t>オサム</t>
    </rPh>
    <rPh sb="6" eb="7">
      <t>チカイ</t>
    </rPh>
    <rPh sb="9" eb="10">
      <t>ヤク</t>
    </rPh>
    <phoneticPr fontId="3"/>
  </si>
  <si>
    <t>そ　　　の　　　他</t>
    <rPh sb="0" eb="9">
      <t>ソノタ</t>
    </rPh>
    <phoneticPr fontId="3"/>
  </si>
  <si>
    <t>小　　　　　　　計</t>
    <rPh sb="0" eb="9">
      <t>ショウケイ</t>
    </rPh>
    <phoneticPr fontId="3"/>
  </si>
  <si>
    <t>5　 未納繰越状況</t>
    <rPh sb="3" eb="5">
      <t>ミノウ</t>
    </rPh>
    <rPh sb="5" eb="7">
      <t>クリコシ</t>
    </rPh>
    <rPh sb="7" eb="9">
      <t>ジョウキョウ</t>
    </rPh>
    <phoneticPr fontId="3"/>
  </si>
  <si>
    <t>　(６)　未納繰越額措置状況調</t>
    <rPh sb="5" eb="7">
      <t>ミノウ</t>
    </rPh>
    <rPh sb="7" eb="10">
      <t>クリコシガク</t>
    </rPh>
    <rPh sb="10" eb="12">
      <t>ソチ</t>
    </rPh>
    <rPh sb="12" eb="14">
      <t>ジョウキョウ</t>
    </rPh>
    <rPh sb="14" eb="15">
      <t>シラ</t>
    </rPh>
    <phoneticPr fontId="3"/>
  </si>
  <si>
    <t>（旧）自動車税</t>
    <rPh sb="3" eb="7">
      <t>ジドウシャゼイ</t>
    </rPh>
    <phoneticPr fontId="3"/>
  </si>
  <si>
    <t>交　　付　　要　　求</t>
    <rPh sb="0" eb="4">
      <t>コウフ</t>
    </rPh>
    <rPh sb="6" eb="10">
      <t>ヨウキュウ</t>
    </rPh>
    <phoneticPr fontId="3"/>
  </si>
  <si>
    <t>参　　加　　差　　押</t>
    <rPh sb="0" eb="4">
      <t>サンカ</t>
    </rPh>
    <rPh sb="6" eb="10">
      <t>サシオ</t>
    </rPh>
    <phoneticPr fontId="3"/>
  </si>
  <si>
    <t>税　　　目</t>
  </si>
  <si>
    <t>軽油引取税</t>
  </si>
  <si>
    <t>（旧）自動車税</t>
    <rPh sb="1" eb="2">
      <t>キュウ</t>
    </rPh>
    <rPh sb="3" eb="7">
      <t>ジドウシャゼイ</t>
    </rPh>
    <phoneticPr fontId="3"/>
  </si>
  <si>
    <t>自動車取得税</t>
  </si>
  <si>
    <t>注　　個人県民税は、市町村で賦課徴収しているため、内訳を記載していない。</t>
    <rPh sb="0" eb="1">
      <t>チュウ</t>
    </rPh>
    <rPh sb="3" eb="5">
      <t>コジン</t>
    </rPh>
    <rPh sb="5" eb="8">
      <t>ケンミンゼイ</t>
    </rPh>
    <rPh sb="10" eb="13">
      <t>シチョウソン</t>
    </rPh>
    <rPh sb="14" eb="16">
      <t>フカ</t>
    </rPh>
    <rPh sb="16" eb="18">
      <t>チョウシュウ</t>
    </rPh>
    <rPh sb="25" eb="27">
      <t>ウチワケ</t>
    </rPh>
    <rPh sb="28" eb="30">
      <t>キサイ</t>
    </rPh>
    <phoneticPr fontId="3"/>
  </si>
  <si>
    <t>平成３１</t>
  </si>
  <si>
    <t>区　分</t>
  </si>
  <si>
    <t>税　目</t>
  </si>
  <si>
    <t>法人県民税</t>
  </si>
  <si>
    <t>個人事業税</t>
  </si>
  <si>
    <t>法人事業税</t>
  </si>
  <si>
    <t>不動産取得税</t>
  </si>
  <si>
    <t>産業廃棄物税</t>
  </si>
  <si>
    <t>県たばこ税</t>
  </si>
  <si>
    <t>ゴルフ場利用税</t>
  </si>
  <si>
    <t>自動車税</t>
  </si>
  <si>
    <t>自動車税種別割</t>
  </si>
  <si>
    <t>鉱区税</t>
  </si>
  <si>
    <t>県民税譲渡割</t>
  </si>
  <si>
    <t>軽油引取税(旧法)</t>
  </si>
  <si>
    <t>県 民 税 利 子 割</t>
  </si>
  <si>
    <t>県税計</t>
  </si>
  <si>
    <t>過少申告加算金</t>
  </si>
  <si>
    <t>不申告加算金</t>
  </si>
  <si>
    <t>重加算金</t>
  </si>
  <si>
    <t>税外収入計</t>
  </si>
  <si>
    <t>合計</t>
  </si>
  <si>
    <t>地方法人特別税</t>
  </si>
  <si>
    <t>特別法人事業税</t>
  </si>
  <si>
    <t>軽自動車税環境性能割</t>
  </si>
  <si>
    <t>総合計</t>
  </si>
  <si>
    <t>年</t>
  </si>
  <si>
    <t>度</t>
  </si>
  <si>
    <t>現</t>
  </si>
  <si>
    <t>繰</t>
  </si>
  <si>
    <t>計</t>
  </si>
  <si>
    <t>財　産　差　押　①</t>
  </si>
  <si>
    <t>令和 2年 6月 8日</t>
  </si>
  <si>
    <t>件数</t>
  </si>
  <si>
    <t>税額</t>
  </si>
  <si>
    <t>未納繰越の調（措置別）１／２</t>
  </si>
  <si>
    <t>換　価　猶　予　②</t>
  </si>
  <si>
    <t>滞 納 処 分 の 停 止 ③</t>
  </si>
  <si>
    <t>徴　収　猶　予　④</t>
  </si>
  <si>
    <t>徴　収　嘱　託　⑤</t>
  </si>
  <si>
    <t>作成日：</t>
  </si>
  <si>
    <t>（単位：円）</t>
  </si>
  <si>
    <t>交　付　要　求　⑥</t>
  </si>
  <si>
    <t>参　加　差　押　⑦</t>
  </si>
  <si>
    <t>延　納　誓　約　⑧</t>
  </si>
  <si>
    <t>そ　の　他　⑨</t>
  </si>
  <si>
    <t>収入未済額①～⑨の計⑩</t>
  </si>
  <si>
    <t>（単位　：　件、円）</t>
    <rPh sb="1" eb="3">
      <t>タンイ</t>
    </rPh>
    <rPh sb="6" eb="7">
      <t>ケン</t>
    </rPh>
    <rPh sb="8" eb="9">
      <t>エン</t>
    </rPh>
    <phoneticPr fontId="3"/>
  </si>
  <si>
    <t>自動車税
種別割</t>
    <rPh sb="0" eb="4">
      <t>ジドウシャゼイ</t>
    </rPh>
    <rPh sb="5" eb="7">
      <t>シュベツ</t>
    </rPh>
    <rPh sb="7" eb="8">
      <t>ワ</t>
    </rPh>
    <phoneticPr fontId="3"/>
  </si>
  <si>
    <t>総合県税事務所・監査資料</t>
    <rPh sb="0" eb="2">
      <t>ソウゴウ</t>
    </rPh>
    <rPh sb="2" eb="4">
      <t>ケンゼイ</t>
    </rPh>
    <rPh sb="4" eb="7">
      <t>ジムショ</t>
    </rPh>
    <rPh sb="8" eb="10">
      <t>カンサ</t>
    </rPh>
    <rPh sb="10" eb="12">
      <t>シリョウ</t>
    </rPh>
    <phoneticPr fontId="3"/>
  </si>
  <si>
    <t>自動車税種別割</t>
    <rPh sb="0" eb="4">
      <t>ジドウシャゼイ</t>
    </rPh>
    <rPh sb="4" eb="6">
      <t>シュベツ</t>
    </rPh>
    <rPh sb="6" eb="7">
      <t>ワ</t>
    </rPh>
    <phoneticPr fontId="3"/>
  </si>
  <si>
    <t>　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</si>
</sst>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#,##0_ "/>
    <numFmt numFmtId="177" formatCode="##,###,###,###"/>
    <numFmt numFmtId="178" formatCode="#,###,##0"/>
    <numFmt numFmtId="179" formatCode="##,###,###,##0"/>
  </numFmts>
  <fonts count="18" x14ac:knownFonts="1">
    <font>
      <sz val="11"/>
      <name val="ＭＳ Ｐゴシック"/>
      <family val="3"/>
    </font>
    <font>
      <sz val="11"/>
      <name val="ＭＳ Ｐゴシック"/>
      <family val="3"/>
    </font>
    <font>
      <sz val="11"/>
      <color theme="1"/>
      <name val="ＭＳ Ｐゴシック"/>
      <family val="3"/>
      <scheme val="minor"/>
    </font>
    <font>
      <sz val="6"/>
      <name val="ＭＳ Ｐゴシック"/>
      <family val="3"/>
    </font>
    <font>
      <sz val="11"/>
      <name val="ＭＳ Ｐ明朝"/>
      <family val="1"/>
    </font>
    <font>
      <sz val="10"/>
      <name val="ＭＳ Ｐ明朝"/>
      <family val="1"/>
    </font>
    <font>
      <sz val="18"/>
      <name val="ＭＳ 明朝"/>
      <family val="1"/>
    </font>
    <font>
      <sz val="16"/>
      <name val="ＭＳ 明朝"/>
      <family val="1"/>
    </font>
    <font>
      <sz val="9"/>
      <name val="ＭＳ Ｐ明朝"/>
      <family val="1"/>
    </font>
    <font>
      <sz val="11"/>
      <name val="ＭＳ 明朝"/>
      <family val="1"/>
    </font>
    <font>
      <sz val="10"/>
      <name val="ＭＳ Ｐゴシック"/>
      <family val="3"/>
    </font>
    <font>
      <sz val="11"/>
      <color rgb="FFFF0000"/>
      <name val="ＭＳ Ｐゴシック"/>
      <family val="3"/>
    </font>
    <font>
      <sz val="10"/>
      <color indexed="8"/>
      <name val="ＭＳ Ｐゴシック"/>
      <family val="3"/>
    </font>
    <font>
      <sz val="9"/>
      <color theme="1"/>
      <name val="ＭＳ 明朝"/>
      <family val="1"/>
    </font>
    <font>
      <sz val="14"/>
      <color theme="1"/>
      <name val="ＭＳ 明朝"/>
      <family val="1"/>
    </font>
    <font>
      <sz val="10"/>
      <color theme="1"/>
      <name val="ＭＳ 明朝"/>
      <family val="1"/>
    </font>
    <font>
      <sz val="10"/>
      <color indexed="8"/>
      <name val="ＭＳ 明朝"/>
      <family val="1"/>
    </font>
    <font>
      <sz val="9"/>
      <color indexed="8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hair">
        <color indexed="64"/>
      </diagonal>
    </border>
    <border diagonalUp="1">
      <left style="thin">
        <color indexed="64"/>
      </left>
      <right/>
      <top/>
      <bottom/>
      <diagonal style="hair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hair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 diagonalUp="1">
      <left/>
      <right/>
      <top style="thin">
        <color indexed="64"/>
      </top>
      <bottom/>
      <diagonal style="hair">
        <color indexed="64"/>
      </diagonal>
    </border>
    <border diagonalUp="1">
      <left/>
      <right/>
      <top/>
      <bottom/>
      <diagonal style="hair">
        <color indexed="64"/>
      </diagonal>
    </border>
    <border diagonalUp="1">
      <left/>
      <right/>
      <top/>
      <bottom style="thin">
        <color indexed="64"/>
      </bottom>
      <diagonal style="hair">
        <color indexed="64"/>
      </diagonal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/>
      <diagonal style="hair">
        <color indexed="64"/>
      </diagonal>
    </border>
    <border diagonalUp="1">
      <left/>
      <right style="thin">
        <color indexed="64"/>
      </right>
      <top/>
      <bottom/>
      <diagonal style="hair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hair">
        <color indexed="64"/>
      </diagonal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</cellStyleXfs>
  <cellXfs count="319">
    <xf numFmtId="0" fontId="0" fillId="0" borderId="0" xfId="0"/>
    <xf numFmtId="38" fontId="4" fillId="0" borderId="0" xfId="1" applyFont="1"/>
    <xf numFmtId="38" fontId="4" fillId="0" borderId="0" xfId="1" applyFont="1" applyAlignment="1">
      <alignment horizontal="center"/>
    </xf>
    <xf numFmtId="38" fontId="5" fillId="0" borderId="0" xfId="1" applyFont="1"/>
    <xf numFmtId="0" fontId="6" fillId="0" borderId="0" xfId="0" applyFont="1" applyAlignment="1">
      <alignment vertical="center"/>
    </xf>
    <xf numFmtId="38" fontId="7" fillId="0" borderId="0" xfId="1" applyFont="1"/>
    <xf numFmtId="38" fontId="5" fillId="0" borderId="1" xfId="1" applyFont="1" applyBorder="1" applyAlignment="1">
      <alignment vertical="center"/>
    </xf>
    <xf numFmtId="38" fontId="5" fillId="0" borderId="2" xfId="1" applyFont="1" applyBorder="1" applyAlignment="1">
      <alignment vertical="center"/>
    </xf>
    <xf numFmtId="38" fontId="5" fillId="0" borderId="3" xfId="1" applyFont="1" applyBorder="1" applyAlignment="1">
      <alignment vertical="center"/>
    </xf>
    <xf numFmtId="38" fontId="8" fillId="0" borderId="4" xfId="1" applyFont="1" applyBorder="1" applyAlignment="1">
      <alignment horizontal="distributed" vertical="center"/>
    </xf>
    <xf numFmtId="38" fontId="8" fillId="0" borderId="5" xfId="1" applyFont="1" applyBorder="1" applyAlignment="1">
      <alignment horizontal="distributed" vertical="center" justifyLastLine="1"/>
    </xf>
    <xf numFmtId="38" fontId="8" fillId="0" borderId="6" xfId="1" applyFont="1" applyBorder="1" applyAlignment="1">
      <alignment horizontal="distributed" vertical="center"/>
    </xf>
    <xf numFmtId="38" fontId="8" fillId="0" borderId="5" xfId="1" applyFont="1" applyBorder="1" applyAlignment="1">
      <alignment horizontal="distributed" vertical="center" indent="1"/>
    </xf>
    <xf numFmtId="38" fontId="8" fillId="0" borderId="5" xfId="1" applyFont="1" applyBorder="1" applyAlignment="1">
      <alignment horizontal="distributed" vertical="center"/>
    </xf>
    <xf numFmtId="38" fontId="5" fillId="0" borderId="4" xfId="1" applyFont="1" applyBorder="1" applyAlignment="1">
      <alignment horizontal="distributed" vertical="center"/>
    </xf>
    <xf numFmtId="38" fontId="5" fillId="0" borderId="5" xfId="1" applyFont="1" applyBorder="1" applyAlignment="1">
      <alignment horizontal="distributed" vertical="center"/>
    </xf>
    <xf numFmtId="38" fontId="5" fillId="0" borderId="6" xfId="1" applyFont="1" applyBorder="1" applyAlignment="1">
      <alignment vertical="center"/>
    </xf>
    <xf numFmtId="38" fontId="4" fillId="0" borderId="0" xfId="1" applyFont="1" applyAlignment="1">
      <alignment vertical="center"/>
    </xf>
    <xf numFmtId="38" fontId="8" fillId="0" borderId="0" xfId="1" applyFont="1" applyBorder="1" applyAlignment="1">
      <alignment horizontal="left" vertical="center"/>
    </xf>
    <xf numFmtId="38" fontId="8" fillId="0" borderId="0" xfId="1" applyFont="1" applyBorder="1" applyAlignment="1">
      <alignment horizontal="distributed" vertical="center"/>
    </xf>
    <xf numFmtId="0" fontId="9" fillId="0" borderId="0" xfId="0" applyFont="1" applyAlignment="1">
      <alignment vertical="center"/>
    </xf>
    <xf numFmtId="38" fontId="5" fillId="0" borderId="8" xfId="1" applyFont="1" applyBorder="1" applyAlignment="1">
      <alignment horizontal="right" vertical="center"/>
    </xf>
    <xf numFmtId="38" fontId="5" fillId="0" borderId="9" xfId="1" applyFont="1" applyBorder="1" applyAlignment="1">
      <alignment horizontal="center" vertical="center"/>
    </xf>
    <xf numFmtId="38" fontId="5" fillId="0" borderId="10" xfId="1" applyFont="1" applyBorder="1" applyAlignment="1">
      <alignment horizontal="center" vertical="center"/>
    </xf>
    <xf numFmtId="38" fontId="8" fillId="0" borderId="11" xfId="1" applyFont="1" applyFill="1" applyBorder="1" applyAlignment="1">
      <alignment horizontal="center" vertical="center"/>
    </xf>
    <xf numFmtId="38" fontId="5" fillId="0" borderId="11" xfId="1" applyFont="1" applyBorder="1" applyAlignment="1">
      <alignment horizontal="center" vertical="center"/>
    </xf>
    <xf numFmtId="38" fontId="4" fillId="0" borderId="0" xfId="1" applyFont="1" applyAlignment="1">
      <alignment horizontal="center" vertical="center"/>
    </xf>
    <xf numFmtId="38" fontId="5" fillId="0" borderId="0" xfId="1" applyFont="1" applyBorder="1" applyAlignment="1">
      <alignment horizontal="center" vertical="center"/>
    </xf>
    <xf numFmtId="38" fontId="8" fillId="0" borderId="0" xfId="1" applyFont="1" applyBorder="1" applyAlignment="1">
      <alignment horizontal="center" vertical="center"/>
    </xf>
    <xf numFmtId="38" fontId="5" fillId="0" borderId="15" xfId="1" applyFont="1" applyBorder="1" applyAlignment="1">
      <alignment horizontal="centerContinuous" vertical="center"/>
    </xf>
    <xf numFmtId="41" fontId="5" fillId="0" borderId="16" xfId="1" applyNumberFormat="1" applyFont="1" applyBorder="1" applyAlignment="1">
      <alignment vertical="center"/>
    </xf>
    <xf numFmtId="41" fontId="5" fillId="0" borderId="17" xfId="1" applyNumberFormat="1" applyFont="1" applyBorder="1" applyAlignment="1">
      <alignment vertical="center"/>
    </xf>
    <xf numFmtId="41" fontId="5" fillId="0" borderId="18" xfId="1" applyNumberFormat="1" applyFont="1" applyBorder="1" applyAlignment="1">
      <alignment vertical="center"/>
    </xf>
    <xf numFmtId="38" fontId="5" fillId="0" borderId="0" xfId="1" applyFont="1" applyBorder="1" applyAlignment="1">
      <alignment vertical="center"/>
    </xf>
    <xf numFmtId="41" fontId="5" fillId="0" borderId="11" xfId="1" applyNumberFormat="1" applyFont="1" applyBorder="1" applyAlignment="1">
      <alignment vertical="center"/>
    </xf>
    <xf numFmtId="38" fontId="5" fillId="0" borderId="11" xfId="1" applyFont="1" applyBorder="1" applyAlignment="1">
      <alignment vertical="center"/>
    </xf>
    <xf numFmtId="0" fontId="9" fillId="0" borderId="0" xfId="0" applyNumberFormat="1" applyFont="1" applyAlignment="1">
      <alignment horizontal="center" vertical="center"/>
    </xf>
    <xf numFmtId="38" fontId="5" fillId="0" borderId="22" xfId="1" applyFont="1" applyBorder="1" applyAlignment="1">
      <alignment horizontal="centerContinuous" vertical="center"/>
    </xf>
    <xf numFmtId="38" fontId="8" fillId="0" borderId="11" xfId="1" applyFont="1" applyBorder="1" applyAlignment="1">
      <alignment horizontal="distributed" vertical="center" justifyLastLine="1"/>
    </xf>
    <xf numFmtId="38" fontId="5" fillId="0" borderId="23" xfId="1" applyFont="1" applyBorder="1" applyAlignment="1">
      <alignment horizontal="centerContinuous" vertical="center"/>
    </xf>
    <xf numFmtId="38" fontId="5" fillId="0" borderId="15" xfId="1" applyFont="1" applyBorder="1" applyAlignment="1">
      <alignment vertical="center"/>
    </xf>
    <xf numFmtId="38" fontId="5" fillId="0" borderId="22" xfId="1" applyFont="1" applyBorder="1" applyAlignment="1">
      <alignment vertical="center"/>
    </xf>
    <xf numFmtId="38" fontId="5" fillId="0" borderId="22" xfId="1" applyFont="1" applyBorder="1" applyAlignment="1">
      <alignment horizontal="right" vertical="center"/>
    </xf>
    <xf numFmtId="41" fontId="5" fillId="0" borderId="4" xfId="1" applyNumberFormat="1" applyFont="1" applyBorder="1" applyAlignment="1">
      <alignment vertical="center"/>
    </xf>
    <xf numFmtId="41" fontId="5" fillId="0" borderId="6" xfId="1" applyNumberFormat="1" applyFont="1" applyBorder="1" applyAlignment="1">
      <alignment vertical="center"/>
    </xf>
    <xf numFmtId="38" fontId="4" fillId="0" borderId="0" xfId="1" applyFont="1" applyBorder="1" applyAlignment="1"/>
    <xf numFmtId="38" fontId="4" fillId="0" borderId="24" xfId="1" applyFont="1" applyBorder="1" applyAlignment="1"/>
    <xf numFmtId="41" fontId="5" fillId="0" borderId="1" xfId="1" applyNumberFormat="1" applyFont="1" applyBorder="1" applyAlignment="1">
      <alignment vertical="center"/>
    </xf>
    <xf numFmtId="41" fontId="5" fillId="0" borderId="15" xfId="1" applyNumberFormat="1" applyFont="1" applyBorder="1" applyAlignment="1">
      <alignment vertical="center"/>
    </xf>
    <xf numFmtId="41" fontId="5" fillId="0" borderId="3" xfId="1" applyNumberFormat="1" applyFont="1" applyBorder="1" applyAlignment="1">
      <alignment vertical="center"/>
    </xf>
    <xf numFmtId="3" fontId="5" fillId="0" borderId="11" xfId="1" applyNumberFormat="1" applyFont="1" applyBorder="1" applyAlignment="1">
      <alignment vertical="center"/>
    </xf>
    <xf numFmtId="38" fontId="5" fillId="0" borderId="16" xfId="1" applyFont="1" applyBorder="1" applyAlignment="1">
      <alignment vertical="center"/>
    </xf>
    <xf numFmtId="38" fontId="8" fillId="0" borderId="30" xfId="1" applyFont="1" applyFill="1" applyBorder="1" applyAlignment="1">
      <alignment horizontal="center" vertical="center"/>
    </xf>
    <xf numFmtId="38" fontId="5" fillId="0" borderId="31" xfId="1" applyFont="1" applyFill="1" applyBorder="1" applyAlignment="1">
      <alignment vertical="center"/>
    </xf>
    <xf numFmtId="38" fontId="5" fillId="0" borderId="32" xfId="1" applyFont="1" applyFill="1" applyBorder="1" applyAlignment="1">
      <alignment vertical="center"/>
    </xf>
    <xf numFmtId="38" fontId="5" fillId="0" borderId="33" xfId="1" applyFont="1" applyFill="1" applyBorder="1" applyAlignment="1">
      <alignment vertical="center"/>
    </xf>
    <xf numFmtId="38" fontId="8" fillId="0" borderId="36" xfId="1" applyFont="1" applyFill="1" applyBorder="1" applyAlignment="1">
      <alignment horizontal="center" vertical="center"/>
    </xf>
    <xf numFmtId="38" fontId="5" fillId="0" borderId="37" xfId="1" applyFont="1" applyBorder="1" applyAlignment="1">
      <alignment vertical="center"/>
    </xf>
    <xf numFmtId="38" fontId="5" fillId="0" borderId="38" xfId="1" applyFont="1" applyBorder="1" applyAlignment="1">
      <alignment vertical="center"/>
    </xf>
    <xf numFmtId="38" fontId="5" fillId="0" borderId="39" xfId="1" applyFont="1" applyFill="1" applyBorder="1" applyAlignment="1">
      <alignment vertical="center"/>
    </xf>
    <xf numFmtId="38" fontId="8" fillId="0" borderId="42" xfId="1" applyFont="1" applyBorder="1" applyAlignment="1">
      <alignment horizontal="center" vertical="center"/>
    </xf>
    <xf numFmtId="38" fontId="5" fillId="0" borderId="43" xfId="1" applyFont="1" applyBorder="1" applyAlignment="1">
      <alignment vertical="center"/>
    </xf>
    <xf numFmtId="38" fontId="5" fillId="0" borderId="18" xfId="1" applyFont="1" applyBorder="1" applyAlignment="1">
      <alignment vertical="center"/>
    </xf>
    <xf numFmtId="38" fontId="5" fillId="0" borderId="44" xfId="1" applyFont="1" applyBorder="1" applyAlignment="1">
      <alignment vertical="center"/>
    </xf>
    <xf numFmtId="38" fontId="5" fillId="0" borderId="45" xfId="1" applyFont="1" applyBorder="1" applyAlignment="1">
      <alignment vertical="center"/>
    </xf>
    <xf numFmtId="38" fontId="5" fillId="0" borderId="46" xfId="1" applyFont="1" applyBorder="1" applyAlignment="1">
      <alignment vertical="center"/>
    </xf>
    <xf numFmtId="38" fontId="5" fillId="0" borderId="2" xfId="1" applyFont="1" applyBorder="1" applyAlignment="1">
      <alignment horizontal="center" vertical="center"/>
    </xf>
    <xf numFmtId="38" fontId="5" fillId="0" borderId="3" xfId="1" applyFont="1" applyBorder="1" applyAlignment="1">
      <alignment horizontal="center" vertical="center"/>
    </xf>
    <xf numFmtId="38" fontId="5" fillId="0" borderId="8" xfId="1" applyFont="1" applyBorder="1" applyAlignment="1">
      <alignment vertical="center"/>
    </xf>
    <xf numFmtId="38" fontId="5" fillId="0" borderId="9" xfId="1" applyFont="1" applyBorder="1" applyAlignment="1">
      <alignment vertical="center"/>
    </xf>
    <xf numFmtId="38" fontId="5" fillId="0" borderId="10" xfId="1" applyFont="1" applyBorder="1" applyAlignment="1">
      <alignment horizontal="right" vertical="center"/>
    </xf>
    <xf numFmtId="38" fontId="5" fillId="0" borderId="0" xfId="1" applyFont="1" applyBorder="1" applyAlignment="1">
      <alignment horizontal="centerContinuous"/>
    </xf>
    <xf numFmtId="38" fontId="4" fillId="0" borderId="0" xfId="1" applyFont="1" applyBorder="1"/>
    <xf numFmtId="38" fontId="5" fillId="0" borderId="0" xfId="1" applyFont="1" applyBorder="1"/>
    <xf numFmtId="0" fontId="0" fillId="0" borderId="0" xfId="0" applyFont="1"/>
    <xf numFmtId="0" fontId="0" fillId="0" borderId="0" xfId="0" applyFont="1" applyAlignment="1">
      <alignment horizontal="center"/>
    </xf>
    <xf numFmtId="0" fontId="10" fillId="0" borderId="0" xfId="0" applyFont="1"/>
    <xf numFmtId="0" fontId="10" fillId="0" borderId="1" xfId="0" applyFont="1" applyBorder="1"/>
    <xf numFmtId="0" fontId="10" fillId="0" borderId="2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 applyAlignment="1">
      <alignment horizontal="center"/>
    </xf>
    <xf numFmtId="0" fontId="10" fillId="0" borderId="6" xfId="0" applyFont="1" applyBorder="1"/>
    <xf numFmtId="0" fontId="11" fillId="0" borderId="0" xfId="0" applyFont="1"/>
    <xf numFmtId="0" fontId="0" fillId="0" borderId="8" xfId="0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176" fontId="10" fillId="0" borderId="11" xfId="0" applyNumberFormat="1" applyFont="1" applyBorder="1" applyAlignment="1">
      <alignment shrinkToFit="1"/>
    </xf>
    <xf numFmtId="0" fontId="0" fillId="0" borderId="22" xfId="0" applyBorder="1"/>
    <xf numFmtId="176" fontId="12" fillId="0" borderId="11" xfId="0" applyNumberFormat="1" applyFont="1" applyBorder="1" applyAlignment="1">
      <alignment shrinkToFit="1"/>
    </xf>
    <xf numFmtId="0" fontId="0" fillId="0" borderId="1" xfId="0" applyBorder="1"/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0" fillId="0" borderId="0" xfId="0" applyAlignment="1">
      <alignment horizontal="right"/>
    </xf>
    <xf numFmtId="0" fontId="10" fillId="0" borderId="8" xfId="0" applyFont="1" applyBorder="1"/>
    <xf numFmtId="0" fontId="10" fillId="0" borderId="9" xfId="0" applyFont="1" applyBorder="1"/>
    <xf numFmtId="0" fontId="10" fillId="0" borderId="10" xfId="0" applyFont="1" applyBorder="1" applyAlignment="1">
      <alignment horizontal="right"/>
    </xf>
    <xf numFmtId="0" fontId="2" fillId="0" borderId="0" xfId="3">
      <alignment vertical="center"/>
    </xf>
    <xf numFmtId="0" fontId="13" fillId="2" borderId="0" xfId="3" applyFont="1" applyFill="1">
      <alignment vertical="center"/>
    </xf>
    <xf numFmtId="0" fontId="14" fillId="2" borderId="0" xfId="3" applyFont="1" applyFill="1">
      <alignment vertical="center"/>
    </xf>
    <xf numFmtId="0" fontId="13" fillId="2" borderId="47" xfId="3" applyFont="1" applyFill="1" applyBorder="1" applyAlignment="1">
      <alignment vertical="center"/>
    </xf>
    <xf numFmtId="0" fontId="14" fillId="2" borderId="0" xfId="3" applyFont="1" applyFill="1" applyAlignment="1">
      <alignment vertical="center"/>
    </xf>
    <xf numFmtId="0" fontId="13" fillId="2" borderId="0" xfId="3" applyFont="1" applyFill="1" applyAlignment="1">
      <alignment vertical="center"/>
    </xf>
    <xf numFmtId="38" fontId="4" fillId="0" borderId="24" xfId="1" applyFont="1" applyBorder="1" applyAlignment="1">
      <alignment horizontal="left"/>
    </xf>
    <xf numFmtId="38" fontId="5" fillId="0" borderId="0" xfId="1" applyFont="1" applyBorder="1" applyAlignment="1">
      <alignment horizontal="right"/>
    </xf>
    <xf numFmtId="38" fontId="8" fillId="0" borderId="1" xfId="1" applyFont="1" applyBorder="1" applyAlignment="1">
      <alignment horizontal="distributed" vertical="center" indent="1"/>
    </xf>
    <xf numFmtId="38" fontId="8" fillId="0" borderId="8" xfId="1" applyFont="1" applyBorder="1" applyAlignment="1">
      <alignment horizontal="distributed" vertical="center" indent="1"/>
    </xf>
    <xf numFmtId="38" fontId="8" fillId="0" borderId="28" xfId="1" applyFont="1" applyFill="1" applyBorder="1" applyAlignment="1">
      <alignment horizontal="center" vertical="center"/>
    </xf>
    <xf numFmtId="38" fontId="8" fillId="0" borderId="34" xfId="1" applyFont="1" applyFill="1" applyBorder="1" applyAlignment="1">
      <alignment horizontal="center" vertical="center"/>
    </xf>
    <xf numFmtId="38" fontId="8" fillId="0" borderId="29" xfId="1" applyFont="1" applyFill="1" applyBorder="1" applyAlignment="1">
      <alignment horizontal="center" vertical="center"/>
    </xf>
    <xf numFmtId="38" fontId="8" fillId="0" borderId="35" xfId="1" applyFont="1" applyFill="1" applyBorder="1" applyAlignment="1">
      <alignment horizontal="center" vertical="center"/>
    </xf>
    <xf numFmtId="38" fontId="8" fillId="0" borderId="40" xfId="1" applyFont="1" applyBorder="1" applyAlignment="1">
      <alignment horizontal="center" vertical="center"/>
    </xf>
    <xf numFmtId="38" fontId="8" fillId="0" borderId="41" xfId="1" applyFont="1" applyBorder="1" applyAlignment="1">
      <alignment horizontal="center" vertical="center"/>
    </xf>
    <xf numFmtId="38" fontId="4" fillId="0" borderId="0" xfId="1" applyFont="1" applyAlignment="1">
      <alignment horizontal="center"/>
    </xf>
    <xf numFmtId="38" fontId="8" fillId="0" borderId="7" xfId="1" applyFont="1" applyBorder="1" applyAlignment="1">
      <alignment horizontal="left" vertical="center"/>
    </xf>
    <xf numFmtId="38" fontId="8" fillId="0" borderId="1" xfId="1" applyFont="1" applyBorder="1" applyAlignment="1">
      <alignment horizontal="distributed" vertical="center" justifyLastLine="1"/>
    </xf>
    <xf numFmtId="38" fontId="8" fillId="0" borderId="8" xfId="1" applyFont="1" applyBorder="1" applyAlignment="1">
      <alignment horizontal="distributed" vertical="center" justifyLastLine="1"/>
    </xf>
    <xf numFmtId="38" fontId="8" fillId="0" borderId="2" xfId="1" applyFont="1" applyBorder="1" applyAlignment="1">
      <alignment horizontal="distributed" vertical="center" justifyLastLine="1"/>
    </xf>
    <xf numFmtId="38" fontId="8" fillId="0" borderId="9" xfId="1" applyFont="1" applyBorder="1" applyAlignment="1">
      <alignment horizontal="distributed" vertical="center" justifyLastLine="1"/>
    </xf>
    <xf numFmtId="38" fontId="8" fillId="0" borderId="4" xfId="1" applyFont="1" applyBorder="1" applyAlignment="1">
      <alignment horizontal="distributed" vertical="center" justifyLastLine="1"/>
    </xf>
    <xf numFmtId="38" fontId="8" fillId="0" borderId="5" xfId="1" applyFont="1" applyBorder="1" applyAlignment="1">
      <alignment horizontal="distributed" vertical="center" justifyLastLine="1"/>
    </xf>
    <xf numFmtId="38" fontId="8" fillId="0" borderId="6" xfId="1" applyFont="1" applyBorder="1" applyAlignment="1">
      <alignment horizontal="distributed" vertical="center" justifyLastLine="1"/>
    </xf>
    <xf numFmtId="38" fontId="5" fillId="0" borderId="12" xfId="1" applyFont="1" applyBorder="1" applyAlignment="1">
      <alignment horizontal="center" vertical="center"/>
    </xf>
    <xf numFmtId="38" fontId="5" fillId="0" borderId="19" xfId="1" applyFont="1" applyBorder="1" applyAlignment="1">
      <alignment horizontal="center" vertical="center"/>
    </xf>
    <xf numFmtId="38" fontId="5" fillId="0" borderId="25" xfId="1" applyFont="1" applyBorder="1" applyAlignment="1">
      <alignment horizontal="center" vertical="center"/>
    </xf>
    <xf numFmtId="38" fontId="5" fillId="0" borderId="13" xfId="1" applyFont="1" applyBorder="1" applyAlignment="1">
      <alignment horizontal="center" vertical="center"/>
    </xf>
    <xf numFmtId="38" fontId="5" fillId="0" borderId="20" xfId="1" applyFont="1" applyBorder="1" applyAlignment="1">
      <alignment horizontal="center" vertical="center"/>
    </xf>
    <xf numFmtId="38" fontId="5" fillId="0" borderId="26" xfId="1" applyFont="1" applyBorder="1" applyAlignment="1">
      <alignment horizontal="center" vertical="center"/>
    </xf>
    <xf numFmtId="38" fontId="5" fillId="0" borderId="14" xfId="1" applyFont="1" applyBorder="1" applyAlignment="1">
      <alignment horizontal="center" vertical="center"/>
    </xf>
    <xf numFmtId="38" fontId="5" fillId="0" borderId="21" xfId="1" applyFont="1" applyBorder="1" applyAlignment="1">
      <alignment horizontal="center" vertical="center"/>
    </xf>
    <xf numFmtId="38" fontId="5" fillId="0" borderId="27" xfId="1" applyFont="1" applyBorder="1" applyAlignment="1">
      <alignment horizontal="center" vertical="center"/>
    </xf>
    <xf numFmtId="0" fontId="10" fillId="0" borderId="15" xfId="0" applyFont="1" applyBorder="1" applyAlignment="1">
      <alignment horizontal="center"/>
    </xf>
    <xf numFmtId="0" fontId="10" fillId="0" borderId="23" xfId="0" applyFont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15" fillId="2" borderId="65" xfId="3" applyFont="1" applyFill="1" applyBorder="1" applyAlignment="1">
      <alignment horizontal="center" vertical="center"/>
    </xf>
    <xf numFmtId="0" fontId="15" fillId="2" borderId="70" xfId="3" applyFont="1" applyFill="1" applyBorder="1" applyAlignment="1">
      <alignment horizontal="center" vertical="center"/>
    </xf>
    <xf numFmtId="0" fontId="15" fillId="2" borderId="77" xfId="3" applyFont="1" applyFill="1" applyBorder="1" applyAlignment="1">
      <alignment horizontal="center" vertical="center"/>
    </xf>
    <xf numFmtId="0" fontId="15" fillId="2" borderId="3" xfId="3" applyFont="1" applyFill="1" applyBorder="1" applyAlignment="1">
      <alignment horizontal="center" vertical="center"/>
    </xf>
    <xf numFmtId="0" fontId="15" fillId="2" borderId="24" xfId="3" applyFont="1" applyFill="1" applyBorder="1" applyAlignment="1">
      <alignment horizontal="center" vertical="center"/>
    </xf>
    <xf numFmtId="0" fontId="15" fillId="2" borderId="10" xfId="3" applyFont="1" applyFill="1" applyBorder="1" applyAlignment="1">
      <alignment horizontal="center" vertical="center"/>
    </xf>
    <xf numFmtId="0" fontId="15" fillId="2" borderId="79" xfId="3" applyFont="1" applyFill="1" applyBorder="1" applyAlignment="1">
      <alignment horizontal="center" vertical="center"/>
    </xf>
    <xf numFmtId="0" fontId="15" fillId="2" borderId="80" xfId="3" applyFont="1" applyFill="1" applyBorder="1" applyAlignment="1">
      <alignment horizontal="center" vertical="center"/>
    </xf>
    <xf numFmtId="0" fontId="15" fillId="2" borderId="48" xfId="3" applyFont="1" applyFill="1" applyBorder="1" applyAlignment="1">
      <alignment horizontal="right" vertical="top"/>
    </xf>
    <xf numFmtId="0" fontId="15" fillId="2" borderId="57" xfId="3" applyFont="1" applyFill="1" applyBorder="1" applyAlignment="1">
      <alignment horizontal="right" vertical="top"/>
    </xf>
    <xf numFmtId="0" fontId="15" fillId="2" borderId="49" xfId="3" applyFont="1" applyFill="1" applyBorder="1" applyAlignment="1">
      <alignment horizontal="right" vertical="top"/>
    </xf>
    <xf numFmtId="0" fontId="15" fillId="2" borderId="4" xfId="3" applyFont="1" applyFill="1" applyBorder="1" applyAlignment="1">
      <alignment horizontal="right" vertical="top"/>
    </xf>
    <xf numFmtId="179" fontId="13" fillId="2" borderId="11" xfId="3" applyNumberFormat="1" applyFont="1" applyFill="1" applyBorder="1" applyAlignment="1">
      <alignment horizontal="right" vertical="center"/>
    </xf>
    <xf numFmtId="3" fontId="13" fillId="2" borderId="11" xfId="0" applyNumberFormat="1" applyFont="1" applyFill="1" applyBorder="1" applyAlignment="1">
      <alignment horizontal="right" vertical="center"/>
    </xf>
    <xf numFmtId="3" fontId="13" fillId="2" borderId="11" xfId="3" applyNumberFormat="1" applyFont="1" applyFill="1" applyBorder="1" applyAlignment="1">
      <alignment horizontal="right" vertical="center" shrinkToFit="1"/>
    </xf>
    <xf numFmtId="3" fontId="13" fillId="2" borderId="81" xfId="3" applyNumberFormat="1" applyFont="1" applyFill="1" applyBorder="1" applyAlignment="1">
      <alignment horizontal="right" vertical="center" shrinkToFit="1"/>
    </xf>
    <xf numFmtId="0" fontId="14" fillId="2" borderId="0" xfId="3" applyFont="1" applyFill="1" applyAlignment="1">
      <alignment horizontal="distributed" vertical="center" wrapText="1" justifyLastLine="1"/>
    </xf>
    <xf numFmtId="0" fontId="14" fillId="2" borderId="0" xfId="3" applyFont="1" applyFill="1" applyAlignment="1">
      <alignment horizontal="distributed" vertical="center" justifyLastLine="1"/>
    </xf>
    <xf numFmtId="0" fontId="13" fillId="2" borderId="0" xfId="3" applyFont="1" applyFill="1" applyAlignment="1">
      <alignment horizontal="right" vertical="center"/>
    </xf>
    <xf numFmtId="0" fontId="15" fillId="2" borderId="50" xfId="3" applyFont="1" applyFill="1" applyBorder="1" applyAlignment="1">
      <alignment horizontal="left" vertical="top"/>
    </xf>
    <xf numFmtId="0" fontId="15" fillId="2" borderId="6" xfId="3" applyFont="1" applyFill="1" applyBorder="1" applyAlignment="1">
      <alignment horizontal="left" vertical="top"/>
    </xf>
    <xf numFmtId="0" fontId="15" fillId="2" borderId="11" xfId="3" applyFont="1" applyFill="1" applyBorder="1" applyAlignment="1">
      <alignment horizontal="center" vertical="center"/>
    </xf>
    <xf numFmtId="0" fontId="15" fillId="2" borderId="81" xfId="3" applyFont="1" applyFill="1" applyBorder="1" applyAlignment="1">
      <alignment horizontal="center" vertical="center"/>
    </xf>
    <xf numFmtId="178" fontId="13" fillId="2" borderId="11" xfId="0" applyNumberFormat="1" applyFont="1" applyFill="1" applyBorder="1" applyAlignment="1">
      <alignment horizontal="right" vertical="center"/>
    </xf>
    <xf numFmtId="3" fontId="13" fillId="2" borderId="81" xfId="3" applyNumberFormat="1" applyFont="1" applyFill="1" applyBorder="1" applyAlignment="1">
      <alignment horizontal="right" vertical="center"/>
    </xf>
    <xf numFmtId="0" fontId="16" fillId="0" borderId="15" xfId="2" applyFont="1" applyBorder="1" applyAlignment="1">
      <alignment horizontal="center" vertical="center"/>
    </xf>
    <xf numFmtId="0" fontId="16" fillId="0" borderId="23" xfId="2" applyFont="1" applyBorder="1" applyAlignment="1">
      <alignment horizontal="center" vertical="center"/>
    </xf>
    <xf numFmtId="178" fontId="13" fillId="2" borderId="15" xfId="3" applyNumberFormat="1" applyFont="1" applyFill="1" applyBorder="1" applyAlignment="1">
      <alignment horizontal="right" vertical="center"/>
    </xf>
    <xf numFmtId="3" fontId="13" fillId="2" borderId="22" xfId="3" applyNumberFormat="1" applyFont="1" applyFill="1" applyBorder="1" applyAlignment="1">
      <alignment horizontal="right" vertical="center"/>
    </xf>
    <xf numFmtId="3" fontId="13" fillId="2" borderId="23" xfId="3" applyNumberFormat="1" applyFont="1" applyFill="1" applyBorder="1" applyAlignment="1">
      <alignment horizontal="right" vertical="center"/>
    </xf>
    <xf numFmtId="178" fontId="13" fillId="2" borderId="11" xfId="3" applyNumberFormat="1" applyFont="1" applyFill="1" applyBorder="1" applyAlignment="1">
      <alignment horizontal="right" vertical="center" shrinkToFit="1"/>
    </xf>
    <xf numFmtId="179" fontId="13" fillId="2" borderId="11" xfId="3" applyNumberFormat="1" applyFont="1" applyFill="1" applyBorder="1" applyAlignment="1">
      <alignment horizontal="right" vertical="center" shrinkToFit="1"/>
    </xf>
    <xf numFmtId="179" fontId="13" fillId="2" borderId="15" xfId="3" applyNumberFormat="1" applyFont="1" applyFill="1" applyBorder="1" applyAlignment="1">
      <alignment horizontal="right" vertical="center"/>
    </xf>
    <xf numFmtId="3" fontId="13" fillId="2" borderId="82" xfId="3" applyNumberFormat="1" applyFont="1" applyFill="1" applyBorder="1" applyAlignment="1">
      <alignment horizontal="right" vertical="center"/>
    </xf>
    <xf numFmtId="178" fontId="13" fillId="2" borderId="15" xfId="3" applyNumberFormat="1" applyFont="1" applyFill="1" applyBorder="1" applyAlignment="1">
      <alignment horizontal="right" vertical="center" shrinkToFit="1"/>
    </xf>
    <xf numFmtId="3" fontId="13" fillId="2" borderId="22" xfId="3" applyNumberFormat="1" applyFont="1" applyFill="1" applyBorder="1" applyAlignment="1">
      <alignment horizontal="right" vertical="center" shrinkToFit="1"/>
    </xf>
    <xf numFmtId="3" fontId="13" fillId="2" borderId="23" xfId="3" applyNumberFormat="1" applyFont="1" applyFill="1" applyBorder="1" applyAlignment="1">
      <alignment horizontal="right" vertical="center" shrinkToFit="1"/>
    </xf>
    <xf numFmtId="179" fontId="13" fillId="2" borderId="15" xfId="3" applyNumberFormat="1" applyFont="1" applyFill="1" applyBorder="1" applyAlignment="1">
      <alignment horizontal="right" vertical="center" shrinkToFit="1"/>
    </xf>
    <xf numFmtId="3" fontId="13" fillId="2" borderId="82" xfId="3" applyNumberFormat="1" applyFont="1" applyFill="1" applyBorder="1" applyAlignment="1">
      <alignment horizontal="right" vertical="center" shrinkToFit="1"/>
    </xf>
    <xf numFmtId="0" fontId="16" fillId="0" borderId="1" xfId="2" applyFont="1" applyBorder="1" applyAlignment="1">
      <alignment horizontal="center" vertical="center"/>
    </xf>
    <xf numFmtId="0" fontId="16" fillId="0" borderId="8" xfId="2" applyFont="1" applyBorder="1" applyAlignment="1">
      <alignment horizontal="center" vertical="center"/>
    </xf>
    <xf numFmtId="178" fontId="13" fillId="2" borderId="1" xfId="3" applyNumberFormat="1" applyFont="1" applyFill="1" applyBorder="1" applyAlignment="1">
      <alignment horizontal="right" vertical="center" shrinkToFit="1"/>
    </xf>
    <xf numFmtId="3" fontId="13" fillId="2" borderId="7" xfId="3" applyNumberFormat="1" applyFont="1" applyFill="1" applyBorder="1" applyAlignment="1">
      <alignment horizontal="right" vertical="center" shrinkToFit="1"/>
    </xf>
    <xf numFmtId="3" fontId="13" fillId="2" borderId="8" xfId="3" applyNumberFormat="1" applyFont="1" applyFill="1" applyBorder="1" applyAlignment="1">
      <alignment horizontal="right" vertical="center" shrinkToFit="1"/>
    </xf>
    <xf numFmtId="179" fontId="13" fillId="2" borderId="1" xfId="3" applyNumberFormat="1" applyFont="1" applyFill="1" applyBorder="1" applyAlignment="1">
      <alignment horizontal="right" vertical="center" shrinkToFit="1"/>
    </xf>
    <xf numFmtId="3" fontId="13" fillId="2" borderId="83" xfId="3" applyNumberFormat="1" applyFont="1" applyFill="1" applyBorder="1" applyAlignment="1">
      <alignment horizontal="right" vertical="center" shrinkToFit="1"/>
    </xf>
    <xf numFmtId="178" fontId="13" fillId="2" borderId="4" xfId="3" applyNumberFormat="1" applyFont="1" applyFill="1" applyBorder="1" applyAlignment="1">
      <alignment horizontal="right" vertical="center" shrinkToFit="1"/>
    </xf>
    <xf numFmtId="3" fontId="13" fillId="2" borderId="4" xfId="3" applyNumberFormat="1" applyFont="1" applyFill="1" applyBorder="1" applyAlignment="1">
      <alignment horizontal="right" vertical="center" shrinkToFit="1"/>
    </xf>
    <xf numFmtId="179" fontId="13" fillId="2" borderId="4" xfId="3" applyNumberFormat="1" applyFont="1" applyFill="1" applyBorder="1" applyAlignment="1">
      <alignment horizontal="right" vertical="center" shrinkToFit="1"/>
    </xf>
    <xf numFmtId="3" fontId="13" fillId="2" borderId="91" xfId="3" applyNumberFormat="1" applyFont="1" applyFill="1" applyBorder="1" applyAlignment="1">
      <alignment horizontal="right" vertical="center" shrinkToFit="1"/>
    </xf>
    <xf numFmtId="0" fontId="16" fillId="0" borderId="3" xfId="2" applyFont="1" applyFill="1" applyBorder="1" applyAlignment="1">
      <alignment horizontal="center" vertical="center"/>
    </xf>
    <xf numFmtId="0" fontId="16" fillId="0" borderId="10" xfId="2" applyFont="1" applyFill="1" applyBorder="1" applyAlignment="1">
      <alignment horizontal="center" vertical="center"/>
    </xf>
    <xf numFmtId="178" fontId="13" fillId="0" borderId="3" xfId="3" applyNumberFormat="1" applyFont="1" applyFill="1" applyBorder="1" applyAlignment="1">
      <alignment horizontal="right" vertical="center"/>
    </xf>
    <xf numFmtId="3" fontId="13" fillId="0" borderId="24" xfId="3" applyNumberFormat="1" applyFont="1" applyFill="1" applyBorder="1" applyAlignment="1">
      <alignment horizontal="right" vertical="center"/>
    </xf>
    <xf numFmtId="3" fontId="13" fillId="0" borderId="10" xfId="3" applyNumberFormat="1" applyFont="1" applyFill="1" applyBorder="1" applyAlignment="1">
      <alignment horizontal="right" vertical="center"/>
    </xf>
    <xf numFmtId="179" fontId="13" fillId="0" borderId="3" xfId="3" applyNumberFormat="1" applyFont="1" applyFill="1" applyBorder="1" applyAlignment="1">
      <alignment horizontal="right" vertical="center"/>
    </xf>
    <xf numFmtId="3" fontId="13" fillId="0" borderId="80" xfId="3" applyNumberFormat="1" applyFont="1" applyFill="1" applyBorder="1" applyAlignment="1">
      <alignment horizontal="right" vertical="center"/>
    </xf>
    <xf numFmtId="178" fontId="13" fillId="0" borderId="6" xfId="3" applyNumberFormat="1" applyFont="1" applyFill="1" applyBorder="1" applyAlignment="1">
      <alignment horizontal="right" vertical="center"/>
    </xf>
    <xf numFmtId="3" fontId="13" fillId="0" borderId="6" xfId="3" applyNumberFormat="1" applyFont="1" applyFill="1" applyBorder="1" applyAlignment="1">
      <alignment horizontal="right" vertical="center"/>
    </xf>
    <xf numFmtId="179" fontId="13" fillId="0" borderId="6" xfId="3" applyNumberFormat="1" applyFont="1" applyFill="1" applyBorder="1" applyAlignment="1">
      <alignment horizontal="right" vertical="center"/>
    </xf>
    <xf numFmtId="178" fontId="13" fillId="0" borderId="15" xfId="3" applyNumberFormat="1" applyFont="1" applyFill="1" applyBorder="1" applyAlignment="1">
      <alignment horizontal="right" vertical="center"/>
    </xf>
    <xf numFmtId="3" fontId="13" fillId="0" borderId="22" xfId="3" applyNumberFormat="1" applyFont="1" applyFill="1" applyBorder="1" applyAlignment="1">
      <alignment horizontal="right" vertical="center"/>
    </xf>
    <xf numFmtId="3" fontId="13" fillId="0" borderId="23" xfId="3" applyNumberFormat="1" applyFont="1" applyFill="1" applyBorder="1" applyAlignment="1">
      <alignment horizontal="right" vertical="center"/>
    </xf>
    <xf numFmtId="179" fontId="13" fillId="0" borderId="15" xfId="3" applyNumberFormat="1" applyFont="1" applyFill="1" applyBorder="1" applyAlignment="1">
      <alignment horizontal="right" vertical="center"/>
    </xf>
    <xf numFmtId="3" fontId="13" fillId="0" borderId="82" xfId="3" applyNumberFormat="1" applyFont="1" applyFill="1" applyBorder="1" applyAlignment="1">
      <alignment horizontal="right" vertical="center"/>
    </xf>
    <xf numFmtId="178" fontId="13" fillId="0" borderId="11" xfId="3" applyNumberFormat="1" applyFont="1" applyFill="1" applyBorder="1" applyAlignment="1">
      <alignment horizontal="right" vertical="center"/>
    </xf>
    <xf numFmtId="3" fontId="13" fillId="0" borderId="11" xfId="3" applyNumberFormat="1" applyFont="1" applyFill="1" applyBorder="1" applyAlignment="1">
      <alignment horizontal="right" vertical="center"/>
    </xf>
    <xf numFmtId="179" fontId="13" fillId="0" borderId="11" xfId="3" applyNumberFormat="1" applyFont="1" applyFill="1" applyBorder="1" applyAlignment="1">
      <alignment horizontal="right" vertical="center"/>
    </xf>
    <xf numFmtId="3" fontId="13" fillId="0" borderId="6" xfId="3" applyNumberFormat="1" applyFont="1" applyFill="1" applyBorder="1" applyAlignment="1">
      <alignment horizontal="right" vertical="center" shrinkToFit="1"/>
    </xf>
    <xf numFmtId="3" fontId="13" fillId="0" borderId="87" xfId="3" applyNumberFormat="1" applyFont="1" applyFill="1" applyBorder="1" applyAlignment="1">
      <alignment horizontal="right" vertical="center" shrinkToFit="1"/>
    </xf>
    <xf numFmtId="3" fontId="13" fillId="0" borderId="11" xfId="3" applyNumberFormat="1" applyFont="1" applyFill="1" applyBorder="1" applyAlignment="1">
      <alignment horizontal="right" vertical="center" shrinkToFit="1"/>
    </xf>
    <xf numFmtId="3" fontId="13" fillId="0" borderId="81" xfId="3" applyNumberFormat="1" applyFont="1" applyFill="1" applyBorder="1" applyAlignment="1">
      <alignment horizontal="right" vertical="center" shrinkToFit="1"/>
    </xf>
    <xf numFmtId="178" fontId="13" fillId="0" borderId="15" xfId="3" applyNumberFormat="1" applyFont="1" applyFill="1" applyBorder="1" applyAlignment="1">
      <alignment horizontal="right" vertical="center" shrinkToFit="1"/>
    </xf>
    <xf numFmtId="3" fontId="13" fillId="0" borderId="22" xfId="3" applyNumberFormat="1" applyFont="1" applyFill="1" applyBorder="1" applyAlignment="1">
      <alignment horizontal="right" vertical="center" shrinkToFit="1"/>
    </xf>
    <xf numFmtId="3" fontId="13" fillId="0" borderId="23" xfId="3" applyNumberFormat="1" applyFont="1" applyFill="1" applyBorder="1" applyAlignment="1">
      <alignment horizontal="right" vertical="center" shrinkToFit="1"/>
    </xf>
    <xf numFmtId="179" fontId="13" fillId="0" borderId="15" xfId="3" applyNumberFormat="1" applyFont="1" applyFill="1" applyBorder="1" applyAlignment="1">
      <alignment horizontal="right" vertical="center" shrinkToFit="1"/>
    </xf>
    <xf numFmtId="3" fontId="13" fillId="0" borderId="82" xfId="3" applyNumberFormat="1" applyFont="1" applyFill="1" applyBorder="1" applyAlignment="1">
      <alignment horizontal="right" vertical="center" shrinkToFit="1"/>
    </xf>
    <xf numFmtId="178" fontId="13" fillId="0" borderId="11" xfId="3" applyNumberFormat="1" applyFont="1" applyFill="1" applyBorder="1" applyAlignment="1">
      <alignment horizontal="right" vertical="center" shrinkToFit="1"/>
    </xf>
    <xf numFmtId="179" fontId="13" fillId="0" borderId="11" xfId="3" applyNumberFormat="1" applyFont="1" applyFill="1" applyBorder="1" applyAlignment="1">
      <alignment horizontal="right" vertical="center" shrinkToFit="1"/>
    </xf>
    <xf numFmtId="0" fontId="16" fillId="0" borderId="60" xfId="2" applyFont="1" applyFill="1" applyBorder="1" applyAlignment="1">
      <alignment horizontal="center" vertical="center"/>
    </xf>
    <xf numFmtId="0" fontId="16" fillId="0" borderId="63" xfId="2" applyFont="1" applyFill="1" applyBorder="1" applyAlignment="1">
      <alignment horizontal="center" vertical="center"/>
    </xf>
    <xf numFmtId="178" fontId="13" fillId="0" borderId="66" xfId="3" applyNumberFormat="1" applyFont="1" applyFill="1" applyBorder="1" applyAlignment="1">
      <alignment horizontal="right" vertical="center" shrinkToFit="1"/>
    </xf>
    <xf numFmtId="3" fontId="13" fillId="0" borderId="59" xfId="3" applyNumberFormat="1" applyFont="1" applyFill="1" applyBorder="1" applyAlignment="1">
      <alignment horizontal="right" vertical="center" shrinkToFit="1"/>
    </xf>
    <xf numFmtId="3" fontId="13" fillId="0" borderId="72" xfId="3" applyNumberFormat="1" applyFont="1" applyFill="1" applyBorder="1" applyAlignment="1">
      <alignment horizontal="right" vertical="center" shrinkToFit="1"/>
    </xf>
    <xf numFmtId="179" fontId="13" fillId="0" borderId="66" xfId="3" applyNumberFormat="1" applyFont="1" applyFill="1" applyBorder="1" applyAlignment="1">
      <alignment horizontal="right" vertical="center" shrinkToFit="1"/>
    </xf>
    <xf numFmtId="3" fontId="13" fillId="0" borderId="84" xfId="3" applyNumberFormat="1" applyFont="1" applyFill="1" applyBorder="1" applyAlignment="1">
      <alignment horizontal="right" vertical="center" shrinkToFit="1"/>
    </xf>
    <xf numFmtId="178" fontId="13" fillId="0" borderId="69" xfId="3" applyNumberFormat="1" applyFont="1" applyFill="1" applyBorder="1" applyAlignment="1">
      <alignment horizontal="right" vertical="center" shrinkToFit="1"/>
    </xf>
    <xf numFmtId="3" fontId="13" fillId="0" borderId="69" xfId="3" applyNumberFormat="1" applyFont="1" applyFill="1" applyBorder="1" applyAlignment="1">
      <alignment horizontal="right" vertical="center" shrinkToFit="1"/>
    </xf>
    <xf numFmtId="179" fontId="13" fillId="0" borderId="69" xfId="3" applyNumberFormat="1" applyFont="1" applyFill="1" applyBorder="1" applyAlignment="1">
      <alignment horizontal="right" vertical="center" shrinkToFit="1"/>
    </xf>
    <xf numFmtId="3" fontId="13" fillId="0" borderId="90" xfId="3" applyNumberFormat="1" applyFont="1" applyFill="1" applyBorder="1" applyAlignment="1">
      <alignment horizontal="right" vertical="center" shrinkToFit="1"/>
    </xf>
    <xf numFmtId="178" fontId="13" fillId="2" borderId="67" xfId="3" applyNumberFormat="1" applyFont="1" applyFill="1" applyBorder="1" applyAlignment="1">
      <alignment horizontal="right" vertical="center" shrinkToFit="1"/>
    </xf>
    <xf numFmtId="3" fontId="13" fillId="2" borderId="58" xfId="3" applyNumberFormat="1" applyFont="1" applyFill="1" applyBorder="1" applyAlignment="1">
      <alignment horizontal="right" vertical="center" shrinkToFit="1"/>
    </xf>
    <xf numFmtId="3" fontId="13" fillId="2" borderId="73" xfId="3" applyNumberFormat="1" applyFont="1" applyFill="1" applyBorder="1" applyAlignment="1">
      <alignment horizontal="right" vertical="center" shrinkToFit="1"/>
    </xf>
    <xf numFmtId="179" fontId="13" fillId="2" borderId="67" xfId="3" applyNumberFormat="1" applyFont="1" applyFill="1" applyBorder="1" applyAlignment="1">
      <alignment horizontal="right" vertical="center" shrinkToFit="1"/>
    </xf>
    <xf numFmtId="3" fontId="13" fillId="2" borderId="85" xfId="3" applyNumberFormat="1" applyFont="1" applyFill="1" applyBorder="1" applyAlignment="1">
      <alignment horizontal="right" vertical="center" shrinkToFit="1"/>
    </xf>
    <xf numFmtId="178" fontId="13" fillId="2" borderId="93" xfId="3" applyNumberFormat="1" applyFont="1" applyFill="1" applyBorder="1" applyAlignment="1">
      <alignment horizontal="right" vertical="center" shrinkToFit="1"/>
    </xf>
    <xf numFmtId="3" fontId="13" fillId="2" borderId="93" xfId="3" applyNumberFormat="1" applyFont="1" applyFill="1" applyBorder="1" applyAlignment="1">
      <alignment horizontal="right" vertical="center" shrinkToFit="1"/>
    </xf>
    <xf numFmtId="178" fontId="13" fillId="2" borderId="60" xfId="3" applyNumberFormat="1" applyFont="1" applyFill="1" applyBorder="1" applyAlignment="1">
      <alignment horizontal="right" vertical="center" shrinkToFit="1"/>
    </xf>
    <xf numFmtId="3" fontId="13" fillId="2" borderId="71" xfId="3" applyNumberFormat="1" applyFont="1" applyFill="1" applyBorder="1" applyAlignment="1">
      <alignment horizontal="right" vertical="center" shrinkToFit="1"/>
    </xf>
    <xf numFmtId="3" fontId="13" fillId="2" borderId="63" xfId="3" applyNumberFormat="1" applyFont="1" applyFill="1" applyBorder="1" applyAlignment="1">
      <alignment horizontal="right" vertical="center" shrinkToFit="1"/>
    </xf>
    <xf numFmtId="179" fontId="13" fillId="2" borderId="60" xfId="3" applyNumberFormat="1" applyFont="1" applyFill="1" applyBorder="1" applyAlignment="1">
      <alignment horizontal="right" vertical="center" shrinkToFit="1"/>
    </xf>
    <xf numFmtId="3" fontId="13" fillId="2" borderId="86" xfId="3" applyNumberFormat="1" applyFont="1" applyFill="1" applyBorder="1" applyAlignment="1">
      <alignment horizontal="right" vertical="center" shrinkToFit="1"/>
    </xf>
    <xf numFmtId="178" fontId="13" fillId="2" borderId="69" xfId="0" applyNumberFormat="1" applyFont="1" applyFill="1" applyBorder="1" applyAlignment="1">
      <alignment horizontal="right" vertical="center" shrinkToFit="1"/>
    </xf>
    <xf numFmtId="3" fontId="13" fillId="2" borderId="69" xfId="3" applyNumberFormat="1" applyFont="1" applyFill="1" applyBorder="1" applyAlignment="1">
      <alignment horizontal="right" vertical="center" shrinkToFit="1"/>
    </xf>
    <xf numFmtId="179" fontId="13" fillId="2" borderId="69" xfId="0" applyNumberFormat="1" applyFont="1" applyFill="1" applyBorder="1" applyAlignment="1">
      <alignment horizontal="right" vertical="center" shrinkToFit="1"/>
    </xf>
    <xf numFmtId="3" fontId="13" fillId="2" borderId="67" xfId="3" applyNumberFormat="1" applyFont="1" applyFill="1" applyBorder="1" applyAlignment="1">
      <alignment horizontal="right" vertical="center" shrinkToFit="1"/>
    </xf>
    <xf numFmtId="3" fontId="13" fillId="2" borderId="90" xfId="0" applyNumberFormat="1" applyFont="1" applyFill="1" applyBorder="1" applyAlignment="1">
      <alignment horizontal="right" vertical="center" shrinkToFit="1"/>
    </xf>
    <xf numFmtId="178" fontId="13" fillId="2" borderId="6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/>
    </xf>
    <xf numFmtId="179" fontId="13" fillId="2" borderId="6" xfId="0" applyNumberFormat="1" applyFont="1" applyFill="1" applyBorder="1" applyAlignment="1">
      <alignment horizontal="right" vertical="center"/>
    </xf>
    <xf numFmtId="179" fontId="13" fillId="2" borderId="61" xfId="0" applyNumberFormat="1" applyFont="1" applyFill="1" applyBorder="1" applyAlignment="1">
      <alignment horizontal="right" vertical="center"/>
    </xf>
    <xf numFmtId="3" fontId="13" fillId="2" borderId="75" xfId="0" applyNumberFormat="1" applyFont="1" applyFill="1" applyBorder="1" applyAlignment="1">
      <alignment horizontal="right" vertical="center"/>
    </xf>
    <xf numFmtId="3" fontId="13" fillId="2" borderId="64" xfId="0" applyNumberFormat="1" applyFont="1" applyFill="1" applyBorder="1" applyAlignment="1">
      <alignment horizontal="right" vertical="center"/>
    </xf>
    <xf numFmtId="3" fontId="13" fillId="2" borderId="87" xfId="0" applyNumberFormat="1" applyFont="1" applyFill="1" applyBorder="1" applyAlignment="1">
      <alignment horizontal="right" vertical="center"/>
    </xf>
    <xf numFmtId="3" fontId="13" fillId="2" borderId="6" xfId="0" applyNumberFormat="1" applyFont="1" applyFill="1" applyBorder="1" applyAlignment="1">
      <alignment horizontal="right" vertical="center" shrinkToFit="1"/>
    </xf>
    <xf numFmtId="3" fontId="13" fillId="2" borderId="87" xfId="0" applyNumberFormat="1" applyFont="1" applyFill="1" applyBorder="1" applyAlignment="1">
      <alignment horizontal="right" vertical="center" shrinkToFit="1"/>
    </xf>
    <xf numFmtId="179" fontId="13" fillId="2" borderId="5" xfId="0" applyNumberFormat="1" applyFont="1" applyFill="1" applyBorder="1" applyAlignment="1">
      <alignment horizontal="right" vertical="center" shrinkToFit="1"/>
    </xf>
    <xf numFmtId="3" fontId="13" fillId="2" borderId="5" xfId="0" applyNumberFormat="1" applyFont="1" applyFill="1" applyBorder="1" applyAlignment="1">
      <alignment horizontal="right" vertical="center" shrinkToFit="1"/>
    </xf>
    <xf numFmtId="178" fontId="13" fillId="2" borderId="5" xfId="0" applyNumberFormat="1" applyFont="1" applyFill="1" applyBorder="1" applyAlignment="1">
      <alignment horizontal="right" vertical="center" shrinkToFit="1"/>
    </xf>
    <xf numFmtId="3" fontId="13" fillId="2" borderId="88" xfId="0" applyNumberFormat="1" applyFont="1" applyFill="1" applyBorder="1" applyAlignment="1">
      <alignment horizontal="right" vertical="center" shrinkToFit="1"/>
    </xf>
    <xf numFmtId="0" fontId="16" fillId="0" borderId="61" xfId="2" applyFont="1" applyBorder="1" applyAlignment="1">
      <alignment horizontal="center" vertical="center"/>
    </xf>
    <xf numFmtId="0" fontId="16" fillId="0" borderId="64" xfId="2" applyFont="1" applyBorder="1" applyAlignment="1">
      <alignment horizontal="center" vertical="center"/>
    </xf>
    <xf numFmtId="178" fontId="13" fillId="2" borderId="68" xfId="0" applyNumberFormat="1" applyFont="1" applyFill="1" applyBorder="1" applyAlignment="1">
      <alignment horizontal="right" vertical="center" shrinkToFit="1"/>
    </xf>
    <xf numFmtId="3" fontId="13" fillId="2" borderId="68" xfId="3" applyNumberFormat="1" applyFont="1" applyFill="1" applyBorder="1" applyAlignment="1">
      <alignment horizontal="right" vertical="center" shrinkToFit="1"/>
    </xf>
    <xf numFmtId="179" fontId="13" fillId="2" borderId="68" xfId="0" applyNumberFormat="1" applyFont="1" applyFill="1" applyBorder="1" applyAlignment="1">
      <alignment horizontal="right" vertical="center" shrinkToFit="1"/>
    </xf>
    <xf numFmtId="3" fontId="13" fillId="2" borderId="89" xfId="0" applyNumberFormat="1" applyFont="1" applyFill="1" applyBorder="1" applyAlignment="1">
      <alignment horizontal="right" vertical="center" shrinkToFit="1"/>
    </xf>
    <xf numFmtId="178" fontId="13" fillId="2" borderId="5" xfId="3" applyNumberFormat="1" applyFont="1" applyFill="1" applyBorder="1" applyAlignment="1">
      <alignment horizontal="right" vertical="center"/>
    </xf>
    <xf numFmtId="3" fontId="13" fillId="2" borderId="5" xfId="3" applyNumberFormat="1" applyFont="1" applyFill="1" applyBorder="1" applyAlignment="1">
      <alignment horizontal="right" vertical="center"/>
    </xf>
    <xf numFmtId="179" fontId="13" fillId="2" borderId="5" xfId="3" applyNumberFormat="1" applyFont="1" applyFill="1" applyBorder="1" applyAlignment="1">
      <alignment horizontal="right" vertical="center"/>
    </xf>
    <xf numFmtId="3" fontId="13" fillId="2" borderId="88" xfId="3" applyNumberFormat="1" applyFont="1" applyFill="1" applyBorder="1" applyAlignment="1">
      <alignment horizontal="right" vertical="center"/>
    </xf>
    <xf numFmtId="178" fontId="13" fillId="2" borderId="68" xfId="3" applyNumberFormat="1" applyFont="1" applyFill="1" applyBorder="1" applyAlignment="1">
      <alignment horizontal="right" vertical="center"/>
    </xf>
    <xf numFmtId="3" fontId="13" fillId="2" borderId="68" xfId="3" applyNumberFormat="1" applyFont="1" applyFill="1" applyBorder="1" applyAlignment="1">
      <alignment horizontal="right" vertical="center"/>
    </xf>
    <xf numFmtId="179" fontId="13" fillId="2" borderId="68" xfId="3" applyNumberFormat="1" applyFont="1" applyFill="1" applyBorder="1" applyAlignment="1">
      <alignment horizontal="right" vertical="center"/>
    </xf>
    <xf numFmtId="178" fontId="13" fillId="0" borderId="4" xfId="3" applyNumberFormat="1" applyFont="1" applyFill="1" applyBorder="1" applyAlignment="1">
      <alignment horizontal="right" vertical="center"/>
    </xf>
    <xf numFmtId="3" fontId="13" fillId="0" borderId="4" xfId="3" applyNumberFormat="1" applyFont="1" applyFill="1" applyBorder="1" applyAlignment="1">
      <alignment horizontal="right" vertical="center"/>
    </xf>
    <xf numFmtId="179" fontId="13" fillId="0" borderId="4" xfId="3" applyNumberFormat="1" applyFont="1" applyFill="1" applyBorder="1" applyAlignment="1">
      <alignment horizontal="right" vertical="center"/>
    </xf>
    <xf numFmtId="3" fontId="13" fillId="0" borderId="91" xfId="3" applyNumberFormat="1" applyFont="1" applyFill="1" applyBorder="1" applyAlignment="1">
      <alignment horizontal="right" vertical="center"/>
    </xf>
    <xf numFmtId="3" fontId="13" fillId="0" borderId="81" xfId="3" applyNumberFormat="1" applyFont="1" applyFill="1" applyBorder="1" applyAlignment="1">
      <alignment horizontal="right" vertical="center"/>
    </xf>
    <xf numFmtId="178" fontId="13" fillId="2" borderId="4" xfId="3" applyNumberFormat="1" applyFont="1" applyFill="1" applyBorder="1" applyAlignment="1">
      <alignment horizontal="right" vertical="center"/>
    </xf>
    <xf numFmtId="3" fontId="13" fillId="2" borderId="4" xfId="3" applyNumberFormat="1" applyFont="1" applyFill="1" applyBorder="1" applyAlignment="1">
      <alignment horizontal="right" vertical="center"/>
    </xf>
    <xf numFmtId="179" fontId="13" fillId="2" borderId="4" xfId="3" applyNumberFormat="1" applyFont="1" applyFill="1" applyBorder="1" applyAlignment="1">
      <alignment horizontal="right" vertical="center"/>
    </xf>
    <xf numFmtId="3" fontId="13" fillId="2" borderId="91" xfId="3" applyNumberFormat="1" applyFont="1" applyFill="1" applyBorder="1" applyAlignment="1">
      <alignment horizontal="right" vertical="center"/>
    </xf>
    <xf numFmtId="3" fontId="13" fillId="2" borderId="15" xfId="3" applyNumberFormat="1" applyFont="1" applyFill="1" applyBorder="1" applyAlignment="1">
      <alignment horizontal="right" vertical="center" shrinkToFit="1"/>
    </xf>
    <xf numFmtId="3" fontId="13" fillId="2" borderId="60" xfId="3" applyNumberFormat="1" applyFont="1" applyFill="1" applyBorder="1" applyAlignment="1">
      <alignment horizontal="right" vertical="center" shrinkToFit="1"/>
    </xf>
    <xf numFmtId="3" fontId="13" fillId="2" borderId="61" xfId="3" applyNumberFormat="1" applyFont="1" applyFill="1" applyBorder="1" applyAlignment="1">
      <alignment horizontal="right" vertical="center" shrinkToFit="1"/>
    </xf>
    <xf numFmtId="3" fontId="13" fillId="2" borderId="75" xfId="3" applyNumberFormat="1" applyFont="1" applyFill="1" applyBorder="1" applyAlignment="1">
      <alignment horizontal="right" vertical="center" shrinkToFit="1"/>
    </xf>
    <xf numFmtId="3" fontId="13" fillId="2" borderId="64" xfId="3" applyNumberFormat="1" applyFont="1" applyFill="1" applyBorder="1" applyAlignment="1">
      <alignment horizontal="right" vertical="center" shrinkToFit="1"/>
    </xf>
    <xf numFmtId="177" fontId="15" fillId="2" borderId="62" xfId="3" applyNumberFormat="1" applyFont="1" applyFill="1" applyBorder="1" applyAlignment="1">
      <alignment horizontal="center" vertical="center"/>
    </xf>
    <xf numFmtId="3" fontId="13" fillId="2" borderId="62" xfId="3" applyNumberFormat="1" applyFont="1" applyFill="1" applyBorder="1" applyAlignment="1">
      <alignment horizontal="right" vertical="center" shrinkToFit="1"/>
    </xf>
    <xf numFmtId="3" fontId="13" fillId="2" borderId="74" xfId="3" applyNumberFormat="1" applyFont="1" applyFill="1" applyBorder="1" applyAlignment="1">
      <alignment horizontal="right" vertical="center" shrinkToFit="1"/>
    </xf>
    <xf numFmtId="3" fontId="13" fillId="2" borderId="76" xfId="3" applyNumberFormat="1" applyFont="1" applyFill="1" applyBorder="1" applyAlignment="1">
      <alignment horizontal="right" vertical="center" shrinkToFit="1"/>
    </xf>
    <xf numFmtId="3" fontId="13" fillId="2" borderId="78" xfId="3" applyNumberFormat="1" applyFont="1" applyFill="1" applyBorder="1" applyAlignment="1">
      <alignment horizontal="right" vertical="center" shrinkToFit="1"/>
    </xf>
    <xf numFmtId="3" fontId="13" fillId="2" borderId="92" xfId="3" applyNumberFormat="1" applyFont="1" applyFill="1" applyBorder="1" applyAlignment="1">
      <alignment horizontal="right" vertical="center" shrinkToFit="1"/>
    </xf>
    <xf numFmtId="0" fontId="15" fillId="2" borderId="51" xfId="3" applyFont="1" applyFill="1" applyBorder="1" applyAlignment="1">
      <alignment horizontal="distributed" vertical="center" justifyLastLine="1"/>
    </xf>
    <xf numFmtId="0" fontId="15" fillId="2" borderId="7" xfId="3" applyFont="1" applyFill="1" applyBorder="1" applyAlignment="1">
      <alignment horizontal="distributed" vertical="center" justifyLastLine="1"/>
    </xf>
    <xf numFmtId="0" fontId="15" fillId="2" borderId="52" xfId="3" applyFont="1" applyFill="1" applyBorder="1" applyAlignment="1">
      <alignment horizontal="distributed" vertical="center" justifyLastLine="1"/>
    </xf>
    <xf numFmtId="0" fontId="15" fillId="2" borderId="0" xfId="3" applyFont="1" applyFill="1" applyBorder="1" applyAlignment="1">
      <alignment horizontal="distributed" vertical="center" justifyLastLine="1"/>
    </xf>
    <xf numFmtId="0" fontId="15" fillId="2" borderId="53" xfId="3" applyFont="1" applyFill="1" applyBorder="1" applyAlignment="1">
      <alignment horizontal="distributed" vertical="center" justifyLastLine="1"/>
    </xf>
    <xf numFmtId="0" fontId="15" fillId="2" borderId="24" xfId="3" applyFont="1" applyFill="1" applyBorder="1" applyAlignment="1">
      <alignment horizontal="distributed" vertical="center" justifyLastLine="1"/>
    </xf>
    <xf numFmtId="0" fontId="15" fillId="2" borderId="8" xfId="3" applyFont="1" applyFill="1" applyBorder="1" applyAlignment="1">
      <alignment horizontal="distributed" vertical="center" justifyLastLine="1"/>
    </xf>
    <xf numFmtId="0" fontId="15" fillId="2" borderId="9" xfId="3" applyFont="1" applyFill="1" applyBorder="1" applyAlignment="1">
      <alignment horizontal="distributed" vertical="center" justifyLastLine="1"/>
    </xf>
    <xf numFmtId="0" fontId="15" fillId="2" borderId="10" xfId="3" applyFont="1" applyFill="1" applyBorder="1" applyAlignment="1">
      <alignment horizontal="distributed" vertical="center" justifyLastLine="1"/>
    </xf>
    <xf numFmtId="0" fontId="15" fillId="0" borderId="52" xfId="3" applyFont="1" applyFill="1" applyBorder="1" applyAlignment="1">
      <alignment horizontal="distributed" vertical="center" justifyLastLine="1"/>
    </xf>
    <xf numFmtId="0" fontId="15" fillId="0" borderId="0" xfId="3" applyFont="1" applyFill="1" applyBorder="1" applyAlignment="1">
      <alignment horizontal="distributed" vertical="center" justifyLastLine="1"/>
    </xf>
    <xf numFmtId="0" fontId="15" fillId="0" borderId="53" xfId="3" applyFont="1" applyFill="1" applyBorder="1" applyAlignment="1">
      <alignment horizontal="distributed" vertical="center" justifyLastLine="1"/>
    </xf>
    <xf numFmtId="0" fontId="15" fillId="0" borderId="24" xfId="3" applyFont="1" applyFill="1" applyBorder="1" applyAlignment="1">
      <alignment horizontal="distributed" vertical="center" justifyLastLine="1"/>
    </xf>
    <xf numFmtId="0" fontId="15" fillId="0" borderId="51" xfId="3" applyFont="1" applyFill="1" applyBorder="1" applyAlignment="1">
      <alignment horizontal="distributed" vertical="center" justifyLastLine="1"/>
    </xf>
    <xf numFmtId="0" fontId="15" fillId="0" borderId="7" xfId="3" applyFont="1" applyFill="1" applyBorder="1" applyAlignment="1">
      <alignment horizontal="distributed" vertical="center" justifyLastLine="1"/>
    </xf>
    <xf numFmtId="0" fontId="15" fillId="2" borderId="54" xfId="3" applyFont="1" applyFill="1" applyBorder="1" applyAlignment="1">
      <alignment horizontal="distributed" vertical="center" justifyLastLine="1"/>
    </xf>
    <xf numFmtId="0" fontId="15" fillId="2" borderId="58" xfId="3" applyFont="1" applyFill="1" applyBorder="1" applyAlignment="1">
      <alignment horizontal="distributed" vertical="center" justifyLastLine="1"/>
    </xf>
    <xf numFmtId="0" fontId="15" fillId="2" borderId="55" xfId="3" applyFont="1" applyFill="1" applyBorder="1" applyAlignment="1">
      <alignment horizontal="distributed" vertical="center" justifyLastLine="1"/>
    </xf>
    <xf numFmtId="0" fontId="15" fillId="2" borderId="59" xfId="3" applyFont="1" applyFill="1" applyBorder="1" applyAlignment="1">
      <alignment horizontal="distributed" vertical="center" justifyLastLine="1"/>
    </xf>
    <xf numFmtId="0" fontId="15" fillId="2" borderId="56" xfId="3" applyFont="1" applyFill="1" applyBorder="1" applyAlignment="1">
      <alignment horizontal="distributed" vertical="center" justifyLastLine="1"/>
    </xf>
    <xf numFmtId="0" fontId="15" fillId="2" borderId="47" xfId="3" applyFont="1" applyFill="1" applyBorder="1" applyAlignment="1">
      <alignment horizontal="distributed" vertical="center" justifyLastLine="1"/>
    </xf>
  </cellXfs>
  <cellStyles count="4">
    <cellStyle name="桁区切り_決算調書２１年度（監査資料税務課単独)修正後22.7.30" xfId="1" xr:uid="{00000000-0005-0000-0000-000000000000}"/>
    <cellStyle name="標準" xfId="0" builtinId="0"/>
    <cellStyle name="標準 10" xfId="2" xr:uid="{00000000-0005-0000-0000-000002000000}"/>
    <cellStyle name="標準_【5-2】_未納繰越の調（措置別）" xfId="3" xr:uid="{00000000-0005-0000-0000-000003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8890</xdr:colOff>
      <xdr:row>2</xdr:row>
      <xdr:rowOff>8890</xdr:rowOff>
    </xdr:from>
    <xdr:to>
      <xdr:col>2</xdr:col>
      <xdr:colOff>190500</xdr:colOff>
      <xdr:row>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>
        <a:xfrm>
          <a:off x="104140" y="516890"/>
          <a:ext cx="1210310" cy="75311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27</xdr:col>
      <xdr:colOff>0</xdr:colOff>
      <xdr:row>3</xdr:row>
      <xdr:rowOff>0</xdr:rowOff>
    </xdr:from>
    <xdr:to>
      <xdr:col>27</xdr:col>
      <xdr:colOff>0</xdr:colOff>
      <xdr:row>3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>
        <a:xfrm>
          <a:off x="17202150" y="7620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  <xdr:twoCellAnchor>
    <xdr:from>
      <xdr:col>27</xdr:col>
      <xdr:colOff>0</xdr:colOff>
      <xdr:row>2</xdr:row>
      <xdr:rowOff>17780</xdr:rowOff>
    </xdr:from>
    <xdr:to>
      <xdr:col>29</xdr:col>
      <xdr:colOff>0</xdr:colOff>
      <xdr:row>5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>
        <a:xfrm flipH="1">
          <a:off x="17202150" y="525780"/>
          <a:ext cx="1190625" cy="74422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8890</xdr:colOff>
      <xdr:row>1</xdr:row>
      <xdr:rowOff>9525</xdr:rowOff>
    </xdr:from>
    <xdr:to>
      <xdr:col>2</xdr:col>
      <xdr:colOff>0</xdr:colOff>
      <xdr:row>3</xdr:row>
      <xdr:rowOff>152400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ShapeType="1"/>
        </xdr:cNvSpPr>
      </xdr:nvSpPr>
      <xdr:spPr>
        <a:xfrm>
          <a:off x="8890" y="180975"/>
          <a:ext cx="1381760" cy="466725"/>
        </a:xfrm>
        <a:prstGeom prst="line">
          <a:avLst/>
        </a:prstGeom>
        <a:noFill/>
        <a:ln w="9525">
          <a:solidFill>
            <a:sysClr val="windowText" lastClr="000000"/>
          </a:solidFill>
          <a:miter/>
        </a:ln>
      </xdr:spPr>
      <xdr:txBody>
        <a:bodyPr vertOverflow="overflow" horzOverflow="overflow" upright="1"/>
        <a:lstStyle/>
        <a:p>
          <a:endParaRPr/>
        </a:p>
      </xdr:txBody>
    </xdr:sp>
    <xdr:clientData/>
  </xdr:twoCellAnchor>
  <xdr:twoCellAnchor>
    <xdr:from>
      <xdr:col>26</xdr:col>
      <xdr:colOff>0</xdr:colOff>
      <xdr:row>2</xdr:row>
      <xdr:rowOff>0</xdr:rowOff>
    </xdr:from>
    <xdr:to>
      <xdr:col>26</xdr:col>
      <xdr:colOff>0</xdr:colOff>
      <xdr:row>2</xdr:row>
      <xdr:rowOff>0</xdr:rowOff>
    </xdr:to>
    <xdr:sp macro="" textlink="">
      <xdr:nvSpPr>
        <xdr:cNvPr id="3" name="Lin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ShapeType="1"/>
        </xdr:cNvSpPr>
      </xdr:nvSpPr>
      <xdr:spPr>
        <a:xfrm>
          <a:off x="17335500" y="34290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</a:ln>
      </xdr:spPr>
      <xdr:txBody>
        <a:bodyPr vertOverflow="overflow" horzOverflow="overflow" upright="1"/>
        <a:lstStyle/>
        <a:p>
          <a:endParaRPr/>
        </a:p>
      </xdr:txBody>
    </xdr:sp>
    <xdr:clientData/>
  </xdr:twoCellAnchor>
  <xdr:twoCellAnchor>
    <xdr:from>
      <xdr:col>26</xdr:col>
      <xdr:colOff>0</xdr:colOff>
      <xdr:row>1</xdr:row>
      <xdr:rowOff>19050</xdr:rowOff>
    </xdr:from>
    <xdr:to>
      <xdr:col>28</xdr:col>
      <xdr:colOff>0</xdr:colOff>
      <xdr:row>4</xdr:row>
      <xdr:rowOff>0</xdr:rowOff>
    </xdr:to>
    <xdr:sp macro="" textlink="">
      <xdr:nvSpPr>
        <xdr:cNvPr id="4" name="Line 5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ShapeType="1"/>
        </xdr:cNvSpPr>
      </xdr:nvSpPr>
      <xdr:spPr>
        <a:xfrm flipH="1">
          <a:off x="17335500" y="190500"/>
          <a:ext cx="1276350" cy="457200"/>
        </a:xfrm>
        <a:prstGeom prst="line">
          <a:avLst/>
        </a:prstGeom>
        <a:noFill/>
        <a:ln w="9525">
          <a:solidFill>
            <a:sysClr val="windowText" lastClr="000000"/>
          </a:solidFill>
          <a:miter/>
        </a:ln>
      </xdr:spPr>
      <xdr:txBody>
        <a:bodyPr vertOverflow="overflow" horzOverflow="overflow" upright="1"/>
        <a:lstStyle/>
        <a:p>
          <a:endParaRPr/>
        </a:p>
      </xdr:txBody>
    </xdr:sp>
    <xdr:clientData/>
  </xdr:twoCellAnchor>
  <xdr:twoCellAnchor>
    <xdr:from>
      <xdr:col>0</xdr:col>
      <xdr:colOff>8890</xdr:colOff>
      <xdr:row>1</xdr:row>
      <xdr:rowOff>9525</xdr:rowOff>
    </xdr:from>
    <xdr:to>
      <xdr:col>1</xdr:col>
      <xdr:colOff>228600</xdr:colOff>
      <xdr:row>3</xdr:row>
      <xdr:rowOff>152400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ShapeType="1"/>
        </xdr:cNvSpPr>
      </xdr:nvSpPr>
      <xdr:spPr>
        <a:xfrm>
          <a:off x="8890" y="180975"/>
          <a:ext cx="1381760" cy="466725"/>
        </a:xfrm>
        <a:prstGeom prst="line">
          <a:avLst/>
        </a:prstGeom>
        <a:noFill/>
        <a:ln w="9525">
          <a:solidFill>
            <a:sysClr val="windowText" lastClr="000000"/>
          </a:solidFill>
          <a:miter/>
        </a:ln>
      </xdr:spPr>
      <xdr:txBody>
        <a:bodyPr vertOverflow="overflow" horzOverflow="overflow" upright="1"/>
        <a:lstStyle/>
        <a:p>
          <a:endParaRPr/>
        </a:p>
      </xdr:txBody>
    </xdr:sp>
    <xdr:clientData/>
  </xdr:twoCellAnchor>
  <xdr:twoCellAnchor>
    <xdr:from>
      <xdr:col>26</xdr:col>
      <xdr:colOff>0</xdr:colOff>
      <xdr:row>2</xdr:row>
      <xdr:rowOff>0</xdr:rowOff>
    </xdr:from>
    <xdr:to>
      <xdr:col>26</xdr:col>
      <xdr:colOff>0</xdr:colOff>
      <xdr:row>2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ShapeType="1"/>
        </xdr:cNvSpPr>
      </xdr:nvSpPr>
      <xdr:spPr>
        <a:xfrm>
          <a:off x="17335500" y="342900"/>
          <a:ext cx="0" cy="0"/>
        </a:xfrm>
        <a:prstGeom prst="line">
          <a:avLst/>
        </a:prstGeom>
        <a:noFill/>
        <a:ln w="9525">
          <a:solidFill>
            <a:sysClr val="windowText" lastClr="000000"/>
          </a:solidFill>
          <a:miter/>
        </a:ln>
      </xdr:spPr>
      <xdr:txBody>
        <a:bodyPr vertOverflow="overflow" horzOverflow="overflow" upright="1"/>
        <a:lstStyle/>
        <a:p>
          <a:endParaRPr/>
        </a:p>
      </xdr:txBody>
    </xdr:sp>
    <xdr:clientData/>
  </xdr:twoCellAnchor>
  <xdr:twoCellAnchor>
    <xdr:from>
      <xdr:col>26</xdr:col>
      <xdr:colOff>0</xdr:colOff>
      <xdr:row>1</xdr:row>
      <xdr:rowOff>19050</xdr:rowOff>
    </xdr:from>
    <xdr:to>
      <xdr:col>27</xdr:col>
      <xdr:colOff>1019175</xdr:colOff>
      <xdr:row>3</xdr:row>
      <xdr:rowOff>152400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>
        <a:xfrm flipH="1">
          <a:off x="17335500" y="190500"/>
          <a:ext cx="1276350" cy="457200"/>
        </a:xfrm>
        <a:prstGeom prst="line">
          <a:avLst/>
        </a:prstGeom>
        <a:noFill/>
        <a:ln w="9525">
          <a:solidFill>
            <a:sysClr val="windowText" lastClr="000000"/>
          </a:solidFill>
          <a:miter/>
        </a:ln>
      </xdr:spPr>
      <xdr:txBody>
        <a:bodyPr vertOverflow="overflow" horzOverflow="overflow" upright="1"/>
        <a:lstStyle/>
        <a:p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I66"/>
  <sheetViews>
    <sheetView tabSelected="1" view="pageBreakPreview" zoomScaleSheetLayoutView="100" workbookViewId="0">
      <pane ySplit="5" topLeftCell="A6" activePane="bottomLeft" state="frozen"/>
      <selection pane="bottomLeft"/>
    </sheetView>
  </sheetViews>
  <sheetFormatPr defaultColWidth="9" defaultRowHeight="15" customHeight="1" x14ac:dyDescent="0.15"/>
  <cols>
    <col min="1" max="1" width="1.25" style="1" customWidth="1"/>
    <col min="2" max="2" width="13.5" style="1" customWidth="1"/>
    <col min="3" max="3" width="3" style="2" customWidth="1"/>
    <col min="4" max="4" width="5.625" style="1" customWidth="1"/>
    <col min="5" max="5" width="10.875" style="1" customWidth="1"/>
    <col min="6" max="6" width="5.625" style="1" customWidth="1"/>
    <col min="7" max="7" width="10.875" style="1" customWidth="1"/>
    <col min="8" max="8" width="5.625" style="1" customWidth="1"/>
    <col min="9" max="9" width="10.875" style="1" customWidth="1"/>
    <col min="10" max="10" width="5.625" style="1" customWidth="1"/>
    <col min="11" max="11" width="10.875" style="1" customWidth="1"/>
    <col min="12" max="12" width="5.625" style="1" customWidth="1"/>
    <col min="13" max="13" width="10.875" style="1" customWidth="1"/>
    <col min="14" max="14" width="5.625" style="1" customWidth="1"/>
    <col min="15" max="15" width="12.625" style="1" customWidth="1"/>
    <col min="16" max="16" width="5.625" style="1" customWidth="1"/>
    <col min="17" max="17" width="11.125" style="1" customWidth="1"/>
    <col min="18" max="18" width="4.625" style="1" customWidth="1"/>
    <col min="19" max="19" width="7.625" style="1" customWidth="1"/>
    <col min="20" max="20" width="6.625" style="1" customWidth="1"/>
    <col min="21" max="21" width="11.625" style="1" customWidth="1"/>
    <col min="22" max="22" width="7.125" style="1" customWidth="1"/>
    <col min="23" max="23" width="12.625" style="1" customWidth="1"/>
    <col min="24" max="24" width="7.125" style="1" hidden="1" customWidth="1"/>
    <col min="25" max="25" width="13" style="1" hidden="1" customWidth="1"/>
    <col min="26" max="26" width="7.125" style="1" hidden="1" customWidth="1"/>
    <col min="27" max="27" width="13" style="1" hidden="1" customWidth="1"/>
    <col min="28" max="28" width="3" style="2" customWidth="1"/>
    <col min="29" max="29" width="12.625" style="1" customWidth="1"/>
    <col min="30" max="30" width="2.125" style="1" customWidth="1"/>
    <col min="31" max="31" width="8.125" style="1" bestFit="1" customWidth="1"/>
    <col min="32" max="32" width="13.25" style="1" bestFit="1" customWidth="1"/>
    <col min="33" max="33" width="0.875" style="1" customWidth="1"/>
    <col min="34" max="34" width="9.125" style="1" bestFit="1" customWidth="1"/>
    <col min="35" max="35" width="12.875" style="1" bestFit="1" customWidth="1"/>
    <col min="36" max="256" width="9" style="1"/>
    <col min="257" max="257" width="2.125" style="1" customWidth="1"/>
    <col min="258" max="258" width="17.5" style="1" customWidth="1"/>
    <col min="259" max="259" width="3" style="1" customWidth="1"/>
    <col min="260" max="260" width="4.5" style="1" customWidth="1"/>
    <col min="261" max="261" width="14" style="1" customWidth="1"/>
    <col min="262" max="262" width="5.125" style="1" customWidth="1"/>
    <col min="263" max="263" width="14" style="1" customWidth="1"/>
    <col min="264" max="264" width="5.125" style="1" customWidth="1"/>
    <col min="265" max="265" width="14" style="1" customWidth="1"/>
    <col min="266" max="266" width="5.125" style="1" customWidth="1"/>
    <col min="267" max="267" width="14" style="1" customWidth="1"/>
    <col min="268" max="268" width="5.125" style="1" customWidth="1"/>
    <col min="269" max="269" width="14" style="1" customWidth="1"/>
    <col min="270" max="270" width="5.125" style="1" customWidth="1"/>
    <col min="271" max="271" width="14" style="1" customWidth="1"/>
    <col min="272" max="272" width="5.125" style="1" customWidth="1"/>
    <col min="273" max="273" width="14" style="1" customWidth="1"/>
    <col min="274" max="274" width="5.125" style="1" customWidth="1"/>
    <col min="275" max="275" width="14" style="1" customWidth="1"/>
    <col min="276" max="276" width="5.125" style="1" customWidth="1"/>
    <col min="277" max="277" width="13" style="1" customWidth="1"/>
    <col min="278" max="278" width="5.75" style="1" customWidth="1"/>
    <col min="279" max="279" width="13" style="1" customWidth="1"/>
    <col min="280" max="280" width="7.125" style="1" customWidth="1"/>
    <col min="281" max="281" width="13" style="1" customWidth="1"/>
    <col min="282" max="282" width="7.125" style="1" customWidth="1"/>
    <col min="283" max="283" width="13" style="1" customWidth="1"/>
    <col min="284" max="284" width="3.125" style="1" customWidth="1"/>
    <col min="285" max="285" width="17.5" style="1" customWidth="1"/>
    <col min="286" max="286" width="2.125" style="1" customWidth="1"/>
    <col min="287" max="512" width="9" style="1"/>
    <col min="513" max="513" width="2.125" style="1" customWidth="1"/>
    <col min="514" max="514" width="17.5" style="1" customWidth="1"/>
    <col min="515" max="515" width="3" style="1" customWidth="1"/>
    <col min="516" max="516" width="4.5" style="1" customWidth="1"/>
    <col min="517" max="517" width="14" style="1" customWidth="1"/>
    <col min="518" max="518" width="5.125" style="1" customWidth="1"/>
    <col min="519" max="519" width="14" style="1" customWidth="1"/>
    <col min="520" max="520" width="5.125" style="1" customWidth="1"/>
    <col min="521" max="521" width="14" style="1" customWidth="1"/>
    <col min="522" max="522" width="5.125" style="1" customWidth="1"/>
    <col min="523" max="523" width="14" style="1" customWidth="1"/>
    <col min="524" max="524" width="5.125" style="1" customWidth="1"/>
    <col min="525" max="525" width="14" style="1" customWidth="1"/>
    <col min="526" max="526" width="5.125" style="1" customWidth="1"/>
    <col min="527" max="527" width="14" style="1" customWidth="1"/>
    <col min="528" max="528" width="5.125" style="1" customWidth="1"/>
    <col min="529" max="529" width="14" style="1" customWidth="1"/>
    <col min="530" max="530" width="5.125" style="1" customWidth="1"/>
    <col min="531" max="531" width="14" style="1" customWidth="1"/>
    <col min="532" max="532" width="5.125" style="1" customWidth="1"/>
    <col min="533" max="533" width="13" style="1" customWidth="1"/>
    <col min="534" max="534" width="5.75" style="1" customWidth="1"/>
    <col min="535" max="535" width="13" style="1" customWidth="1"/>
    <col min="536" max="536" width="7.125" style="1" customWidth="1"/>
    <col min="537" max="537" width="13" style="1" customWidth="1"/>
    <col min="538" max="538" width="7.125" style="1" customWidth="1"/>
    <col min="539" max="539" width="13" style="1" customWidth="1"/>
    <col min="540" max="540" width="3.125" style="1" customWidth="1"/>
    <col min="541" max="541" width="17.5" style="1" customWidth="1"/>
    <col min="542" max="542" width="2.125" style="1" customWidth="1"/>
    <col min="543" max="768" width="9" style="1"/>
    <col min="769" max="769" width="2.125" style="1" customWidth="1"/>
    <col min="770" max="770" width="17.5" style="1" customWidth="1"/>
    <col min="771" max="771" width="3" style="1" customWidth="1"/>
    <col min="772" max="772" width="4.5" style="1" customWidth="1"/>
    <col min="773" max="773" width="14" style="1" customWidth="1"/>
    <col min="774" max="774" width="5.125" style="1" customWidth="1"/>
    <col min="775" max="775" width="14" style="1" customWidth="1"/>
    <col min="776" max="776" width="5.125" style="1" customWidth="1"/>
    <col min="777" max="777" width="14" style="1" customWidth="1"/>
    <col min="778" max="778" width="5.125" style="1" customWidth="1"/>
    <col min="779" max="779" width="14" style="1" customWidth="1"/>
    <col min="780" max="780" width="5.125" style="1" customWidth="1"/>
    <col min="781" max="781" width="14" style="1" customWidth="1"/>
    <col min="782" max="782" width="5.125" style="1" customWidth="1"/>
    <col min="783" max="783" width="14" style="1" customWidth="1"/>
    <col min="784" max="784" width="5.125" style="1" customWidth="1"/>
    <col min="785" max="785" width="14" style="1" customWidth="1"/>
    <col min="786" max="786" width="5.125" style="1" customWidth="1"/>
    <col min="787" max="787" width="14" style="1" customWidth="1"/>
    <col min="788" max="788" width="5.125" style="1" customWidth="1"/>
    <col min="789" max="789" width="13" style="1" customWidth="1"/>
    <col min="790" max="790" width="5.75" style="1" customWidth="1"/>
    <col min="791" max="791" width="13" style="1" customWidth="1"/>
    <col min="792" max="792" width="7.125" style="1" customWidth="1"/>
    <col min="793" max="793" width="13" style="1" customWidth="1"/>
    <col min="794" max="794" width="7.125" style="1" customWidth="1"/>
    <col min="795" max="795" width="13" style="1" customWidth="1"/>
    <col min="796" max="796" width="3.125" style="1" customWidth="1"/>
    <col min="797" max="797" width="17.5" style="1" customWidth="1"/>
    <col min="798" max="798" width="2.125" style="1" customWidth="1"/>
    <col min="799" max="1024" width="9" style="1"/>
    <col min="1025" max="1025" width="2.125" style="1" customWidth="1"/>
    <col min="1026" max="1026" width="17.5" style="1" customWidth="1"/>
    <col min="1027" max="1027" width="3" style="1" customWidth="1"/>
    <col min="1028" max="1028" width="4.5" style="1" customWidth="1"/>
    <col min="1029" max="1029" width="14" style="1" customWidth="1"/>
    <col min="1030" max="1030" width="5.125" style="1" customWidth="1"/>
    <col min="1031" max="1031" width="14" style="1" customWidth="1"/>
    <col min="1032" max="1032" width="5.125" style="1" customWidth="1"/>
    <col min="1033" max="1033" width="14" style="1" customWidth="1"/>
    <col min="1034" max="1034" width="5.125" style="1" customWidth="1"/>
    <col min="1035" max="1035" width="14" style="1" customWidth="1"/>
    <col min="1036" max="1036" width="5.125" style="1" customWidth="1"/>
    <col min="1037" max="1037" width="14" style="1" customWidth="1"/>
    <col min="1038" max="1038" width="5.125" style="1" customWidth="1"/>
    <col min="1039" max="1039" width="14" style="1" customWidth="1"/>
    <col min="1040" max="1040" width="5.125" style="1" customWidth="1"/>
    <col min="1041" max="1041" width="14" style="1" customWidth="1"/>
    <col min="1042" max="1042" width="5.125" style="1" customWidth="1"/>
    <col min="1043" max="1043" width="14" style="1" customWidth="1"/>
    <col min="1044" max="1044" width="5.125" style="1" customWidth="1"/>
    <col min="1045" max="1045" width="13" style="1" customWidth="1"/>
    <col min="1046" max="1046" width="5.75" style="1" customWidth="1"/>
    <col min="1047" max="1047" width="13" style="1" customWidth="1"/>
    <col min="1048" max="1048" width="7.125" style="1" customWidth="1"/>
    <col min="1049" max="1049" width="13" style="1" customWidth="1"/>
    <col min="1050" max="1050" width="7.125" style="1" customWidth="1"/>
    <col min="1051" max="1051" width="13" style="1" customWidth="1"/>
    <col min="1052" max="1052" width="3.125" style="1" customWidth="1"/>
    <col min="1053" max="1053" width="17.5" style="1" customWidth="1"/>
    <col min="1054" max="1054" width="2.125" style="1" customWidth="1"/>
    <col min="1055" max="1280" width="9" style="1"/>
    <col min="1281" max="1281" width="2.125" style="1" customWidth="1"/>
    <col min="1282" max="1282" width="17.5" style="1" customWidth="1"/>
    <col min="1283" max="1283" width="3" style="1" customWidth="1"/>
    <col min="1284" max="1284" width="4.5" style="1" customWidth="1"/>
    <col min="1285" max="1285" width="14" style="1" customWidth="1"/>
    <col min="1286" max="1286" width="5.125" style="1" customWidth="1"/>
    <col min="1287" max="1287" width="14" style="1" customWidth="1"/>
    <col min="1288" max="1288" width="5.125" style="1" customWidth="1"/>
    <col min="1289" max="1289" width="14" style="1" customWidth="1"/>
    <col min="1290" max="1290" width="5.125" style="1" customWidth="1"/>
    <col min="1291" max="1291" width="14" style="1" customWidth="1"/>
    <col min="1292" max="1292" width="5.125" style="1" customWidth="1"/>
    <col min="1293" max="1293" width="14" style="1" customWidth="1"/>
    <col min="1294" max="1294" width="5.125" style="1" customWidth="1"/>
    <col min="1295" max="1295" width="14" style="1" customWidth="1"/>
    <col min="1296" max="1296" width="5.125" style="1" customWidth="1"/>
    <col min="1297" max="1297" width="14" style="1" customWidth="1"/>
    <col min="1298" max="1298" width="5.125" style="1" customWidth="1"/>
    <col min="1299" max="1299" width="14" style="1" customWidth="1"/>
    <col min="1300" max="1300" width="5.125" style="1" customWidth="1"/>
    <col min="1301" max="1301" width="13" style="1" customWidth="1"/>
    <col min="1302" max="1302" width="5.75" style="1" customWidth="1"/>
    <col min="1303" max="1303" width="13" style="1" customWidth="1"/>
    <col min="1304" max="1304" width="7.125" style="1" customWidth="1"/>
    <col min="1305" max="1305" width="13" style="1" customWidth="1"/>
    <col min="1306" max="1306" width="7.125" style="1" customWidth="1"/>
    <col min="1307" max="1307" width="13" style="1" customWidth="1"/>
    <col min="1308" max="1308" width="3.125" style="1" customWidth="1"/>
    <col min="1309" max="1309" width="17.5" style="1" customWidth="1"/>
    <col min="1310" max="1310" width="2.125" style="1" customWidth="1"/>
    <col min="1311" max="1536" width="9" style="1"/>
    <col min="1537" max="1537" width="2.125" style="1" customWidth="1"/>
    <col min="1538" max="1538" width="17.5" style="1" customWidth="1"/>
    <col min="1539" max="1539" width="3" style="1" customWidth="1"/>
    <col min="1540" max="1540" width="4.5" style="1" customWidth="1"/>
    <col min="1541" max="1541" width="14" style="1" customWidth="1"/>
    <col min="1542" max="1542" width="5.125" style="1" customWidth="1"/>
    <col min="1543" max="1543" width="14" style="1" customWidth="1"/>
    <col min="1544" max="1544" width="5.125" style="1" customWidth="1"/>
    <col min="1545" max="1545" width="14" style="1" customWidth="1"/>
    <col min="1546" max="1546" width="5.125" style="1" customWidth="1"/>
    <col min="1547" max="1547" width="14" style="1" customWidth="1"/>
    <col min="1548" max="1548" width="5.125" style="1" customWidth="1"/>
    <col min="1549" max="1549" width="14" style="1" customWidth="1"/>
    <col min="1550" max="1550" width="5.125" style="1" customWidth="1"/>
    <col min="1551" max="1551" width="14" style="1" customWidth="1"/>
    <col min="1552" max="1552" width="5.125" style="1" customWidth="1"/>
    <col min="1553" max="1553" width="14" style="1" customWidth="1"/>
    <col min="1554" max="1554" width="5.125" style="1" customWidth="1"/>
    <col min="1555" max="1555" width="14" style="1" customWidth="1"/>
    <col min="1556" max="1556" width="5.125" style="1" customWidth="1"/>
    <col min="1557" max="1557" width="13" style="1" customWidth="1"/>
    <col min="1558" max="1558" width="5.75" style="1" customWidth="1"/>
    <col min="1559" max="1559" width="13" style="1" customWidth="1"/>
    <col min="1560" max="1560" width="7.125" style="1" customWidth="1"/>
    <col min="1561" max="1561" width="13" style="1" customWidth="1"/>
    <col min="1562" max="1562" width="7.125" style="1" customWidth="1"/>
    <col min="1563" max="1563" width="13" style="1" customWidth="1"/>
    <col min="1564" max="1564" width="3.125" style="1" customWidth="1"/>
    <col min="1565" max="1565" width="17.5" style="1" customWidth="1"/>
    <col min="1566" max="1566" width="2.125" style="1" customWidth="1"/>
    <col min="1567" max="1792" width="9" style="1"/>
    <col min="1793" max="1793" width="2.125" style="1" customWidth="1"/>
    <col min="1794" max="1794" width="17.5" style="1" customWidth="1"/>
    <col min="1795" max="1795" width="3" style="1" customWidth="1"/>
    <col min="1796" max="1796" width="4.5" style="1" customWidth="1"/>
    <col min="1797" max="1797" width="14" style="1" customWidth="1"/>
    <col min="1798" max="1798" width="5.125" style="1" customWidth="1"/>
    <col min="1799" max="1799" width="14" style="1" customWidth="1"/>
    <col min="1800" max="1800" width="5.125" style="1" customWidth="1"/>
    <col min="1801" max="1801" width="14" style="1" customWidth="1"/>
    <col min="1802" max="1802" width="5.125" style="1" customWidth="1"/>
    <col min="1803" max="1803" width="14" style="1" customWidth="1"/>
    <col min="1804" max="1804" width="5.125" style="1" customWidth="1"/>
    <col min="1805" max="1805" width="14" style="1" customWidth="1"/>
    <col min="1806" max="1806" width="5.125" style="1" customWidth="1"/>
    <col min="1807" max="1807" width="14" style="1" customWidth="1"/>
    <col min="1808" max="1808" width="5.125" style="1" customWidth="1"/>
    <col min="1809" max="1809" width="14" style="1" customWidth="1"/>
    <col min="1810" max="1810" width="5.125" style="1" customWidth="1"/>
    <col min="1811" max="1811" width="14" style="1" customWidth="1"/>
    <col min="1812" max="1812" width="5.125" style="1" customWidth="1"/>
    <col min="1813" max="1813" width="13" style="1" customWidth="1"/>
    <col min="1814" max="1814" width="5.75" style="1" customWidth="1"/>
    <col min="1815" max="1815" width="13" style="1" customWidth="1"/>
    <col min="1816" max="1816" width="7.125" style="1" customWidth="1"/>
    <col min="1817" max="1817" width="13" style="1" customWidth="1"/>
    <col min="1818" max="1818" width="7.125" style="1" customWidth="1"/>
    <col min="1819" max="1819" width="13" style="1" customWidth="1"/>
    <col min="1820" max="1820" width="3.125" style="1" customWidth="1"/>
    <col min="1821" max="1821" width="17.5" style="1" customWidth="1"/>
    <col min="1822" max="1822" width="2.125" style="1" customWidth="1"/>
    <col min="1823" max="2048" width="9" style="1"/>
    <col min="2049" max="2049" width="2.125" style="1" customWidth="1"/>
    <col min="2050" max="2050" width="17.5" style="1" customWidth="1"/>
    <col min="2051" max="2051" width="3" style="1" customWidth="1"/>
    <col min="2052" max="2052" width="4.5" style="1" customWidth="1"/>
    <col min="2053" max="2053" width="14" style="1" customWidth="1"/>
    <col min="2054" max="2054" width="5.125" style="1" customWidth="1"/>
    <col min="2055" max="2055" width="14" style="1" customWidth="1"/>
    <col min="2056" max="2056" width="5.125" style="1" customWidth="1"/>
    <col min="2057" max="2057" width="14" style="1" customWidth="1"/>
    <col min="2058" max="2058" width="5.125" style="1" customWidth="1"/>
    <col min="2059" max="2059" width="14" style="1" customWidth="1"/>
    <col min="2060" max="2060" width="5.125" style="1" customWidth="1"/>
    <col min="2061" max="2061" width="14" style="1" customWidth="1"/>
    <col min="2062" max="2062" width="5.125" style="1" customWidth="1"/>
    <col min="2063" max="2063" width="14" style="1" customWidth="1"/>
    <col min="2064" max="2064" width="5.125" style="1" customWidth="1"/>
    <col min="2065" max="2065" width="14" style="1" customWidth="1"/>
    <col min="2066" max="2066" width="5.125" style="1" customWidth="1"/>
    <col min="2067" max="2067" width="14" style="1" customWidth="1"/>
    <col min="2068" max="2068" width="5.125" style="1" customWidth="1"/>
    <col min="2069" max="2069" width="13" style="1" customWidth="1"/>
    <col min="2070" max="2070" width="5.75" style="1" customWidth="1"/>
    <col min="2071" max="2071" width="13" style="1" customWidth="1"/>
    <col min="2072" max="2072" width="7.125" style="1" customWidth="1"/>
    <col min="2073" max="2073" width="13" style="1" customWidth="1"/>
    <col min="2074" max="2074" width="7.125" style="1" customWidth="1"/>
    <col min="2075" max="2075" width="13" style="1" customWidth="1"/>
    <col min="2076" max="2076" width="3.125" style="1" customWidth="1"/>
    <col min="2077" max="2077" width="17.5" style="1" customWidth="1"/>
    <col min="2078" max="2078" width="2.125" style="1" customWidth="1"/>
    <col min="2079" max="2304" width="9" style="1"/>
    <col min="2305" max="2305" width="2.125" style="1" customWidth="1"/>
    <col min="2306" max="2306" width="17.5" style="1" customWidth="1"/>
    <col min="2307" max="2307" width="3" style="1" customWidth="1"/>
    <col min="2308" max="2308" width="4.5" style="1" customWidth="1"/>
    <col min="2309" max="2309" width="14" style="1" customWidth="1"/>
    <col min="2310" max="2310" width="5.125" style="1" customWidth="1"/>
    <col min="2311" max="2311" width="14" style="1" customWidth="1"/>
    <col min="2312" max="2312" width="5.125" style="1" customWidth="1"/>
    <col min="2313" max="2313" width="14" style="1" customWidth="1"/>
    <col min="2314" max="2314" width="5.125" style="1" customWidth="1"/>
    <col min="2315" max="2315" width="14" style="1" customWidth="1"/>
    <col min="2316" max="2316" width="5.125" style="1" customWidth="1"/>
    <col min="2317" max="2317" width="14" style="1" customWidth="1"/>
    <col min="2318" max="2318" width="5.125" style="1" customWidth="1"/>
    <col min="2319" max="2319" width="14" style="1" customWidth="1"/>
    <col min="2320" max="2320" width="5.125" style="1" customWidth="1"/>
    <col min="2321" max="2321" width="14" style="1" customWidth="1"/>
    <col min="2322" max="2322" width="5.125" style="1" customWidth="1"/>
    <col min="2323" max="2323" width="14" style="1" customWidth="1"/>
    <col min="2324" max="2324" width="5.125" style="1" customWidth="1"/>
    <col min="2325" max="2325" width="13" style="1" customWidth="1"/>
    <col min="2326" max="2326" width="5.75" style="1" customWidth="1"/>
    <col min="2327" max="2327" width="13" style="1" customWidth="1"/>
    <col min="2328" max="2328" width="7.125" style="1" customWidth="1"/>
    <col min="2329" max="2329" width="13" style="1" customWidth="1"/>
    <col min="2330" max="2330" width="7.125" style="1" customWidth="1"/>
    <col min="2331" max="2331" width="13" style="1" customWidth="1"/>
    <col min="2332" max="2332" width="3.125" style="1" customWidth="1"/>
    <col min="2333" max="2333" width="17.5" style="1" customWidth="1"/>
    <col min="2334" max="2334" width="2.125" style="1" customWidth="1"/>
    <col min="2335" max="2560" width="9" style="1"/>
    <col min="2561" max="2561" width="2.125" style="1" customWidth="1"/>
    <col min="2562" max="2562" width="17.5" style="1" customWidth="1"/>
    <col min="2563" max="2563" width="3" style="1" customWidth="1"/>
    <col min="2564" max="2564" width="4.5" style="1" customWidth="1"/>
    <col min="2565" max="2565" width="14" style="1" customWidth="1"/>
    <col min="2566" max="2566" width="5.125" style="1" customWidth="1"/>
    <col min="2567" max="2567" width="14" style="1" customWidth="1"/>
    <col min="2568" max="2568" width="5.125" style="1" customWidth="1"/>
    <col min="2569" max="2569" width="14" style="1" customWidth="1"/>
    <col min="2570" max="2570" width="5.125" style="1" customWidth="1"/>
    <col min="2571" max="2571" width="14" style="1" customWidth="1"/>
    <col min="2572" max="2572" width="5.125" style="1" customWidth="1"/>
    <col min="2573" max="2573" width="14" style="1" customWidth="1"/>
    <col min="2574" max="2574" width="5.125" style="1" customWidth="1"/>
    <col min="2575" max="2575" width="14" style="1" customWidth="1"/>
    <col min="2576" max="2576" width="5.125" style="1" customWidth="1"/>
    <col min="2577" max="2577" width="14" style="1" customWidth="1"/>
    <col min="2578" max="2578" width="5.125" style="1" customWidth="1"/>
    <col min="2579" max="2579" width="14" style="1" customWidth="1"/>
    <col min="2580" max="2580" width="5.125" style="1" customWidth="1"/>
    <col min="2581" max="2581" width="13" style="1" customWidth="1"/>
    <col min="2582" max="2582" width="5.75" style="1" customWidth="1"/>
    <col min="2583" max="2583" width="13" style="1" customWidth="1"/>
    <col min="2584" max="2584" width="7.125" style="1" customWidth="1"/>
    <col min="2585" max="2585" width="13" style="1" customWidth="1"/>
    <col min="2586" max="2586" width="7.125" style="1" customWidth="1"/>
    <col min="2587" max="2587" width="13" style="1" customWidth="1"/>
    <col min="2588" max="2588" width="3.125" style="1" customWidth="1"/>
    <col min="2589" max="2589" width="17.5" style="1" customWidth="1"/>
    <col min="2590" max="2590" width="2.125" style="1" customWidth="1"/>
    <col min="2591" max="2816" width="9" style="1"/>
    <col min="2817" max="2817" width="2.125" style="1" customWidth="1"/>
    <col min="2818" max="2818" width="17.5" style="1" customWidth="1"/>
    <col min="2819" max="2819" width="3" style="1" customWidth="1"/>
    <col min="2820" max="2820" width="4.5" style="1" customWidth="1"/>
    <col min="2821" max="2821" width="14" style="1" customWidth="1"/>
    <col min="2822" max="2822" width="5.125" style="1" customWidth="1"/>
    <col min="2823" max="2823" width="14" style="1" customWidth="1"/>
    <col min="2824" max="2824" width="5.125" style="1" customWidth="1"/>
    <col min="2825" max="2825" width="14" style="1" customWidth="1"/>
    <col min="2826" max="2826" width="5.125" style="1" customWidth="1"/>
    <col min="2827" max="2827" width="14" style="1" customWidth="1"/>
    <col min="2828" max="2828" width="5.125" style="1" customWidth="1"/>
    <col min="2829" max="2829" width="14" style="1" customWidth="1"/>
    <col min="2830" max="2830" width="5.125" style="1" customWidth="1"/>
    <col min="2831" max="2831" width="14" style="1" customWidth="1"/>
    <col min="2832" max="2832" width="5.125" style="1" customWidth="1"/>
    <col min="2833" max="2833" width="14" style="1" customWidth="1"/>
    <col min="2834" max="2834" width="5.125" style="1" customWidth="1"/>
    <col min="2835" max="2835" width="14" style="1" customWidth="1"/>
    <col min="2836" max="2836" width="5.125" style="1" customWidth="1"/>
    <col min="2837" max="2837" width="13" style="1" customWidth="1"/>
    <col min="2838" max="2838" width="5.75" style="1" customWidth="1"/>
    <col min="2839" max="2839" width="13" style="1" customWidth="1"/>
    <col min="2840" max="2840" width="7.125" style="1" customWidth="1"/>
    <col min="2841" max="2841" width="13" style="1" customWidth="1"/>
    <col min="2842" max="2842" width="7.125" style="1" customWidth="1"/>
    <col min="2843" max="2843" width="13" style="1" customWidth="1"/>
    <col min="2844" max="2844" width="3.125" style="1" customWidth="1"/>
    <col min="2845" max="2845" width="17.5" style="1" customWidth="1"/>
    <col min="2846" max="2846" width="2.125" style="1" customWidth="1"/>
    <col min="2847" max="3072" width="9" style="1"/>
    <col min="3073" max="3073" width="2.125" style="1" customWidth="1"/>
    <col min="3074" max="3074" width="17.5" style="1" customWidth="1"/>
    <col min="3075" max="3075" width="3" style="1" customWidth="1"/>
    <col min="3076" max="3076" width="4.5" style="1" customWidth="1"/>
    <col min="3077" max="3077" width="14" style="1" customWidth="1"/>
    <col min="3078" max="3078" width="5.125" style="1" customWidth="1"/>
    <col min="3079" max="3079" width="14" style="1" customWidth="1"/>
    <col min="3080" max="3080" width="5.125" style="1" customWidth="1"/>
    <col min="3081" max="3081" width="14" style="1" customWidth="1"/>
    <col min="3082" max="3082" width="5.125" style="1" customWidth="1"/>
    <col min="3083" max="3083" width="14" style="1" customWidth="1"/>
    <col min="3084" max="3084" width="5.125" style="1" customWidth="1"/>
    <col min="3085" max="3085" width="14" style="1" customWidth="1"/>
    <col min="3086" max="3086" width="5.125" style="1" customWidth="1"/>
    <col min="3087" max="3087" width="14" style="1" customWidth="1"/>
    <col min="3088" max="3088" width="5.125" style="1" customWidth="1"/>
    <col min="3089" max="3089" width="14" style="1" customWidth="1"/>
    <col min="3090" max="3090" width="5.125" style="1" customWidth="1"/>
    <col min="3091" max="3091" width="14" style="1" customWidth="1"/>
    <col min="3092" max="3092" width="5.125" style="1" customWidth="1"/>
    <col min="3093" max="3093" width="13" style="1" customWidth="1"/>
    <col min="3094" max="3094" width="5.75" style="1" customWidth="1"/>
    <col min="3095" max="3095" width="13" style="1" customWidth="1"/>
    <col min="3096" max="3096" width="7.125" style="1" customWidth="1"/>
    <col min="3097" max="3097" width="13" style="1" customWidth="1"/>
    <col min="3098" max="3098" width="7.125" style="1" customWidth="1"/>
    <col min="3099" max="3099" width="13" style="1" customWidth="1"/>
    <col min="3100" max="3100" width="3.125" style="1" customWidth="1"/>
    <col min="3101" max="3101" width="17.5" style="1" customWidth="1"/>
    <col min="3102" max="3102" width="2.125" style="1" customWidth="1"/>
    <col min="3103" max="3328" width="9" style="1"/>
    <col min="3329" max="3329" width="2.125" style="1" customWidth="1"/>
    <col min="3330" max="3330" width="17.5" style="1" customWidth="1"/>
    <col min="3331" max="3331" width="3" style="1" customWidth="1"/>
    <col min="3332" max="3332" width="4.5" style="1" customWidth="1"/>
    <col min="3333" max="3333" width="14" style="1" customWidth="1"/>
    <col min="3334" max="3334" width="5.125" style="1" customWidth="1"/>
    <col min="3335" max="3335" width="14" style="1" customWidth="1"/>
    <col min="3336" max="3336" width="5.125" style="1" customWidth="1"/>
    <col min="3337" max="3337" width="14" style="1" customWidth="1"/>
    <col min="3338" max="3338" width="5.125" style="1" customWidth="1"/>
    <col min="3339" max="3339" width="14" style="1" customWidth="1"/>
    <col min="3340" max="3340" width="5.125" style="1" customWidth="1"/>
    <col min="3341" max="3341" width="14" style="1" customWidth="1"/>
    <col min="3342" max="3342" width="5.125" style="1" customWidth="1"/>
    <col min="3343" max="3343" width="14" style="1" customWidth="1"/>
    <col min="3344" max="3344" width="5.125" style="1" customWidth="1"/>
    <col min="3345" max="3345" width="14" style="1" customWidth="1"/>
    <col min="3346" max="3346" width="5.125" style="1" customWidth="1"/>
    <col min="3347" max="3347" width="14" style="1" customWidth="1"/>
    <col min="3348" max="3348" width="5.125" style="1" customWidth="1"/>
    <col min="3349" max="3349" width="13" style="1" customWidth="1"/>
    <col min="3350" max="3350" width="5.75" style="1" customWidth="1"/>
    <col min="3351" max="3351" width="13" style="1" customWidth="1"/>
    <col min="3352" max="3352" width="7.125" style="1" customWidth="1"/>
    <col min="3353" max="3353" width="13" style="1" customWidth="1"/>
    <col min="3354" max="3354" width="7.125" style="1" customWidth="1"/>
    <col min="3355" max="3355" width="13" style="1" customWidth="1"/>
    <col min="3356" max="3356" width="3.125" style="1" customWidth="1"/>
    <col min="3357" max="3357" width="17.5" style="1" customWidth="1"/>
    <col min="3358" max="3358" width="2.125" style="1" customWidth="1"/>
    <col min="3359" max="3584" width="9" style="1"/>
    <col min="3585" max="3585" width="2.125" style="1" customWidth="1"/>
    <col min="3586" max="3586" width="17.5" style="1" customWidth="1"/>
    <col min="3587" max="3587" width="3" style="1" customWidth="1"/>
    <col min="3588" max="3588" width="4.5" style="1" customWidth="1"/>
    <col min="3589" max="3589" width="14" style="1" customWidth="1"/>
    <col min="3590" max="3590" width="5.125" style="1" customWidth="1"/>
    <col min="3591" max="3591" width="14" style="1" customWidth="1"/>
    <col min="3592" max="3592" width="5.125" style="1" customWidth="1"/>
    <col min="3593" max="3593" width="14" style="1" customWidth="1"/>
    <col min="3594" max="3594" width="5.125" style="1" customWidth="1"/>
    <col min="3595" max="3595" width="14" style="1" customWidth="1"/>
    <col min="3596" max="3596" width="5.125" style="1" customWidth="1"/>
    <col min="3597" max="3597" width="14" style="1" customWidth="1"/>
    <col min="3598" max="3598" width="5.125" style="1" customWidth="1"/>
    <col min="3599" max="3599" width="14" style="1" customWidth="1"/>
    <col min="3600" max="3600" width="5.125" style="1" customWidth="1"/>
    <col min="3601" max="3601" width="14" style="1" customWidth="1"/>
    <col min="3602" max="3602" width="5.125" style="1" customWidth="1"/>
    <col min="3603" max="3603" width="14" style="1" customWidth="1"/>
    <col min="3604" max="3604" width="5.125" style="1" customWidth="1"/>
    <col min="3605" max="3605" width="13" style="1" customWidth="1"/>
    <col min="3606" max="3606" width="5.75" style="1" customWidth="1"/>
    <col min="3607" max="3607" width="13" style="1" customWidth="1"/>
    <col min="3608" max="3608" width="7.125" style="1" customWidth="1"/>
    <col min="3609" max="3609" width="13" style="1" customWidth="1"/>
    <col min="3610" max="3610" width="7.125" style="1" customWidth="1"/>
    <col min="3611" max="3611" width="13" style="1" customWidth="1"/>
    <col min="3612" max="3612" width="3.125" style="1" customWidth="1"/>
    <col min="3613" max="3613" width="17.5" style="1" customWidth="1"/>
    <col min="3614" max="3614" width="2.125" style="1" customWidth="1"/>
    <col min="3615" max="3840" width="9" style="1"/>
    <col min="3841" max="3841" width="2.125" style="1" customWidth="1"/>
    <col min="3842" max="3842" width="17.5" style="1" customWidth="1"/>
    <col min="3843" max="3843" width="3" style="1" customWidth="1"/>
    <col min="3844" max="3844" width="4.5" style="1" customWidth="1"/>
    <col min="3845" max="3845" width="14" style="1" customWidth="1"/>
    <col min="3846" max="3846" width="5.125" style="1" customWidth="1"/>
    <col min="3847" max="3847" width="14" style="1" customWidth="1"/>
    <col min="3848" max="3848" width="5.125" style="1" customWidth="1"/>
    <col min="3849" max="3849" width="14" style="1" customWidth="1"/>
    <col min="3850" max="3850" width="5.125" style="1" customWidth="1"/>
    <col min="3851" max="3851" width="14" style="1" customWidth="1"/>
    <col min="3852" max="3852" width="5.125" style="1" customWidth="1"/>
    <col min="3853" max="3853" width="14" style="1" customWidth="1"/>
    <col min="3854" max="3854" width="5.125" style="1" customWidth="1"/>
    <col min="3855" max="3855" width="14" style="1" customWidth="1"/>
    <col min="3856" max="3856" width="5.125" style="1" customWidth="1"/>
    <col min="3857" max="3857" width="14" style="1" customWidth="1"/>
    <col min="3858" max="3858" width="5.125" style="1" customWidth="1"/>
    <col min="3859" max="3859" width="14" style="1" customWidth="1"/>
    <col min="3860" max="3860" width="5.125" style="1" customWidth="1"/>
    <col min="3861" max="3861" width="13" style="1" customWidth="1"/>
    <col min="3862" max="3862" width="5.75" style="1" customWidth="1"/>
    <col min="3863" max="3863" width="13" style="1" customWidth="1"/>
    <col min="3864" max="3864" width="7.125" style="1" customWidth="1"/>
    <col min="3865" max="3865" width="13" style="1" customWidth="1"/>
    <col min="3866" max="3866" width="7.125" style="1" customWidth="1"/>
    <col min="3867" max="3867" width="13" style="1" customWidth="1"/>
    <col min="3868" max="3868" width="3.125" style="1" customWidth="1"/>
    <col min="3869" max="3869" width="17.5" style="1" customWidth="1"/>
    <col min="3870" max="3870" width="2.125" style="1" customWidth="1"/>
    <col min="3871" max="4096" width="9" style="1"/>
    <col min="4097" max="4097" width="2.125" style="1" customWidth="1"/>
    <col min="4098" max="4098" width="17.5" style="1" customWidth="1"/>
    <col min="4099" max="4099" width="3" style="1" customWidth="1"/>
    <col min="4100" max="4100" width="4.5" style="1" customWidth="1"/>
    <col min="4101" max="4101" width="14" style="1" customWidth="1"/>
    <col min="4102" max="4102" width="5.125" style="1" customWidth="1"/>
    <col min="4103" max="4103" width="14" style="1" customWidth="1"/>
    <col min="4104" max="4104" width="5.125" style="1" customWidth="1"/>
    <col min="4105" max="4105" width="14" style="1" customWidth="1"/>
    <col min="4106" max="4106" width="5.125" style="1" customWidth="1"/>
    <col min="4107" max="4107" width="14" style="1" customWidth="1"/>
    <col min="4108" max="4108" width="5.125" style="1" customWidth="1"/>
    <col min="4109" max="4109" width="14" style="1" customWidth="1"/>
    <col min="4110" max="4110" width="5.125" style="1" customWidth="1"/>
    <col min="4111" max="4111" width="14" style="1" customWidth="1"/>
    <col min="4112" max="4112" width="5.125" style="1" customWidth="1"/>
    <col min="4113" max="4113" width="14" style="1" customWidth="1"/>
    <col min="4114" max="4114" width="5.125" style="1" customWidth="1"/>
    <col min="4115" max="4115" width="14" style="1" customWidth="1"/>
    <col min="4116" max="4116" width="5.125" style="1" customWidth="1"/>
    <col min="4117" max="4117" width="13" style="1" customWidth="1"/>
    <col min="4118" max="4118" width="5.75" style="1" customWidth="1"/>
    <col min="4119" max="4119" width="13" style="1" customWidth="1"/>
    <col min="4120" max="4120" width="7.125" style="1" customWidth="1"/>
    <col min="4121" max="4121" width="13" style="1" customWidth="1"/>
    <col min="4122" max="4122" width="7.125" style="1" customWidth="1"/>
    <col min="4123" max="4123" width="13" style="1" customWidth="1"/>
    <col min="4124" max="4124" width="3.125" style="1" customWidth="1"/>
    <col min="4125" max="4125" width="17.5" style="1" customWidth="1"/>
    <col min="4126" max="4126" width="2.125" style="1" customWidth="1"/>
    <col min="4127" max="4352" width="9" style="1"/>
    <col min="4353" max="4353" width="2.125" style="1" customWidth="1"/>
    <col min="4354" max="4354" width="17.5" style="1" customWidth="1"/>
    <col min="4355" max="4355" width="3" style="1" customWidth="1"/>
    <col min="4356" max="4356" width="4.5" style="1" customWidth="1"/>
    <col min="4357" max="4357" width="14" style="1" customWidth="1"/>
    <col min="4358" max="4358" width="5.125" style="1" customWidth="1"/>
    <col min="4359" max="4359" width="14" style="1" customWidth="1"/>
    <col min="4360" max="4360" width="5.125" style="1" customWidth="1"/>
    <col min="4361" max="4361" width="14" style="1" customWidth="1"/>
    <col min="4362" max="4362" width="5.125" style="1" customWidth="1"/>
    <col min="4363" max="4363" width="14" style="1" customWidth="1"/>
    <col min="4364" max="4364" width="5.125" style="1" customWidth="1"/>
    <col min="4365" max="4365" width="14" style="1" customWidth="1"/>
    <col min="4366" max="4366" width="5.125" style="1" customWidth="1"/>
    <col min="4367" max="4367" width="14" style="1" customWidth="1"/>
    <col min="4368" max="4368" width="5.125" style="1" customWidth="1"/>
    <col min="4369" max="4369" width="14" style="1" customWidth="1"/>
    <col min="4370" max="4370" width="5.125" style="1" customWidth="1"/>
    <col min="4371" max="4371" width="14" style="1" customWidth="1"/>
    <col min="4372" max="4372" width="5.125" style="1" customWidth="1"/>
    <col min="4373" max="4373" width="13" style="1" customWidth="1"/>
    <col min="4374" max="4374" width="5.75" style="1" customWidth="1"/>
    <col min="4375" max="4375" width="13" style="1" customWidth="1"/>
    <col min="4376" max="4376" width="7.125" style="1" customWidth="1"/>
    <col min="4377" max="4377" width="13" style="1" customWidth="1"/>
    <col min="4378" max="4378" width="7.125" style="1" customWidth="1"/>
    <col min="4379" max="4379" width="13" style="1" customWidth="1"/>
    <col min="4380" max="4380" width="3.125" style="1" customWidth="1"/>
    <col min="4381" max="4381" width="17.5" style="1" customWidth="1"/>
    <col min="4382" max="4382" width="2.125" style="1" customWidth="1"/>
    <col min="4383" max="4608" width="9" style="1"/>
    <col min="4609" max="4609" width="2.125" style="1" customWidth="1"/>
    <col min="4610" max="4610" width="17.5" style="1" customWidth="1"/>
    <col min="4611" max="4611" width="3" style="1" customWidth="1"/>
    <col min="4612" max="4612" width="4.5" style="1" customWidth="1"/>
    <col min="4613" max="4613" width="14" style="1" customWidth="1"/>
    <col min="4614" max="4614" width="5.125" style="1" customWidth="1"/>
    <col min="4615" max="4615" width="14" style="1" customWidth="1"/>
    <col min="4616" max="4616" width="5.125" style="1" customWidth="1"/>
    <col min="4617" max="4617" width="14" style="1" customWidth="1"/>
    <col min="4618" max="4618" width="5.125" style="1" customWidth="1"/>
    <col min="4619" max="4619" width="14" style="1" customWidth="1"/>
    <col min="4620" max="4620" width="5.125" style="1" customWidth="1"/>
    <col min="4621" max="4621" width="14" style="1" customWidth="1"/>
    <col min="4622" max="4622" width="5.125" style="1" customWidth="1"/>
    <col min="4623" max="4623" width="14" style="1" customWidth="1"/>
    <col min="4624" max="4624" width="5.125" style="1" customWidth="1"/>
    <col min="4625" max="4625" width="14" style="1" customWidth="1"/>
    <col min="4626" max="4626" width="5.125" style="1" customWidth="1"/>
    <col min="4627" max="4627" width="14" style="1" customWidth="1"/>
    <col min="4628" max="4628" width="5.125" style="1" customWidth="1"/>
    <col min="4629" max="4629" width="13" style="1" customWidth="1"/>
    <col min="4630" max="4630" width="5.75" style="1" customWidth="1"/>
    <col min="4631" max="4631" width="13" style="1" customWidth="1"/>
    <col min="4632" max="4632" width="7.125" style="1" customWidth="1"/>
    <col min="4633" max="4633" width="13" style="1" customWidth="1"/>
    <col min="4634" max="4634" width="7.125" style="1" customWidth="1"/>
    <col min="4635" max="4635" width="13" style="1" customWidth="1"/>
    <col min="4636" max="4636" width="3.125" style="1" customWidth="1"/>
    <col min="4637" max="4637" width="17.5" style="1" customWidth="1"/>
    <col min="4638" max="4638" width="2.125" style="1" customWidth="1"/>
    <col min="4639" max="4864" width="9" style="1"/>
    <col min="4865" max="4865" width="2.125" style="1" customWidth="1"/>
    <col min="4866" max="4866" width="17.5" style="1" customWidth="1"/>
    <col min="4867" max="4867" width="3" style="1" customWidth="1"/>
    <col min="4868" max="4868" width="4.5" style="1" customWidth="1"/>
    <col min="4869" max="4869" width="14" style="1" customWidth="1"/>
    <col min="4870" max="4870" width="5.125" style="1" customWidth="1"/>
    <col min="4871" max="4871" width="14" style="1" customWidth="1"/>
    <col min="4872" max="4872" width="5.125" style="1" customWidth="1"/>
    <col min="4873" max="4873" width="14" style="1" customWidth="1"/>
    <col min="4874" max="4874" width="5.125" style="1" customWidth="1"/>
    <col min="4875" max="4875" width="14" style="1" customWidth="1"/>
    <col min="4876" max="4876" width="5.125" style="1" customWidth="1"/>
    <col min="4877" max="4877" width="14" style="1" customWidth="1"/>
    <col min="4878" max="4878" width="5.125" style="1" customWidth="1"/>
    <col min="4879" max="4879" width="14" style="1" customWidth="1"/>
    <col min="4880" max="4880" width="5.125" style="1" customWidth="1"/>
    <col min="4881" max="4881" width="14" style="1" customWidth="1"/>
    <col min="4882" max="4882" width="5.125" style="1" customWidth="1"/>
    <col min="4883" max="4883" width="14" style="1" customWidth="1"/>
    <col min="4884" max="4884" width="5.125" style="1" customWidth="1"/>
    <col min="4885" max="4885" width="13" style="1" customWidth="1"/>
    <col min="4886" max="4886" width="5.75" style="1" customWidth="1"/>
    <col min="4887" max="4887" width="13" style="1" customWidth="1"/>
    <col min="4888" max="4888" width="7.125" style="1" customWidth="1"/>
    <col min="4889" max="4889" width="13" style="1" customWidth="1"/>
    <col min="4890" max="4890" width="7.125" style="1" customWidth="1"/>
    <col min="4891" max="4891" width="13" style="1" customWidth="1"/>
    <col min="4892" max="4892" width="3.125" style="1" customWidth="1"/>
    <col min="4893" max="4893" width="17.5" style="1" customWidth="1"/>
    <col min="4894" max="4894" width="2.125" style="1" customWidth="1"/>
    <col min="4895" max="5120" width="9" style="1"/>
    <col min="5121" max="5121" width="2.125" style="1" customWidth="1"/>
    <col min="5122" max="5122" width="17.5" style="1" customWidth="1"/>
    <col min="5123" max="5123" width="3" style="1" customWidth="1"/>
    <col min="5124" max="5124" width="4.5" style="1" customWidth="1"/>
    <col min="5125" max="5125" width="14" style="1" customWidth="1"/>
    <col min="5126" max="5126" width="5.125" style="1" customWidth="1"/>
    <col min="5127" max="5127" width="14" style="1" customWidth="1"/>
    <col min="5128" max="5128" width="5.125" style="1" customWidth="1"/>
    <col min="5129" max="5129" width="14" style="1" customWidth="1"/>
    <col min="5130" max="5130" width="5.125" style="1" customWidth="1"/>
    <col min="5131" max="5131" width="14" style="1" customWidth="1"/>
    <col min="5132" max="5132" width="5.125" style="1" customWidth="1"/>
    <col min="5133" max="5133" width="14" style="1" customWidth="1"/>
    <col min="5134" max="5134" width="5.125" style="1" customWidth="1"/>
    <col min="5135" max="5135" width="14" style="1" customWidth="1"/>
    <col min="5136" max="5136" width="5.125" style="1" customWidth="1"/>
    <col min="5137" max="5137" width="14" style="1" customWidth="1"/>
    <col min="5138" max="5138" width="5.125" style="1" customWidth="1"/>
    <col min="5139" max="5139" width="14" style="1" customWidth="1"/>
    <col min="5140" max="5140" width="5.125" style="1" customWidth="1"/>
    <col min="5141" max="5141" width="13" style="1" customWidth="1"/>
    <col min="5142" max="5142" width="5.75" style="1" customWidth="1"/>
    <col min="5143" max="5143" width="13" style="1" customWidth="1"/>
    <col min="5144" max="5144" width="7.125" style="1" customWidth="1"/>
    <col min="5145" max="5145" width="13" style="1" customWidth="1"/>
    <col min="5146" max="5146" width="7.125" style="1" customWidth="1"/>
    <col min="5147" max="5147" width="13" style="1" customWidth="1"/>
    <col min="5148" max="5148" width="3.125" style="1" customWidth="1"/>
    <col min="5149" max="5149" width="17.5" style="1" customWidth="1"/>
    <col min="5150" max="5150" width="2.125" style="1" customWidth="1"/>
    <col min="5151" max="5376" width="9" style="1"/>
    <col min="5377" max="5377" width="2.125" style="1" customWidth="1"/>
    <col min="5378" max="5378" width="17.5" style="1" customWidth="1"/>
    <col min="5379" max="5379" width="3" style="1" customWidth="1"/>
    <col min="5380" max="5380" width="4.5" style="1" customWidth="1"/>
    <col min="5381" max="5381" width="14" style="1" customWidth="1"/>
    <col min="5382" max="5382" width="5.125" style="1" customWidth="1"/>
    <col min="5383" max="5383" width="14" style="1" customWidth="1"/>
    <col min="5384" max="5384" width="5.125" style="1" customWidth="1"/>
    <col min="5385" max="5385" width="14" style="1" customWidth="1"/>
    <col min="5386" max="5386" width="5.125" style="1" customWidth="1"/>
    <col min="5387" max="5387" width="14" style="1" customWidth="1"/>
    <col min="5388" max="5388" width="5.125" style="1" customWidth="1"/>
    <col min="5389" max="5389" width="14" style="1" customWidth="1"/>
    <col min="5390" max="5390" width="5.125" style="1" customWidth="1"/>
    <col min="5391" max="5391" width="14" style="1" customWidth="1"/>
    <col min="5392" max="5392" width="5.125" style="1" customWidth="1"/>
    <col min="5393" max="5393" width="14" style="1" customWidth="1"/>
    <col min="5394" max="5394" width="5.125" style="1" customWidth="1"/>
    <col min="5395" max="5395" width="14" style="1" customWidth="1"/>
    <col min="5396" max="5396" width="5.125" style="1" customWidth="1"/>
    <col min="5397" max="5397" width="13" style="1" customWidth="1"/>
    <col min="5398" max="5398" width="5.75" style="1" customWidth="1"/>
    <col min="5399" max="5399" width="13" style="1" customWidth="1"/>
    <col min="5400" max="5400" width="7.125" style="1" customWidth="1"/>
    <col min="5401" max="5401" width="13" style="1" customWidth="1"/>
    <col min="5402" max="5402" width="7.125" style="1" customWidth="1"/>
    <col min="5403" max="5403" width="13" style="1" customWidth="1"/>
    <col min="5404" max="5404" width="3.125" style="1" customWidth="1"/>
    <col min="5405" max="5405" width="17.5" style="1" customWidth="1"/>
    <col min="5406" max="5406" width="2.125" style="1" customWidth="1"/>
    <col min="5407" max="5632" width="9" style="1"/>
    <col min="5633" max="5633" width="2.125" style="1" customWidth="1"/>
    <col min="5634" max="5634" width="17.5" style="1" customWidth="1"/>
    <col min="5635" max="5635" width="3" style="1" customWidth="1"/>
    <col min="5636" max="5636" width="4.5" style="1" customWidth="1"/>
    <col min="5637" max="5637" width="14" style="1" customWidth="1"/>
    <col min="5638" max="5638" width="5.125" style="1" customWidth="1"/>
    <col min="5639" max="5639" width="14" style="1" customWidth="1"/>
    <col min="5640" max="5640" width="5.125" style="1" customWidth="1"/>
    <col min="5641" max="5641" width="14" style="1" customWidth="1"/>
    <col min="5642" max="5642" width="5.125" style="1" customWidth="1"/>
    <col min="5643" max="5643" width="14" style="1" customWidth="1"/>
    <col min="5644" max="5644" width="5.125" style="1" customWidth="1"/>
    <col min="5645" max="5645" width="14" style="1" customWidth="1"/>
    <col min="5646" max="5646" width="5.125" style="1" customWidth="1"/>
    <col min="5647" max="5647" width="14" style="1" customWidth="1"/>
    <col min="5648" max="5648" width="5.125" style="1" customWidth="1"/>
    <col min="5649" max="5649" width="14" style="1" customWidth="1"/>
    <col min="5650" max="5650" width="5.125" style="1" customWidth="1"/>
    <col min="5651" max="5651" width="14" style="1" customWidth="1"/>
    <col min="5652" max="5652" width="5.125" style="1" customWidth="1"/>
    <col min="5653" max="5653" width="13" style="1" customWidth="1"/>
    <col min="5654" max="5654" width="5.75" style="1" customWidth="1"/>
    <col min="5655" max="5655" width="13" style="1" customWidth="1"/>
    <col min="5656" max="5656" width="7.125" style="1" customWidth="1"/>
    <col min="5657" max="5657" width="13" style="1" customWidth="1"/>
    <col min="5658" max="5658" width="7.125" style="1" customWidth="1"/>
    <col min="5659" max="5659" width="13" style="1" customWidth="1"/>
    <col min="5660" max="5660" width="3.125" style="1" customWidth="1"/>
    <col min="5661" max="5661" width="17.5" style="1" customWidth="1"/>
    <col min="5662" max="5662" width="2.125" style="1" customWidth="1"/>
    <col min="5663" max="5888" width="9" style="1"/>
    <col min="5889" max="5889" width="2.125" style="1" customWidth="1"/>
    <col min="5890" max="5890" width="17.5" style="1" customWidth="1"/>
    <col min="5891" max="5891" width="3" style="1" customWidth="1"/>
    <col min="5892" max="5892" width="4.5" style="1" customWidth="1"/>
    <col min="5893" max="5893" width="14" style="1" customWidth="1"/>
    <col min="5894" max="5894" width="5.125" style="1" customWidth="1"/>
    <col min="5895" max="5895" width="14" style="1" customWidth="1"/>
    <col min="5896" max="5896" width="5.125" style="1" customWidth="1"/>
    <col min="5897" max="5897" width="14" style="1" customWidth="1"/>
    <col min="5898" max="5898" width="5.125" style="1" customWidth="1"/>
    <col min="5899" max="5899" width="14" style="1" customWidth="1"/>
    <col min="5900" max="5900" width="5.125" style="1" customWidth="1"/>
    <col min="5901" max="5901" width="14" style="1" customWidth="1"/>
    <col min="5902" max="5902" width="5.125" style="1" customWidth="1"/>
    <col min="5903" max="5903" width="14" style="1" customWidth="1"/>
    <col min="5904" max="5904" width="5.125" style="1" customWidth="1"/>
    <col min="5905" max="5905" width="14" style="1" customWidth="1"/>
    <col min="5906" max="5906" width="5.125" style="1" customWidth="1"/>
    <col min="5907" max="5907" width="14" style="1" customWidth="1"/>
    <col min="5908" max="5908" width="5.125" style="1" customWidth="1"/>
    <col min="5909" max="5909" width="13" style="1" customWidth="1"/>
    <col min="5910" max="5910" width="5.75" style="1" customWidth="1"/>
    <col min="5911" max="5911" width="13" style="1" customWidth="1"/>
    <col min="5912" max="5912" width="7.125" style="1" customWidth="1"/>
    <col min="5913" max="5913" width="13" style="1" customWidth="1"/>
    <col min="5914" max="5914" width="7.125" style="1" customWidth="1"/>
    <col min="5915" max="5915" width="13" style="1" customWidth="1"/>
    <col min="5916" max="5916" width="3.125" style="1" customWidth="1"/>
    <col min="5917" max="5917" width="17.5" style="1" customWidth="1"/>
    <col min="5918" max="5918" width="2.125" style="1" customWidth="1"/>
    <col min="5919" max="6144" width="9" style="1"/>
    <col min="6145" max="6145" width="2.125" style="1" customWidth="1"/>
    <col min="6146" max="6146" width="17.5" style="1" customWidth="1"/>
    <col min="6147" max="6147" width="3" style="1" customWidth="1"/>
    <col min="6148" max="6148" width="4.5" style="1" customWidth="1"/>
    <col min="6149" max="6149" width="14" style="1" customWidth="1"/>
    <col min="6150" max="6150" width="5.125" style="1" customWidth="1"/>
    <col min="6151" max="6151" width="14" style="1" customWidth="1"/>
    <col min="6152" max="6152" width="5.125" style="1" customWidth="1"/>
    <col min="6153" max="6153" width="14" style="1" customWidth="1"/>
    <col min="6154" max="6154" width="5.125" style="1" customWidth="1"/>
    <col min="6155" max="6155" width="14" style="1" customWidth="1"/>
    <col min="6156" max="6156" width="5.125" style="1" customWidth="1"/>
    <col min="6157" max="6157" width="14" style="1" customWidth="1"/>
    <col min="6158" max="6158" width="5.125" style="1" customWidth="1"/>
    <col min="6159" max="6159" width="14" style="1" customWidth="1"/>
    <col min="6160" max="6160" width="5.125" style="1" customWidth="1"/>
    <col min="6161" max="6161" width="14" style="1" customWidth="1"/>
    <col min="6162" max="6162" width="5.125" style="1" customWidth="1"/>
    <col min="6163" max="6163" width="14" style="1" customWidth="1"/>
    <col min="6164" max="6164" width="5.125" style="1" customWidth="1"/>
    <col min="6165" max="6165" width="13" style="1" customWidth="1"/>
    <col min="6166" max="6166" width="5.75" style="1" customWidth="1"/>
    <col min="6167" max="6167" width="13" style="1" customWidth="1"/>
    <col min="6168" max="6168" width="7.125" style="1" customWidth="1"/>
    <col min="6169" max="6169" width="13" style="1" customWidth="1"/>
    <col min="6170" max="6170" width="7.125" style="1" customWidth="1"/>
    <col min="6171" max="6171" width="13" style="1" customWidth="1"/>
    <col min="6172" max="6172" width="3.125" style="1" customWidth="1"/>
    <col min="6173" max="6173" width="17.5" style="1" customWidth="1"/>
    <col min="6174" max="6174" width="2.125" style="1" customWidth="1"/>
    <col min="6175" max="6400" width="9" style="1"/>
    <col min="6401" max="6401" width="2.125" style="1" customWidth="1"/>
    <col min="6402" max="6402" width="17.5" style="1" customWidth="1"/>
    <col min="6403" max="6403" width="3" style="1" customWidth="1"/>
    <col min="6404" max="6404" width="4.5" style="1" customWidth="1"/>
    <col min="6405" max="6405" width="14" style="1" customWidth="1"/>
    <col min="6406" max="6406" width="5.125" style="1" customWidth="1"/>
    <col min="6407" max="6407" width="14" style="1" customWidth="1"/>
    <col min="6408" max="6408" width="5.125" style="1" customWidth="1"/>
    <col min="6409" max="6409" width="14" style="1" customWidth="1"/>
    <col min="6410" max="6410" width="5.125" style="1" customWidth="1"/>
    <col min="6411" max="6411" width="14" style="1" customWidth="1"/>
    <col min="6412" max="6412" width="5.125" style="1" customWidth="1"/>
    <col min="6413" max="6413" width="14" style="1" customWidth="1"/>
    <col min="6414" max="6414" width="5.125" style="1" customWidth="1"/>
    <col min="6415" max="6415" width="14" style="1" customWidth="1"/>
    <col min="6416" max="6416" width="5.125" style="1" customWidth="1"/>
    <col min="6417" max="6417" width="14" style="1" customWidth="1"/>
    <col min="6418" max="6418" width="5.125" style="1" customWidth="1"/>
    <col min="6419" max="6419" width="14" style="1" customWidth="1"/>
    <col min="6420" max="6420" width="5.125" style="1" customWidth="1"/>
    <col min="6421" max="6421" width="13" style="1" customWidth="1"/>
    <col min="6422" max="6422" width="5.75" style="1" customWidth="1"/>
    <col min="6423" max="6423" width="13" style="1" customWidth="1"/>
    <col min="6424" max="6424" width="7.125" style="1" customWidth="1"/>
    <col min="6425" max="6425" width="13" style="1" customWidth="1"/>
    <col min="6426" max="6426" width="7.125" style="1" customWidth="1"/>
    <col min="6427" max="6427" width="13" style="1" customWidth="1"/>
    <col min="6428" max="6428" width="3.125" style="1" customWidth="1"/>
    <col min="6429" max="6429" width="17.5" style="1" customWidth="1"/>
    <col min="6430" max="6430" width="2.125" style="1" customWidth="1"/>
    <col min="6431" max="6656" width="9" style="1"/>
    <col min="6657" max="6657" width="2.125" style="1" customWidth="1"/>
    <col min="6658" max="6658" width="17.5" style="1" customWidth="1"/>
    <col min="6659" max="6659" width="3" style="1" customWidth="1"/>
    <col min="6660" max="6660" width="4.5" style="1" customWidth="1"/>
    <col min="6661" max="6661" width="14" style="1" customWidth="1"/>
    <col min="6662" max="6662" width="5.125" style="1" customWidth="1"/>
    <col min="6663" max="6663" width="14" style="1" customWidth="1"/>
    <col min="6664" max="6664" width="5.125" style="1" customWidth="1"/>
    <col min="6665" max="6665" width="14" style="1" customWidth="1"/>
    <col min="6666" max="6666" width="5.125" style="1" customWidth="1"/>
    <col min="6667" max="6667" width="14" style="1" customWidth="1"/>
    <col min="6668" max="6668" width="5.125" style="1" customWidth="1"/>
    <col min="6669" max="6669" width="14" style="1" customWidth="1"/>
    <col min="6670" max="6670" width="5.125" style="1" customWidth="1"/>
    <col min="6671" max="6671" width="14" style="1" customWidth="1"/>
    <col min="6672" max="6672" width="5.125" style="1" customWidth="1"/>
    <col min="6673" max="6673" width="14" style="1" customWidth="1"/>
    <col min="6674" max="6674" width="5.125" style="1" customWidth="1"/>
    <col min="6675" max="6675" width="14" style="1" customWidth="1"/>
    <col min="6676" max="6676" width="5.125" style="1" customWidth="1"/>
    <col min="6677" max="6677" width="13" style="1" customWidth="1"/>
    <col min="6678" max="6678" width="5.75" style="1" customWidth="1"/>
    <col min="6679" max="6679" width="13" style="1" customWidth="1"/>
    <col min="6680" max="6680" width="7.125" style="1" customWidth="1"/>
    <col min="6681" max="6681" width="13" style="1" customWidth="1"/>
    <col min="6682" max="6682" width="7.125" style="1" customWidth="1"/>
    <col min="6683" max="6683" width="13" style="1" customWidth="1"/>
    <col min="6684" max="6684" width="3.125" style="1" customWidth="1"/>
    <col min="6685" max="6685" width="17.5" style="1" customWidth="1"/>
    <col min="6686" max="6686" width="2.125" style="1" customWidth="1"/>
    <col min="6687" max="6912" width="9" style="1"/>
    <col min="6913" max="6913" width="2.125" style="1" customWidth="1"/>
    <col min="6914" max="6914" width="17.5" style="1" customWidth="1"/>
    <col min="6915" max="6915" width="3" style="1" customWidth="1"/>
    <col min="6916" max="6916" width="4.5" style="1" customWidth="1"/>
    <col min="6917" max="6917" width="14" style="1" customWidth="1"/>
    <col min="6918" max="6918" width="5.125" style="1" customWidth="1"/>
    <col min="6919" max="6919" width="14" style="1" customWidth="1"/>
    <col min="6920" max="6920" width="5.125" style="1" customWidth="1"/>
    <col min="6921" max="6921" width="14" style="1" customWidth="1"/>
    <col min="6922" max="6922" width="5.125" style="1" customWidth="1"/>
    <col min="6923" max="6923" width="14" style="1" customWidth="1"/>
    <col min="6924" max="6924" width="5.125" style="1" customWidth="1"/>
    <col min="6925" max="6925" width="14" style="1" customWidth="1"/>
    <col min="6926" max="6926" width="5.125" style="1" customWidth="1"/>
    <col min="6927" max="6927" width="14" style="1" customWidth="1"/>
    <col min="6928" max="6928" width="5.125" style="1" customWidth="1"/>
    <col min="6929" max="6929" width="14" style="1" customWidth="1"/>
    <col min="6930" max="6930" width="5.125" style="1" customWidth="1"/>
    <col min="6931" max="6931" width="14" style="1" customWidth="1"/>
    <col min="6932" max="6932" width="5.125" style="1" customWidth="1"/>
    <col min="6933" max="6933" width="13" style="1" customWidth="1"/>
    <col min="6934" max="6934" width="5.75" style="1" customWidth="1"/>
    <col min="6935" max="6935" width="13" style="1" customWidth="1"/>
    <col min="6936" max="6936" width="7.125" style="1" customWidth="1"/>
    <col min="6937" max="6937" width="13" style="1" customWidth="1"/>
    <col min="6938" max="6938" width="7.125" style="1" customWidth="1"/>
    <col min="6939" max="6939" width="13" style="1" customWidth="1"/>
    <col min="6940" max="6940" width="3.125" style="1" customWidth="1"/>
    <col min="6941" max="6941" width="17.5" style="1" customWidth="1"/>
    <col min="6942" max="6942" width="2.125" style="1" customWidth="1"/>
    <col min="6943" max="7168" width="9" style="1"/>
    <col min="7169" max="7169" width="2.125" style="1" customWidth="1"/>
    <col min="7170" max="7170" width="17.5" style="1" customWidth="1"/>
    <col min="7171" max="7171" width="3" style="1" customWidth="1"/>
    <col min="7172" max="7172" width="4.5" style="1" customWidth="1"/>
    <col min="7173" max="7173" width="14" style="1" customWidth="1"/>
    <col min="7174" max="7174" width="5.125" style="1" customWidth="1"/>
    <col min="7175" max="7175" width="14" style="1" customWidth="1"/>
    <col min="7176" max="7176" width="5.125" style="1" customWidth="1"/>
    <col min="7177" max="7177" width="14" style="1" customWidth="1"/>
    <col min="7178" max="7178" width="5.125" style="1" customWidth="1"/>
    <col min="7179" max="7179" width="14" style="1" customWidth="1"/>
    <col min="7180" max="7180" width="5.125" style="1" customWidth="1"/>
    <col min="7181" max="7181" width="14" style="1" customWidth="1"/>
    <col min="7182" max="7182" width="5.125" style="1" customWidth="1"/>
    <col min="7183" max="7183" width="14" style="1" customWidth="1"/>
    <col min="7184" max="7184" width="5.125" style="1" customWidth="1"/>
    <col min="7185" max="7185" width="14" style="1" customWidth="1"/>
    <col min="7186" max="7186" width="5.125" style="1" customWidth="1"/>
    <col min="7187" max="7187" width="14" style="1" customWidth="1"/>
    <col min="7188" max="7188" width="5.125" style="1" customWidth="1"/>
    <col min="7189" max="7189" width="13" style="1" customWidth="1"/>
    <col min="7190" max="7190" width="5.75" style="1" customWidth="1"/>
    <col min="7191" max="7191" width="13" style="1" customWidth="1"/>
    <col min="7192" max="7192" width="7.125" style="1" customWidth="1"/>
    <col min="7193" max="7193" width="13" style="1" customWidth="1"/>
    <col min="7194" max="7194" width="7.125" style="1" customWidth="1"/>
    <col min="7195" max="7195" width="13" style="1" customWidth="1"/>
    <col min="7196" max="7196" width="3.125" style="1" customWidth="1"/>
    <col min="7197" max="7197" width="17.5" style="1" customWidth="1"/>
    <col min="7198" max="7198" width="2.125" style="1" customWidth="1"/>
    <col min="7199" max="7424" width="9" style="1"/>
    <col min="7425" max="7425" width="2.125" style="1" customWidth="1"/>
    <col min="7426" max="7426" width="17.5" style="1" customWidth="1"/>
    <col min="7427" max="7427" width="3" style="1" customWidth="1"/>
    <col min="7428" max="7428" width="4.5" style="1" customWidth="1"/>
    <col min="7429" max="7429" width="14" style="1" customWidth="1"/>
    <col min="7430" max="7430" width="5.125" style="1" customWidth="1"/>
    <col min="7431" max="7431" width="14" style="1" customWidth="1"/>
    <col min="7432" max="7432" width="5.125" style="1" customWidth="1"/>
    <col min="7433" max="7433" width="14" style="1" customWidth="1"/>
    <col min="7434" max="7434" width="5.125" style="1" customWidth="1"/>
    <col min="7435" max="7435" width="14" style="1" customWidth="1"/>
    <col min="7436" max="7436" width="5.125" style="1" customWidth="1"/>
    <col min="7437" max="7437" width="14" style="1" customWidth="1"/>
    <col min="7438" max="7438" width="5.125" style="1" customWidth="1"/>
    <col min="7439" max="7439" width="14" style="1" customWidth="1"/>
    <col min="7440" max="7440" width="5.125" style="1" customWidth="1"/>
    <col min="7441" max="7441" width="14" style="1" customWidth="1"/>
    <col min="7442" max="7442" width="5.125" style="1" customWidth="1"/>
    <col min="7443" max="7443" width="14" style="1" customWidth="1"/>
    <col min="7444" max="7444" width="5.125" style="1" customWidth="1"/>
    <col min="7445" max="7445" width="13" style="1" customWidth="1"/>
    <col min="7446" max="7446" width="5.75" style="1" customWidth="1"/>
    <col min="7447" max="7447" width="13" style="1" customWidth="1"/>
    <col min="7448" max="7448" width="7.125" style="1" customWidth="1"/>
    <col min="7449" max="7449" width="13" style="1" customWidth="1"/>
    <col min="7450" max="7450" width="7.125" style="1" customWidth="1"/>
    <col min="7451" max="7451" width="13" style="1" customWidth="1"/>
    <col min="7452" max="7452" width="3.125" style="1" customWidth="1"/>
    <col min="7453" max="7453" width="17.5" style="1" customWidth="1"/>
    <col min="7454" max="7454" width="2.125" style="1" customWidth="1"/>
    <col min="7455" max="7680" width="9" style="1"/>
    <col min="7681" max="7681" width="2.125" style="1" customWidth="1"/>
    <col min="7682" max="7682" width="17.5" style="1" customWidth="1"/>
    <col min="7683" max="7683" width="3" style="1" customWidth="1"/>
    <col min="7684" max="7684" width="4.5" style="1" customWidth="1"/>
    <col min="7685" max="7685" width="14" style="1" customWidth="1"/>
    <col min="7686" max="7686" width="5.125" style="1" customWidth="1"/>
    <col min="7687" max="7687" width="14" style="1" customWidth="1"/>
    <col min="7688" max="7688" width="5.125" style="1" customWidth="1"/>
    <col min="7689" max="7689" width="14" style="1" customWidth="1"/>
    <col min="7690" max="7690" width="5.125" style="1" customWidth="1"/>
    <col min="7691" max="7691" width="14" style="1" customWidth="1"/>
    <col min="7692" max="7692" width="5.125" style="1" customWidth="1"/>
    <col min="7693" max="7693" width="14" style="1" customWidth="1"/>
    <col min="7694" max="7694" width="5.125" style="1" customWidth="1"/>
    <col min="7695" max="7695" width="14" style="1" customWidth="1"/>
    <col min="7696" max="7696" width="5.125" style="1" customWidth="1"/>
    <col min="7697" max="7697" width="14" style="1" customWidth="1"/>
    <col min="7698" max="7698" width="5.125" style="1" customWidth="1"/>
    <col min="7699" max="7699" width="14" style="1" customWidth="1"/>
    <col min="7700" max="7700" width="5.125" style="1" customWidth="1"/>
    <col min="7701" max="7701" width="13" style="1" customWidth="1"/>
    <col min="7702" max="7702" width="5.75" style="1" customWidth="1"/>
    <col min="7703" max="7703" width="13" style="1" customWidth="1"/>
    <col min="7704" max="7704" width="7.125" style="1" customWidth="1"/>
    <col min="7705" max="7705" width="13" style="1" customWidth="1"/>
    <col min="7706" max="7706" width="7.125" style="1" customWidth="1"/>
    <col min="7707" max="7707" width="13" style="1" customWidth="1"/>
    <col min="7708" max="7708" width="3.125" style="1" customWidth="1"/>
    <col min="7709" max="7709" width="17.5" style="1" customWidth="1"/>
    <col min="7710" max="7710" width="2.125" style="1" customWidth="1"/>
    <col min="7711" max="7936" width="9" style="1"/>
    <col min="7937" max="7937" width="2.125" style="1" customWidth="1"/>
    <col min="7938" max="7938" width="17.5" style="1" customWidth="1"/>
    <col min="7939" max="7939" width="3" style="1" customWidth="1"/>
    <col min="7940" max="7940" width="4.5" style="1" customWidth="1"/>
    <col min="7941" max="7941" width="14" style="1" customWidth="1"/>
    <col min="7942" max="7942" width="5.125" style="1" customWidth="1"/>
    <col min="7943" max="7943" width="14" style="1" customWidth="1"/>
    <col min="7944" max="7944" width="5.125" style="1" customWidth="1"/>
    <col min="7945" max="7945" width="14" style="1" customWidth="1"/>
    <col min="7946" max="7946" width="5.125" style="1" customWidth="1"/>
    <col min="7947" max="7947" width="14" style="1" customWidth="1"/>
    <col min="7948" max="7948" width="5.125" style="1" customWidth="1"/>
    <col min="7949" max="7949" width="14" style="1" customWidth="1"/>
    <col min="7950" max="7950" width="5.125" style="1" customWidth="1"/>
    <col min="7951" max="7951" width="14" style="1" customWidth="1"/>
    <col min="7952" max="7952" width="5.125" style="1" customWidth="1"/>
    <col min="7953" max="7953" width="14" style="1" customWidth="1"/>
    <col min="7954" max="7954" width="5.125" style="1" customWidth="1"/>
    <col min="7955" max="7955" width="14" style="1" customWidth="1"/>
    <col min="7956" max="7956" width="5.125" style="1" customWidth="1"/>
    <col min="7957" max="7957" width="13" style="1" customWidth="1"/>
    <col min="7958" max="7958" width="5.75" style="1" customWidth="1"/>
    <col min="7959" max="7959" width="13" style="1" customWidth="1"/>
    <col min="7960" max="7960" width="7.125" style="1" customWidth="1"/>
    <col min="7961" max="7961" width="13" style="1" customWidth="1"/>
    <col min="7962" max="7962" width="7.125" style="1" customWidth="1"/>
    <col min="7963" max="7963" width="13" style="1" customWidth="1"/>
    <col min="7964" max="7964" width="3.125" style="1" customWidth="1"/>
    <col min="7965" max="7965" width="17.5" style="1" customWidth="1"/>
    <col min="7966" max="7966" width="2.125" style="1" customWidth="1"/>
    <col min="7967" max="8192" width="9" style="1"/>
    <col min="8193" max="8193" width="2.125" style="1" customWidth="1"/>
    <col min="8194" max="8194" width="17.5" style="1" customWidth="1"/>
    <col min="8195" max="8195" width="3" style="1" customWidth="1"/>
    <col min="8196" max="8196" width="4.5" style="1" customWidth="1"/>
    <col min="8197" max="8197" width="14" style="1" customWidth="1"/>
    <col min="8198" max="8198" width="5.125" style="1" customWidth="1"/>
    <col min="8199" max="8199" width="14" style="1" customWidth="1"/>
    <col min="8200" max="8200" width="5.125" style="1" customWidth="1"/>
    <col min="8201" max="8201" width="14" style="1" customWidth="1"/>
    <col min="8202" max="8202" width="5.125" style="1" customWidth="1"/>
    <col min="8203" max="8203" width="14" style="1" customWidth="1"/>
    <col min="8204" max="8204" width="5.125" style="1" customWidth="1"/>
    <col min="8205" max="8205" width="14" style="1" customWidth="1"/>
    <col min="8206" max="8206" width="5.125" style="1" customWidth="1"/>
    <col min="8207" max="8207" width="14" style="1" customWidth="1"/>
    <col min="8208" max="8208" width="5.125" style="1" customWidth="1"/>
    <col min="8209" max="8209" width="14" style="1" customWidth="1"/>
    <col min="8210" max="8210" width="5.125" style="1" customWidth="1"/>
    <col min="8211" max="8211" width="14" style="1" customWidth="1"/>
    <col min="8212" max="8212" width="5.125" style="1" customWidth="1"/>
    <col min="8213" max="8213" width="13" style="1" customWidth="1"/>
    <col min="8214" max="8214" width="5.75" style="1" customWidth="1"/>
    <col min="8215" max="8215" width="13" style="1" customWidth="1"/>
    <col min="8216" max="8216" width="7.125" style="1" customWidth="1"/>
    <col min="8217" max="8217" width="13" style="1" customWidth="1"/>
    <col min="8218" max="8218" width="7.125" style="1" customWidth="1"/>
    <col min="8219" max="8219" width="13" style="1" customWidth="1"/>
    <col min="8220" max="8220" width="3.125" style="1" customWidth="1"/>
    <col min="8221" max="8221" width="17.5" style="1" customWidth="1"/>
    <col min="8222" max="8222" width="2.125" style="1" customWidth="1"/>
    <col min="8223" max="8448" width="9" style="1"/>
    <col min="8449" max="8449" width="2.125" style="1" customWidth="1"/>
    <col min="8450" max="8450" width="17.5" style="1" customWidth="1"/>
    <col min="8451" max="8451" width="3" style="1" customWidth="1"/>
    <col min="8452" max="8452" width="4.5" style="1" customWidth="1"/>
    <col min="8453" max="8453" width="14" style="1" customWidth="1"/>
    <col min="8454" max="8454" width="5.125" style="1" customWidth="1"/>
    <col min="8455" max="8455" width="14" style="1" customWidth="1"/>
    <col min="8456" max="8456" width="5.125" style="1" customWidth="1"/>
    <col min="8457" max="8457" width="14" style="1" customWidth="1"/>
    <col min="8458" max="8458" width="5.125" style="1" customWidth="1"/>
    <col min="8459" max="8459" width="14" style="1" customWidth="1"/>
    <col min="8460" max="8460" width="5.125" style="1" customWidth="1"/>
    <col min="8461" max="8461" width="14" style="1" customWidth="1"/>
    <col min="8462" max="8462" width="5.125" style="1" customWidth="1"/>
    <col min="8463" max="8463" width="14" style="1" customWidth="1"/>
    <col min="8464" max="8464" width="5.125" style="1" customWidth="1"/>
    <col min="8465" max="8465" width="14" style="1" customWidth="1"/>
    <col min="8466" max="8466" width="5.125" style="1" customWidth="1"/>
    <col min="8467" max="8467" width="14" style="1" customWidth="1"/>
    <col min="8468" max="8468" width="5.125" style="1" customWidth="1"/>
    <col min="8469" max="8469" width="13" style="1" customWidth="1"/>
    <col min="8470" max="8470" width="5.75" style="1" customWidth="1"/>
    <col min="8471" max="8471" width="13" style="1" customWidth="1"/>
    <col min="8472" max="8472" width="7.125" style="1" customWidth="1"/>
    <col min="8473" max="8473" width="13" style="1" customWidth="1"/>
    <col min="8474" max="8474" width="7.125" style="1" customWidth="1"/>
    <col min="8475" max="8475" width="13" style="1" customWidth="1"/>
    <col min="8476" max="8476" width="3.125" style="1" customWidth="1"/>
    <col min="8477" max="8477" width="17.5" style="1" customWidth="1"/>
    <col min="8478" max="8478" width="2.125" style="1" customWidth="1"/>
    <col min="8479" max="8704" width="9" style="1"/>
    <col min="8705" max="8705" width="2.125" style="1" customWidth="1"/>
    <col min="8706" max="8706" width="17.5" style="1" customWidth="1"/>
    <col min="8707" max="8707" width="3" style="1" customWidth="1"/>
    <col min="8708" max="8708" width="4.5" style="1" customWidth="1"/>
    <col min="8709" max="8709" width="14" style="1" customWidth="1"/>
    <col min="8710" max="8710" width="5.125" style="1" customWidth="1"/>
    <col min="8711" max="8711" width="14" style="1" customWidth="1"/>
    <col min="8712" max="8712" width="5.125" style="1" customWidth="1"/>
    <col min="8713" max="8713" width="14" style="1" customWidth="1"/>
    <col min="8714" max="8714" width="5.125" style="1" customWidth="1"/>
    <col min="8715" max="8715" width="14" style="1" customWidth="1"/>
    <col min="8716" max="8716" width="5.125" style="1" customWidth="1"/>
    <col min="8717" max="8717" width="14" style="1" customWidth="1"/>
    <col min="8718" max="8718" width="5.125" style="1" customWidth="1"/>
    <col min="8719" max="8719" width="14" style="1" customWidth="1"/>
    <col min="8720" max="8720" width="5.125" style="1" customWidth="1"/>
    <col min="8721" max="8721" width="14" style="1" customWidth="1"/>
    <col min="8722" max="8722" width="5.125" style="1" customWidth="1"/>
    <col min="8723" max="8723" width="14" style="1" customWidth="1"/>
    <col min="8724" max="8724" width="5.125" style="1" customWidth="1"/>
    <col min="8725" max="8725" width="13" style="1" customWidth="1"/>
    <col min="8726" max="8726" width="5.75" style="1" customWidth="1"/>
    <col min="8727" max="8727" width="13" style="1" customWidth="1"/>
    <col min="8728" max="8728" width="7.125" style="1" customWidth="1"/>
    <col min="8729" max="8729" width="13" style="1" customWidth="1"/>
    <col min="8730" max="8730" width="7.125" style="1" customWidth="1"/>
    <col min="8731" max="8731" width="13" style="1" customWidth="1"/>
    <col min="8732" max="8732" width="3.125" style="1" customWidth="1"/>
    <col min="8733" max="8733" width="17.5" style="1" customWidth="1"/>
    <col min="8734" max="8734" width="2.125" style="1" customWidth="1"/>
    <col min="8735" max="8960" width="9" style="1"/>
    <col min="8961" max="8961" width="2.125" style="1" customWidth="1"/>
    <col min="8962" max="8962" width="17.5" style="1" customWidth="1"/>
    <col min="8963" max="8963" width="3" style="1" customWidth="1"/>
    <col min="8964" max="8964" width="4.5" style="1" customWidth="1"/>
    <col min="8965" max="8965" width="14" style="1" customWidth="1"/>
    <col min="8966" max="8966" width="5.125" style="1" customWidth="1"/>
    <col min="8967" max="8967" width="14" style="1" customWidth="1"/>
    <col min="8968" max="8968" width="5.125" style="1" customWidth="1"/>
    <col min="8969" max="8969" width="14" style="1" customWidth="1"/>
    <col min="8970" max="8970" width="5.125" style="1" customWidth="1"/>
    <col min="8971" max="8971" width="14" style="1" customWidth="1"/>
    <col min="8972" max="8972" width="5.125" style="1" customWidth="1"/>
    <col min="8973" max="8973" width="14" style="1" customWidth="1"/>
    <col min="8974" max="8974" width="5.125" style="1" customWidth="1"/>
    <col min="8975" max="8975" width="14" style="1" customWidth="1"/>
    <col min="8976" max="8976" width="5.125" style="1" customWidth="1"/>
    <col min="8977" max="8977" width="14" style="1" customWidth="1"/>
    <col min="8978" max="8978" width="5.125" style="1" customWidth="1"/>
    <col min="8979" max="8979" width="14" style="1" customWidth="1"/>
    <col min="8980" max="8980" width="5.125" style="1" customWidth="1"/>
    <col min="8981" max="8981" width="13" style="1" customWidth="1"/>
    <col min="8982" max="8982" width="5.75" style="1" customWidth="1"/>
    <col min="8983" max="8983" width="13" style="1" customWidth="1"/>
    <col min="8984" max="8984" width="7.125" style="1" customWidth="1"/>
    <col min="8985" max="8985" width="13" style="1" customWidth="1"/>
    <col min="8986" max="8986" width="7.125" style="1" customWidth="1"/>
    <col min="8987" max="8987" width="13" style="1" customWidth="1"/>
    <col min="8988" max="8988" width="3.125" style="1" customWidth="1"/>
    <col min="8989" max="8989" width="17.5" style="1" customWidth="1"/>
    <col min="8990" max="8990" width="2.125" style="1" customWidth="1"/>
    <col min="8991" max="9216" width="9" style="1"/>
    <col min="9217" max="9217" width="2.125" style="1" customWidth="1"/>
    <col min="9218" max="9218" width="17.5" style="1" customWidth="1"/>
    <col min="9219" max="9219" width="3" style="1" customWidth="1"/>
    <col min="9220" max="9220" width="4.5" style="1" customWidth="1"/>
    <col min="9221" max="9221" width="14" style="1" customWidth="1"/>
    <col min="9222" max="9222" width="5.125" style="1" customWidth="1"/>
    <col min="9223" max="9223" width="14" style="1" customWidth="1"/>
    <col min="9224" max="9224" width="5.125" style="1" customWidth="1"/>
    <col min="9225" max="9225" width="14" style="1" customWidth="1"/>
    <col min="9226" max="9226" width="5.125" style="1" customWidth="1"/>
    <col min="9227" max="9227" width="14" style="1" customWidth="1"/>
    <col min="9228" max="9228" width="5.125" style="1" customWidth="1"/>
    <col min="9229" max="9229" width="14" style="1" customWidth="1"/>
    <col min="9230" max="9230" width="5.125" style="1" customWidth="1"/>
    <col min="9231" max="9231" width="14" style="1" customWidth="1"/>
    <col min="9232" max="9232" width="5.125" style="1" customWidth="1"/>
    <col min="9233" max="9233" width="14" style="1" customWidth="1"/>
    <col min="9234" max="9234" width="5.125" style="1" customWidth="1"/>
    <col min="9235" max="9235" width="14" style="1" customWidth="1"/>
    <col min="9236" max="9236" width="5.125" style="1" customWidth="1"/>
    <col min="9237" max="9237" width="13" style="1" customWidth="1"/>
    <col min="9238" max="9238" width="5.75" style="1" customWidth="1"/>
    <col min="9239" max="9239" width="13" style="1" customWidth="1"/>
    <col min="9240" max="9240" width="7.125" style="1" customWidth="1"/>
    <col min="9241" max="9241" width="13" style="1" customWidth="1"/>
    <col min="9242" max="9242" width="7.125" style="1" customWidth="1"/>
    <col min="9243" max="9243" width="13" style="1" customWidth="1"/>
    <col min="9244" max="9244" width="3.125" style="1" customWidth="1"/>
    <col min="9245" max="9245" width="17.5" style="1" customWidth="1"/>
    <col min="9246" max="9246" width="2.125" style="1" customWidth="1"/>
    <col min="9247" max="9472" width="9" style="1"/>
    <col min="9473" max="9473" width="2.125" style="1" customWidth="1"/>
    <col min="9474" max="9474" width="17.5" style="1" customWidth="1"/>
    <col min="9475" max="9475" width="3" style="1" customWidth="1"/>
    <col min="9476" max="9476" width="4.5" style="1" customWidth="1"/>
    <col min="9477" max="9477" width="14" style="1" customWidth="1"/>
    <col min="9478" max="9478" width="5.125" style="1" customWidth="1"/>
    <col min="9479" max="9479" width="14" style="1" customWidth="1"/>
    <col min="9480" max="9480" width="5.125" style="1" customWidth="1"/>
    <col min="9481" max="9481" width="14" style="1" customWidth="1"/>
    <col min="9482" max="9482" width="5.125" style="1" customWidth="1"/>
    <col min="9483" max="9483" width="14" style="1" customWidth="1"/>
    <col min="9484" max="9484" width="5.125" style="1" customWidth="1"/>
    <col min="9485" max="9485" width="14" style="1" customWidth="1"/>
    <col min="9486" max="9486" width="5.125" style="1" customWidth="1"/>
    <col min="9487" max="9487" width="14" style="1" customWidth="1"/>
    <col min="9488" max="9488" width="5.125" style="1" customWidth="1"/>
    <col min="9489" max="9489" width="14" style="1" customWidth="1"/>
    <col min="9490" max="9490" width="5.125" style="1" customWidth="1"/>
    <col min="9491" max="9491" width="14" style="1" customWidth="1"/>
    <col min="9492" max="9492" width="5.125" style="1" customWidth="1"/>
    <col min="9493" max="9493" width="13" style="1" customWidth="1"/>
    <col min="9494" max="9494" width="5.75" style="1" customWidth="1"/>
    <col min="9495" max="9495" width="13" style="1" customWidth="1"/>
    <col min="9496" max="9496" width="7.125" style="1" customWidth="1"/>
    <col min="9497" max="9497" width="13" style="1" customWidth="1"/>
    <col min="9498" max="9498" width="7.125" style="1" customWidth="1"/>
    <col min="9499" max="9499" width="13" style="1" customWidth="1"/>
    <col min="9500" max="9500" width="3.125" style="1" customWidth="1"/>
    <col min="9501" max="9501" width="17.5" style="1" customWidth="1"/>
    <col min="9502" max="9502" width="2.125" style="1" customWidth="1"/>
    <col min="9503" max="9728" width="9" style="1"/>
    <col min="9729" max="9729" width="2.125" style="1" customWidth="1"/>
    <col min="9730" max="9730" width="17.5" style="1" customWidth="1"/>
    <col min="9731" max="9731" width="3" style="1" customWidth="1"/>
    <col min="9732" max="9732" width="4.5" style="1" customWidth="1"/>
    <col min="9733" max="9733" width="14" style="1" customWidth="1"/>
    <col min="9734" max="9734" width="5.125" style="1" customWidth="1"/>
    <col min="9735" max="9735" width="14" style="1" customWidth="1"/>
    <col min="9736" max="9736" width="5.125" style="1" customWidth="1"/>
    <col min="9737" max="9737" width="14" style="1" customWidth="1"/>
    <col min="9738" max="9738" width="5.125" style="1" customWidth="1"/>
    <col min="9739" max="9739" width="14" style="1" customWidth="1"/>
    <col min="9740" max="9740" width="5.125" style="1" customWidth="1"/>
    <col min="9741" max="9741" width="14" style="1" customWidth="1"/>
    <col min="9742" max="9742" width="5.125" style="1" customWidth="1"/>
    <col min="9743" max="9743" width="14" style="1" customWidth="1"/>
    <col min="9744" max="9744" width="5.125" style="1" customWidth="1"/>
    <col min="9745" max="9745" width="14" style="1" customWidth="1"/>
    <col min="9746" max="9746" width="5.125" style="1" customWidth="1"/>
    <col min="9747" max="9747" width="14" style="1" customWidth="1"/>
    <col min="9748" max="9748" width="5.125" style="1" customWidth="1"/>
    <col min="9749" max="9749" width="13" style="1" customWidth="1"/>
    <col min="9750" max="9750" width="5.75" style="1" customWidth="1"/>
    <col min="9751" max="9751" width="13" style="1" customWidth="1"/>
    <col min="9752" max="9752" width="7.125" style="1" customWidth="1"/>
    <col min="9753" max="9753" width="13" style="1" customWidth="1"/>
    <col min="9754" max="9754" width="7.125" style="1" customWidth="1"/>
    <col min="9755" max="9755" width="13" style="1" customWidth="1"/>
    <col min="9756" max="9756" width="3.125" style="1" customWidth="1"/>
    <col min="9757" max="9757" width="17.5" style="1" customWidth="1"/>
    <col min="9758" max="9758" width="2.125" style="1" customWidth="1"/>
    <col min="9759" max="9984" width="9" style="1"/>
    <col min="9985" max="9985" width="2.125" style="1" customWidth="1"/>
    <col min="9986" max="9986" width="17.5" style="1" customWidth="1"/>
    <col min="9987" max="9987" width="3" style="1" customWidth="1"/>
    <col min="9988" max="9988" width="4.5" style="1" customWidth="1"/>
    <col min="9989" max="9989" width="14" style="1" customWidth="1"/>
    <col min="9990" max="9990" width="5.125" style="1" customWidth="1"/>
    <col min="9991" max="9991" width="14" style="1" customWidth="1"/>
    <col min="9992" max="9992" width="5.125" style="1" customWidth="1"/>
    <col min="9993" max="9993" width="14" style="1" customWidth="1"/>
    <col min="9994" max="9994" width="5.125" style="1" customWidth="1"/>
    <col min="9995" max="9995" width="14" style="1" customWidth="1"/>
    <col min="9996" max="9996" width="5.125" style="1" customWidth="1"/>
    <col min="9997" max="9997" width="14" style="1" customWidth="1"/>
    <col min="9998" max="9998" width="5.125" style="1" customWidth="1"/>
    <col min="9999" max="9999" width="14" style="1" customWidth="1"/>
    <col min="10000" max="10000" width="5.125" style="1" customWidth="1"/>
    <col min="10001" max="10001" width="14" style="1" customWidth="1"/>
    <col min="10002" max="10002" width="5.125" style="1" customWidth="1"/>
    <col min="10003" max="10003" width="14" style="1" customWidth="1"/>
    <col min="10004" max="10004" width="5.125" style="1" customWidth="1"/>
    <col min="10005" max="10005" width="13" style="1" customWidth="1"/>
    <col min="10006" max="10006" width="5.75" style="1" customWidth="1"/>
    <col min="10007" max="10007" width="13" style="1" customWidth="1"/>
    <col min="10008" max="10008" width="7.125" style="1" customWidth="1"/>
    <col min="10009" max="10009" width="13" style="1" customWidth="1"/>
    <col min="10010" max="10010" width="7.125" style="1" customWidth="1"/>
    <col min="10011" max="10011" width="13" style="1" customWidth="1"/>
    <col min="10012" max="10012" width="3.125" style="1" customWidth="1"/>
    <col min="10013" max="10013" width="17.5" style="1" customWidth="1"/>
    <col min="10014" max="10014" width="2.125" style="1" customWidth="1"/>
    <col min="10015" max="10240" width="9" style="1"/>
    <col min="10241" max="10241" width="2.125" style="1" customWidth="1"/>
    <col min="10242" max="10242" width="17.5" style="1" customWidth="1"/>
    <col min="10243" max="10243" width="3" style="1" customWidth="1"/>
    <col min="10244" max="10244" width="4.5" style="1" customWidth="1"/>
    <col min="10245" max="10245" width="14" style="1" customWidth="1"/>
    <col min="10246" max="10246" width="5.125" style="1" customWidth="1"/>
    <col min="10247" max="10247" width="14" style="1" customWidth="1"/>
    <col min="10248" max="10248" width="5.125" style="1" customWidth="1"/>
    <col min="10249" max="10249" width="14" style="1" customWidth="1"/>
    <col min="10250" max="10250" width="5.125" style="1" customWidth="1"/>
    <col min="10251" max="10251" width="14" style="1" customWidth="1"/>
    <col min="10252" max="10252" width="5.125" style="1" customWidth="1"/>
    <col min="10253" max="10253" width="14" style="1" customWidth="1"/>
    <col min="10254" max="10254" width="5.125" style="1" customWidth="1"/>
    <col min="10255" max="10255" width="14" style="1" customWidth="1"/>
    <col min="10256" max="10256" width="5.125" style="1" customWidth="1"/>
    <col min="10257" max="10257" width="14" style="1" customWidth="1"/>
    <col min="10258" max="10258" width="5.125" style="1" customWidth="1"/>
    <col min="10259" max="10259" width="14" style="1" customWidth="1"/>
    <col min="10260" max="10260" width="5.125" style="1" customWidth="1"/>
    <col min="10261" max="10261" width="13" style="1" customWidth="1"/>
    <col min="10262" max="10262" width="5.75" style="1" customWidth="1"/>
    <col min="10263" max="10263" width="13" style="1" customWidth="1"/>
    <col min="10264" max="10264" width="7.125" style="1" customWidth="1"/>
    <col min="10265" max="10265" width="13" style="1" customWidth="1"/>
    <col min="10266" max="10266" width="7.125" style="1" customWidth="1"/>
    <col min="10267" max="10267" width="13" style="1" customWidth="1"/>
    <col min="10268" max="10268" width="3.125" style="1" customWidth="1"/>
    <col min="10269" max="10269" width="17.5" style="1" customWidth="1"/>
    <col min="10270" max="10270" width="2.125" style="1" customWidth="1"/>
    <col min="10271" max="10496" width="9" style="1"/>
    <col min="10497" max="10497" width="2.125" style="1" customWidth="1"/>
    <col min="10498" max="10498" width="17.5" style="1" customWidth="1"/>
    <col min="10499" max="10499" width="3" style="1" customWidth="1"/>
    <col min="10500" max="10500" width="4.5" style="1" customWidth="1"/>
    <col min="10501" max="10501" width="14" style="1" customWidth="1"/>
    <col min="10502" max="10502" width="5.125" style="1" customWidth="1"/>
    <col min="10503" max="10503" width="14" style="1" customWidth="1"/>
    <col min="10504" max="10504" width="5.125" style="1" customWidth="1"/>
    <col min="10505" max="10505" width="14" style="1" customWidth="1"/>
    <col min="10506" max="10506" width="5.125" style="1" customWidth="1"/>
    <col min="10507" max="10507" width="14" style="1" customWidth="1"/>
    <col min="10508" max="10508" width="5.125" style="1" customWidth="1"/>
    <col min="10509" max="10509" width="14" style="1" customWidth="1"/>
    <col min="10510" max="10510" width="5.125" style="1" customWidth="1"/>
    <col min="10511" max="10511" width="14" style="1" customWidth="1"/>
    <col min="10512" max="10512" width="5.125" style="1" customWidth="1"/>
    <col min="10513" max="10513" width="14" style="1" customWidth="1"/>
    <col min="10514" max="10514" width="5.125" style="1" customWidth="1"/>
    <col min="10515" max="10515" width="14" style="1" customWidth="1"/>
    <col min="10516" max="10516" width="5.125" style="1" customWidth="1"/>
    <col min="10517" max="10517" width="13" style="1" customWidth="1"/>
    <col min="10518" max="10518" width="5.75" style="1" customWidth="1"/>
    <col min="10519" max="10519" width="13" style="1" customWidth="1"/>
    <col min="10520" max="10520" width="7.125" style="1" customWidth="1"/>
    <col min="10521" max="10521" width="13" style="1" customWidth="1"/>
    <col min="10522" max="10522" width="7.125" style="1" customWidth="1"/>
    <col min="10523" max="10523" width="13" style="1" customWidth="1"/>
    <col min="10524" max="10524" width="3.125" style="1" customWidth="1"/>
    <col min="10525" max="10525" width="17.5" style="1" customWidth="1"/>
    <col min="10526" max="10526" width="2.125" style="1" customWidth="1"/>
    <col min="10527" max="10752" width="9" style="1"/>
    <col min="10753" max="10753" width="2.125" style="1" customWidth="1"/>
    <col min="10754" max="10754" width="17.5" style="1" customWidth="1"/>
    <col min="10755" max="10755" width="3" style="1" customWidth="1"/>
    <col min="10756" max="10756" width="4.5" style="1" customWidth="1"/>
    <col min="10757" max="10757" width="14" style="1" customWidth="1"/>
    <col min="10758" max="10758" width="5.125" style="1" customWidth="1"/>
    <col min="10759" max="10759" width="14" style="1" customWidth="1"/>
    <col min="10760" max="10760" width="5.125" style="1" customWidth="1"/>
    <col min="10761" max="10761" width="14" style="1" customWidth="1"/>
    <col min="10762" max="10762" width="5.125" style="1" customWidth="1"/>
    <col min="10763" max="10763" width="14" style="1" customWidth="1"/>
    <col min="10764" max="10764" width="5.125" style="1" customWidth="1"/>
    <col min="10765" max="10765" width="14" style="1" customWidth="1"/>
    <col min="10766" max="10766" width="5.125" style="1" customWidth="1"/>
    <col min="10767" max="10767" width="14" style="1" customWidth="1"/>
    <col min="10768" max="10768" width="5.125" style="1" customWidth="1"/>
    <col min="10769" max="10769" width="14" style="1" customWidth="1"/>
    <col min="10770" max="10770" width="5.125" style="1" customWidth="1"/>
    <col min="10771" max="10771" width="14" style="1" customWidth="1"/>
    <col min="10772" max="10772" width="5.125" style="1" customWidth="1"/>
    <col min="10773" max="10773" width="13" style="1" customWidth="1"/>
    <col min="10774" max="10774" width="5.75" style="1" customWidth="1"/>
    <col min="10775" max="10775" width="13" style="1" customWidth="1"/>
    <col min="10776" max="10776" width="7.125" style="1" customWidth="1"/>
    <col min="10777" max="10777" width="13" style="1" customWidth="1"/>
    <col min="10778" max="10778" width="7.125" style="1" customWidth="1"/>
    <col min="10779" max="10779" width="13" style="1" customWidth="1"/>
    <col min="10780" max="10780" width="3.125" style="1" customWidth="1"/>
    <col min="10781" max="10781" width="17.5" style="1" customWidth="1"/>
    <col min="10782" max="10782" width="2.125" style="1" customWidth="1"/>
    <col min="10783" max="11008" width="9" style="1"/>
    <col min="11009" max="11009" width="2.125" style="1" customWidth="1"/>
    <col min="11010" max="11010" width="17.5" style="1" customWidth="1"/>
    <col min="11011" max="11011" width="3" style="1" customWidth="1"/>
    <col min="11012" max="11012" width="4.5" style="1" customWidth="1"/>
    <col min="11013" max="11013" width="14" style="1" customWidth="1"/>
    <col min="11014" max="11014" width="5.125" style="1" customWidth="1"/>
    <col min="11015" max="11015" width="14" style="1" customWidth="1"/>
    <col min="11016" max="11016" width="5.125" style="1" customWidth="1"/>
    <col min="11017" max="11017" width="14" style="1" customWidth="1"/>
    <col min="11018" max="11018" width="5.125" style="1" customWidth="1"/>
    <col min="11019" max="11019" width="14" style="1" customWidth="1"/>
    <col min="11020" max="11020" width="5.125" style="1" customWidth="1"/>
    <col min="11021" max="11021" width="14" style="1" customWidth="1"/>
    <col min="11022" max="11022" width="5.125" style="1" customWidth="1"/>
    <col min="11023" max="11023" width="14" style="1" customWidth="1"/>
    <col min="11024" max="11024" width="5.125" style="1" customWidth="1"/>
    <col min="11025" max="11025" width="14" style="1" customWidth="1"/>
    <col min="11026" max="11026" width="5.125" style="1" customWidth="1"/>
    <col min="11027" max="11027" width="14" style="1" customWidth="1"/>
    <col min="11028" max="11028" width="5.125" style="1" customWidth="1"/>
    <col min="11029" max="11029" width="13" style="1" customWidth="1"/>
    <col min="11030" max="11030" width="5.75" style="1" customWidth="1"/>
    <col min="11031" max="11031" width="13" style="1" customWidth="1"/>
    <col min="11032" max="11032" width="7.125" style="1" customWidth="1"/>
    <col min="11033" max="11033" width="13" style="1" customWidth="1"/>
    <col min="11034" max="11034" width="7.125" style="1" customWidth="1"/>
    <col min="11035" max="11035" width="13" style="1" customWidth="1"/>
    <col min="11036" max="11036" width="3.125" style="1" customWidth="1"/>
    <col min="11037" max="11037" width="17.5" style="1" customWidth="1"/>
    <col min="11038" max="11038" width="2.125" style="1" customWidth="1"/>
    <col min="11039" max="11264" width="9" style="1"/>
    <col min="11265" max="11265" width="2.125" style="1" customWidth="1"/>
    <col min="11266" max="11266" width="17.5" style="1" customWidth="1"/>
    <col min="11267" max="11267" width="3" style="1" customWidth="1"/>
    <col min="11268" max="11268" width="4.5" style="1" customWidth="1"/>
    <col min="11269" max="11269" width="14" style="1" customWidth="1"/>
    <col min="11270" max="11270" width="5.125" style="1" customWidth="1"/>
    <col min="11271" max="11271" width="14" style="1" customWidth="1"/>
    <col min="11272" max="11272" width="5.125" style="1" customWidth="1"/>
    <col min="11273" max="11273" width="14" style="1" customWidth="1"/>
    <col min="11274" max="11274" width="5.125" style="1" customWidth="1"/>
    <col min="11275" max="11275" width="14" style="1" customWidth="1"/>
    <col min="11276" max="11276" width="5.125" style="1" customWidth="1"/>
    <col min="11277" max="11277" width="14" style="1" customWidth="1"/>
    <col min="11278" max="11278" width="5.125" style="1" customWidth="1"/>
    <col min="11279" max="11279" width="14" style="1" customWidth="1"/>
    <col min="11280" max="11280" width="5.125" style="1" customWidth="1"/>
    <col min="11281" max="11281" width="14" style="1" customWidth="1"/>
    <col min="11282" max="11282" width="5.125" style="1" customWidth="1"/>
    <col min="11283" max="11283" width="14" style="1" customWidth="1"/>
    <col min="11284" max="11284" width="5.125" style="1" customWidth="1"/>
    <col min="11285" max="11285" width="13" style="1" customWidth="1"/>
    <col min="11286" max="11286" width="5.75" style="1" customWidth="1"/>
    <col min="11287" max="11287" width="13" style="1" customWidth="1"/>
    <col min="11288" max="11288" width="7.125" style="1" customWidth="1"/>
    <col min="11289" max="11289" width="13" style="1" customWidth="1"/>
    <col min="11290" max="11290" width="7.125" style="1" customWidth="1"/>
    <col min="11291" max="11291" width="13" style="1" customWidth="1"/>
    <col min="11292" max="11292" width="3.125" style="1" customWidth="1"/>
    <col min="11293" max="11293" width="17.5" style="1" customWidth="1"/>
    <col min="11294" max="11294" width="2.125" style="1" customWidth="1"/>
    <col min="11295" max="11520" width="9" style="1"/>
    <col min="11521" max="11521" width="2.125" style="1" customWidth="1"/>
    <col min="11522" max="11522" width="17.5" style="1" customWidth="1"/>
    <col min="11523" max="11523" width="3" style="1" customWidth="1"/>
    <col min="11524" max="11524" width="4.5" style="1" customWidth="1"/>
    <col min="11525" max="11525" width="14" style="1" customWidth="1"/>
    <col min="11526" max="11526" width="5.125" style="1" customWidth="1"/>
    <col min="11527" max="11527" width="14" style="1" customWidth="1"/>
    <col min="11528" max="11528" width="5.125" style="1" customWidth="1"/>
    <col min="11529" max="11529" width="14" style="1" customWidth="1"/>
    <col min="11530" max="11530" width="5.125" style="1" customWidth="1"/>
    <col min="11531" max="11531" width="14" style="1" customWidth="1"/>
    <col min="11532" max="11532" width="5.125" style="1" customWidth="1"/>
    <col min="11533" max="11533" width="14" style="1" customWidth="1"/>
    <col min="11534" max="11534" width="5.125" style="1" customWidth="1"/>
    <col min="11535" max="11535" width="14" style="1" customWidth="1"/>
    <col min="11536" max="11536" width="5.125" style="1" customWidth="1"/>
    <col min="11537" max="11537" width="14" style="1" customWidth="1"/>
    <col min="11538" max="11538" width="5.125" style="1" customWidth="1"/>
    <col min="11539" max="11539" width="14" style="1" customWidth="1"/>
    <col min="11540" max="11540" width="5.125" style="1" customWidth="1"/>
    <col min="11541" max="11541" width="13" style="1" customWidth="1"/>
    <col min="11542" max="11542" width="5.75" style="1" customWidth="1"/>
    <col min="11543" max="11543" width="13" style="1" customWidth="1"/>
    <col min="11544" max="11544" width="7.125" style="1" customWidth="1"/>
    <col min="11545" max="11545" width="13" style="1" customWidth="1"/>
    <col min="11546" max="11546" width="7.125" style="1" customWidth="1"/>
    <col min="11547" max="11547" width="13" style="1" customWidth="1"/>
    <col min="11548" max="11548" width="3.125" style="1" customWidth="1"/>
    <col min="11549" max="11549" width="17.5" style="1" customWidth="1"/>
    <col min="11550" max="11550" width="2.125" style="1" customWidth="1"/>
    <col min="11551" max="11776" width="9" style="1"/>
    <col min="11777" max="11777" width="2.125" style="1" customWidth="1"/>
    <col min="11778" max="11778" width="17.5" style="1" customWidth="1"/>
    <col min="11779" max="11779" width="3" style="1" customWidth="1"/>
    <col min="11780" max="11780" width="4.5" style="1" customWidth="1"/>
    <col min="11781" max="11781" width="14" style="1" customWidth="1"/>
    <col min="11782" max="11782" width="5.125" style="1" customWidth="1"/>
    <col min="11783" max="11783" width="14" style="1" customWidth="1"/>
    <col min="11784" max="11784" width="5.125" style="1" customWidth="1"/>
    <col min="11785" max="11785" width="14" style="1" customWidth="1"/>
    <col min="11786" max="11786" width="5.125" style="1" customWidth="1"/>
    <col min="11787" max="11787" width="14" style="1" customWidth="1"/>
    <col min="11788" max="11788" width="5.125" style="1" customWidth="1"/>
    <col min="11789" max="11789" width="14" style="1" customWidth="1"/>
    <col min="11790" max="11790" width="5.125" style="1" customWidth="1"/>
    <col min="11791" max="11791" width="14" style="1" customWidth="1"/>
    <col min="11792" max="11792" width="5.125" style="1" customWidth="1"/>
    <col min="11793" max="11793" width="14" style="1" customWidth="1"/>
    <col min="11794" max="11794" width="5.125" style="1" customWidth="1"/>
    <col min="11795" max="11795" width="14" style="1" customWidth="1"/>
    <col min="11796" max="11796" width="5.125" style="1" customWidth="1"/>
    <col min="11797" max="11797" width="13" style="1" customWidth="1"/>
    <col min="11798" max="11798" width="5.75" style="1" customWidth="1"/>
    <col min="11799" max="11799" width="13" style="1" customWidth="1"/>
    <col min="11800" max="11800" width="7.125" style="1" customWidth="1"/>
    <col min="11801" max="11801" width="13" style="1" customWidth="1"/>
    <col min="11802" max="11802" width="7.125" style="1" customWidth="1"/>
    <col min="11803" max="11803" width="13" style="1" customWidth="1"/>
    <col min="11804" max="11804" width="3.125" style="1" customWidth="1"/>
    <col min="11805" max="11805" width="17.5" style="1" customWidth="1"/>
    <col min="11806" max="11806" width="2.125" style="1" customWidth="1"/>
    <col min="11807" max="12032" width="9" style="1"/>
    <col min="12033" max="12033" width="2.125" style="1" customWidth="1"/>
    <col min="12034" max="12034" width="17.5" style="1" customWidth="1"/>
    <col min="12035" max="12035" width="3" style="1" customWidth="1"/>
    <col min="12036" max="12036" width="4.5" style="1" customWidth="1"/>
    <col min="12037" max="12037" width="14" style="1" customWidth="1"/>
    <col min="12038" max="12038" width="5.125" style="1" customWidth="1"/>
    <col min="12039" max="12039" width="14" style="1" customWidth="1"/>
    <col min="12040" max="12040" width="5.125" style="1" customWidth="1"/>
    <col min="12041" max="12041" width="14" style="1" customWidth="1"/>
    <col min="12042" max="12042" width="5.125" style="1" customWidth="1"/>
    <col min="12043" max="12043" width="14" style="1" customWidth="1"/>
    <col min="12044" max="12044" width="5.125" style="1" customWidth="1"/>
    <col min="12045" max="12045" width="14" style="1" customWidth="1"/>
    <col min="12046" max="12046" width="5.125" style="1" customWidth="1"/>
    <col min="12047" max="12047" width="14" style="1" customWidth="1"/>
    <col min="12048" max="12048" width="5.125" style="1" customWidth="1"/>
    <col min="12049" max="12049" width="14" style="1" customWidth="1"/>
    <col min="12050" max="12050" width="5.125" style="1" customWidth="1"/>
    <col min="12051" max="12051" width="14" style="1" customWidth="1"/>
    <col min="12052" max="12052" width="5.125" style="1" customWidth="1"/>
    <col min="12053" max="12053" width="13" style="1" customWidth="1"/>
    <col min="12054" max="12054" width="5.75" style="1" customWidth="1"/>
    <col min="12055" max="12055" width="13" style="1" customWidth="1"/>
    <col min="12056" max="12056" width="7.125" style="1" customWidth="1"/>
    <col min="12057" max="12057" width="13" style="1" customWidth="1"/>
    <col min="12058" max="12058" width="7.125" style="1" customWidth="1"/>
    <col min="12059" max="12059" width="13" style="1" customWidth="1"/>
    <col min="12060" max="12060" width="3.125" style="1" customWidth="1"/>
    <col min="12061" max="12061" width="17.5" style="1" customWidth="1"/>
    <col min="12062" max="12062" width="2.125" style="1" customWidth="1"/>
    <col min="12063" max="12288" width="9" style="1"/>
    <col min="12289" max="12289" width="2.125" style="1" customWidth="1"/>
    <col min="12290" max="12290" width="17.5" style="1" customWidth="1"/>
    <col min="12291" max="12291" width="3" style="1" customWidth="1"/>
    <col min="12292" max="12292" width="4.5" style="1" customWidth="1"/>
    <col min="12293" max="12293" width="14" style="1" customWidth="1"/>
    <col min="12294" max="12294" width="5.125" style="1" customWidth="1"/>
    <col min="12295" max="12295" width="14" style="1" customWidth="1"/>
    <col min="12296" max="12296" width="5.125" style="1" customWidth="1"/>
    <col min="12297" max="12297" width="14" style="1" customWidth="1"/>
    <col min="12298" max="12298" width="5.125" style="1" customWidth="1"/>
    <col min="12299" max="12299" width="14" style="1" customWidth="1"/>
    <col min="12300" max="12300" width="5.125" style="1" customWidth="1"/>
    <col min="12301" max="12301" width="14" style="1" customWidth="1"/>
    <col min="12302" max="12302" width="5.125" style="1" customWidth="1"/>
    <col min="12303" max="12303" width="14" style="1" customWidth="1"/>
    <col min="12304" max="12304" width="5.125" style="1" customWidth="1"/>
    <col min="12305" max="12305" width="14" style="1" customWidth="1"/>
    <col min="12306" max="12306" width="5.125" style="1" customWidth="1"/>
    <col min="12307" max="12307" width="14" style="1" customWidth="1"/>
    <col min="12308" max="12308" width="5.125" style="1" customWidth="1"/>
    <col min="12309" max="12309" width="13" style="1" customWidth="1"/>
    <col min="12310" max="12310" width="5.75" style="1" customWidth="1"/>
    <col min="12311" max="12311" width="13" style="1" customWidth="1"/>
    <col min="12312" max="12312" width="7.125" style="1" customWidth="1"/>
    <col min="12313" max="12313" width="13" style="1" customWidth="1"/>
    <col min="12314" max="12314" width="7.125" style="1" customWidth="1"/>
    <col min="12315" max="12315" width="13" style="1" customWidth="1"/>
    <col min="12316" max="12316" width="3.125" style="1" customWidth="1"/>
    <col min="12317" max="12317" width="17.5" style="1" customWidth="1"/>
    <col min="12318" max="12318" width="2.125" style="1" customWidth="1"/>
    <col min="12319" max="12544" width="9" style="1"/>
    <col min="12545" max="12545" width="2.125" style="1" customWidth="1"/>
    <col min="12546" max="12546" width="17.5" style="1" customWidth="1"/>
    <col min="12547" max="12547" width="3" style="1" customWidth="1"/>
    <col min="12548" max="12548" width="4.5" style="1" customWidth="1"/>
    <col min="12549" max="12549" width="14" style="1" customWidth="1"/>
    <col min="12550" max="12550" width="5.125" style="1" customWidth="1"/>
    <col min="12551" max="12551" width="14" style="1" customWidth="1"/>
    <col min="12552" max="12552" width="5.125" style="1" customWidth="1"/>
    <col min="12553" max="12553" width="14" style="1" customWidth="1"/>
    <col min="12554" max="12554" width="5.125" style="1" customWidth="1"/>
    <col min="12555" max="12555" width="14" style="1" customWidth="1"/>
    <col min="12556" max="12556" width="5.125" style="1" customWidth="1"/>
    <col min="12557" max="12557" width="14" style="1" customWidth="1"/>
    <col min="12558" max="12558" width="5.125" style="1" customWidth="1"/>
    <col min="12559" max="12559" width="14" style="1" customWidth="1"/>
    <col min="12560" max="12560" width="5.125" style="1" customWidth="1"/>
    <col min="12561" max="12561" width="14" style="1" customWidth="1"/>
    <col min="12562" max="12562" width="5.125" style="1" customWidth="1"/>
    <col min="12563" max="12563" width="14" style="1" customWidth="1"/>
    <col min="12564" max="12564" width="5.125" style="1" customWidth="1"/>
    <col min="12565" max="12565" width="13" style="1" customWidth="1"/>
    <col min="12566" max="12566" width="5.75" style="1" customWidth="1"/>
    <col min="12567" max="12567" width="13" style="1" customWidth="1"/>
    <col min="12568" max="12568" width="7.125" style="1" customWidth="1"/>
    <col min="12569" max="12569" width="13" style="1" customWidth="1"/>
    <col min="12570" max="12570" width="7.125" style="1" customWidth="1"/>
    <col min="12571" max="12571" width="13" style="1" customWidth="1"/>
    <col min="12572" max="12572" width="3.125" style="1" customWidth="1"/>
    <col min="12573" max="12573" width="17.5" style="1" customWidth="1"/>
    <col min="12574" max="12574" width="2.125" style="1" customWidth="1"/>
    <col min="12575" max="12800" width="9" style="1"/>
    <col min="12801" max="12801" width="2.125" style="1" customWidth="1"/>
    <col min="12802" max="12802" width="17.5" style="1" customWidth="1"/>
    <col min="12803" max="12803" width="3" style="1" customWidth="1"/>
    <col min="12804" max="12804" width="4.5" style="1" customWidth="1"/>
    <col min="12805" max="12805" width="14" style="1" customWidth="1"/>
    <col min="12806" max="12806" width="5.125" style="1" customWidth="1"/>
    <col min="12807" max="12807" width="14" style="1" customWidth="1"/>
    <col min="12808" max="12808" width="5.125" style="1" customWidth="1"/>
    <col min="12809" max="12809" width="14" style="1" customWidth="1"/>
    <col min="12810" max="12810" width="5.125" style="1" customWidth="1"/>
    <col min="12811" max="12811" width="14" style="1" customWidth="1"/>
    <col min="12812" max="12812" width="5.125" style="1" customWidth="1"/>
    <col min="12813" max="12813" width="14" style="1" customWidth="1"/>
    <col min="12814" max="12814" width="5.125" style="1" customWidth="1"/>
    <col min="12815" max="12815" width="14" style="1" customWidth="1"/>
    <col min="12816" max="12816" width="5.125" style="1" customWidth="1"/>
    <col min="12817" max="12817" width="14" style="1" customWidth="1"/>
    <col min="12818" max="12818" width="5.125" style="1" customWidth="1"/>
    <col min="12819" max="12819" width="14" style="1" customWidth="1"/>
    <col min="12820" max="12820" width="5.125" style="1" customWidth="1"/>
    <col min="12821" max="12821" width="13" style="1" customWidth="1"/>
    <col min="12822" max="12822" width="5.75" style="1" customWidth="1"/>
    <col min="12823" max="12823" width="13" style="1" customWidth="1"/>
    <col min="12824" max="12824" width="7.125" style="1" customWidth="1"/>
    <col min="12825" max="12825" width="13" style="1" customWidth="1"/>
    <col min="12826" max="12826" width="7.125" style="1" customWidth="1"/>
    <col min="12827" max="12827" width="13" style="1" customWidth="1"/>
    <col min="12828" max="12828" width="3.125" style="1" customWidth="1"/>
    <col min="12829" max="12829" width="17.5" style="1" customWidth="1"/>
    <col min="12830" max="12830" width="2.125" style="1" customWidth="1"/>
    <col min="12831" max="13056" width="9" style="1"/>
    <col min="13057" max="13057" width="2.125" style="1" customWidth="1"/>
    <col min="13058" max="13058" width="17.5" style="1" customWidth="1"/>
    <col min="13059" max="13059" width="3" style="1" customWidth="1"/>
    <col min="13060" max="13060" width="4.5" style="1" customWidth="1"/>
    <col min="13061" max="13061" width="14" style="1" customWidth="1"/>
    <col min="13062" max="13062" width="5.125" style="1" customWidth="1"/>
    <col min="13063" max="13063" width="14" style="1" customWidth="1"/>
    <col min="13064" max="13064" width="5.125" style="1" customWidth="1"/>
    <col min="13065" max="13065" width="14" style="1" customWidth="1"/>
    <col min="13066" max="13066" width="5.125" style="1" customWidth="1"/>
    <col min="13067" max="13067" width="14" style="1" customWidth="1"/>
    <col min="13068" max="13068" width="5.125" style="1" customWidth="1"/>
    <col min="13069" max="13069" width="14" style="1" customWidth="1"/>
    <col min="13070" max="13070" width="5.125" style="1" customWidth="1"/>
    <col min="13071" max="13071" width="14" style="1" customWidth="1"/>
    <col min="13072" max="13072" width="5.125" style="1" customWidth="1"/>
    <col min="13073" max="13073" width="14" style="1" customWidth="1"/>
    <col min="13074" max="13074" width="5.125" style="1" customWidth="1"/>
    <col min="13075" max="13075" width="14" style="1" customWidth="1"/>
    <col min="13076" max="13076" width="5.125" style="1" customWidth="1"/>
    <col min="13077" max="13077" width="13" style="1" customWidth="1"/>
    <col min="13078" max="13078" width="5.75" style="1" customWidth="1"/>
    <col min="13079" max="13079" width="13" style="1" customWidth="1"/>
    <col min="13080" max="13080" width="7.125" style="1" customWidth="1"/>
    <col min="13081" max="13081" width="13" style="1" customWidth="1"/>
    <col min="13082" max="13082" width="7.125" style="1" customWidth="1"/>
    <col min="13083" max="13083" width="13" style="1" customWidth="1"/>
    <col min="13084" max="13084" width="3.125" style="1" customWidth="1"/>
    <col min="13085" max="13085" width="17.5" style="1" customWidth="1"/>
    <col min="13086" max="13086" width="2.125" style="1" customWidth="1"/>
    <col min="13087" max="13312" width="9" style="1"/>
    <col min="13313" max="13313" width="2.125" style="1" customWidth="1"/>
    <col min="13314" max="13314" width="17.5" style="1" customWidth="1"/>
    <col min="13315" max="13315" width="3" style="1" customWidth="1"/>
    <col min="13316" max="13316" width="4.5" style="1" customWidth="1"/>
    <col min="13317" max="13317" width="14" style="1" customWidth="1"/>
    <col min="13318" max="13318" width="5.125" style="1" customWidth="1"/>
    <col min="13319" max="13319" width="14" style="1" customWidth="1"/>
    <col min="13320" max="13320" width="5.125" style="1" customWidth="1"/>
    <col min="13321" max="13321" width="14" style="1" customWidth="1"/>
    <col min="13322" max="13322" width="5.125" style="1" customWidth="1"/>
    <col min="13323" max="13323" width="14" style="1" customWidth="1"/>
    <col min="13324" max="13324" width="5.125" style="1" customWidth="1"/>
    <col min="13325" max="13325" width="14" style="1" customWidth="1"/>
    <col min="13326" max="13326" width="5.125" style="1" customWidth="1"/>
    <col min="13327" max="13327" width="14" style="1" customWidth="1"/>
    <col min="13328" max="13328" width="5.125" style="1" customWidth="1"/>
    <col min="13329" max="13329" width="14" style="1" customWidth="1"/>
    <col min="13330" max="13330" width="5.125" style="1" customWidth="1"/>
    <col min="13331" max="13331" width="14" style="1" customWidth="1"/>
    <col min="13332" max="13332" width="5.125" style="1" customWidth="1"/>
    <col min="13333" max="13333" width="13" style="1" customWidth="1"/>
    <col min="13334" max="13334" width="5.75" style="1" customWidth="1"/>
    <col min="13335" max="13335" width="13" style="1" customWidth="1"/>
    <col min="13336" max="13336" width="7.125" style="1" customWidth="1"/>
    <col min="13337" max="13337" width="13" style="1" customWidth="1"/>
    <col min="13338" max="13338" width="7.125" style="1" customWidth="1"/>
    <col min="13339" max="13339" width="13" style="1" customWidth="1"/>
    <col min="13340" max="13340" width="3.125" style="1" customWidth="1"/>
    <col min="13341" max="13341" width="17.5" style="1" customWidth="1"/>
    <col min="13342" max="13342" width="2.125" style="1" customWidth="1"/>
    <col min="13343" max="13568" width="9" style="1"/>
    <col min="13569" max="13569" width="2.125" style="1" customWidth="1"/>
    <col min="13570" max="13570" width="17.5" style="1" customWidth="1"/>
    <col min="13571" max="13571" width="3" style="1" customWidth="1"/>
    <col min="13572" max="13572" width="4.5" style="1" customWidth="1"/>
    <col min="13573" max="13573" width="14" style="1" customWidth="1"/>
    <col min="13574" max="13574" width="5.125" style="1" customWidth="1"/>
    <col min="13575" max="13575" width="14" style="1" customWidth="1"/>
    <col min="13576" max="13576" width="5.125" style="1" customWidth="1"/>
    <col min="13577" max="13577" width="14" style="1" customWidth="1"/>
    <col min="13578" max="13578" width="5.125" style="1" customWidth="1"/>
    <col min="13579" max="13579" width="14" style="1" customWidth="1"/>
    <col min="13580" max="13580" width="5.125" style="1" customWidth="1"/>
    <col min="13581" max="13581" width="14" style="1" customWidth="1"/>
    <col min="13582" max="13582" width="5.125" style="1" customWidth="1"/>
    <col min="13583" max="13583" width="14" style="1" customWidth="1"/>
    <col min="13584" max="13584" width="5.125" style="1" customWidth="1"/>
    <col min="13585" max="13585" width="14" style="1" customWidth="1"/>
    <col min="13586" max="13586" width="5.125" style="1" customWidth="1"/>
    <col min="13587" max="13587" width="14" style="1" customWidth="1"/>
    <col min="13588" max="13588" width="5.125" style="1" customWidth="1"/>
    <col min="13589" max="13589" width="13" style="1" customWidth="1"/>
    <col min="13590" max="13590" width="5.75" style="1" customWidth="1"/>
    <col min="13591" max="13591" width="13" style="1" customWidth="1"/>
    <col min="13592" max="13592" width="7.125" style="1" customWidth="1"/>
    <col min="13593" max="13593" width="13" style="1" customWidth="1"/>
    <col min="13594" max="13594" width="7.125" style="1" customWidth="1"/>
    <col min="13595" max="13595" width="13" style="1" customWidth="1"/>
    <col min="13596" max="13596" width="3.125" style="1" customWidth="1"/>
    <col min="13597" max="13597" width="17.5" style="1" customWidth="1"/>
    <col min="13598" max="13598" width="2.125" style="1" customWidth="1"/>
    <col min="13599" max="13824" width="9" style="1"/>
    <col min="13825" max="13825" width="2.125" style="1" customWidth="1"/>
    <col min="13826" max="13826" width="17.5" style="1" customWidth="1"/>
    <col min="13827" max="13827" width="3" style="1" customWidth="1"/>
    <col min="13828" max="13828" width="4.5" style="1" customWidth="1"/>
    <col min="13829" max="13829" width="14" style="1" customWidth="1"/>
    <col min="13830" max="13830" width="5.125" style="1" customWidth="1"/>
    <col min="13831" max="13831" width="14" style="1" customWidth="1"/>
    <col min="13832" max="13832" width="5.125" style="1" customWidth="1"/>
    <col min="13833" max="13833" width="14" style="1" customWidth="1"/>
    <col min="13834" max="13834" width="5.125" style="1" customWidth="1"/>
    <col min="13835" max="13835" width="14" style="1" customWidth="1"/>
    <col min="13836" max="13836" width="5.125" style="1" customWidth="1"/>
    <col min="13837" max="13837" width="14" style="1" customWidth="1"/>
    <col min="13838" max="13838" width="5.125" style="1" customWidth="1"/>
    <col min="13839" max="13839" width="14" style="1" customWidth="1"/>
    <col min="13840" max="13840" width="5.125" style="1" customWidth="1"/>
    <col min="13841" max="13841" width="14" style="1" customWidth="1"/>
    <col min="13842" max="13842" width="5.125" style="1" customWidth="1"/>
    <col min="13843" max="13843" width="14" style="1" customWidth="1"/>
    <col min="13844" max="13844" width="5.125" style="1" customWidth="1"/>
    <col min="13845" max="13845" width="13" style="1" customWidth="1"/>
    <col min="13846" max="13846" width="5.75" style="1" customWidth="1"/>
    <col min="13847" max="13847" width="13" style="1" customWidth="1"/>
    <col min="13848" max="13848" width="7.125" style="1" customWidth="1"/>
    <col min="13849" max="13849" width="13" style="1" customWidth="1"/>
    <col min="13850" max="13850" width="7.125" style="1" customWidth="1"/>
    <col min="13851" max="13851" width="13" style="1" customWidth="1"/>
    <col min="13852" max="13852" width="3.125" style="1" customWidth="1"/>
    <col min="13853" max="13853" width="17.5" style="1" customWidth="1"/>
    <col min="13854" max="13854" width="2.125" style="1" customWidth="1"/>
    <col min="13855" max="14080" width="9" style="1"/>
    <col min="14081" max="14081" width="2.125" style="1" customWidth="1"/>
    <col min="14082" max="14082" width="17.5" style="1" customWidth="1"/>
    <col min="14083" max="14083" width="3" style="1" customWidth="1"/>
    <col min="14084" max="14084" width="4.5" style="1" customWidth="1"/>
    <col min="14085" max="14085" width="14" style="1" customWidth="1"/>
    <col min="14086" max="14086" width="5.125" style="1" customWidth="1"/>
    <col min="14087" max="14087" width="14" style="1" customWidth="1"/>
    <col min="14088" max="14088" width="5.125" style="1" customWidth="1"/>
    <col min="14089" max="14089" width="14" style="1" customWidth="1"/>
    <col min="14090" max="14090" width="5.125" style="1" customWidth="1"/>
    <col min="14091" max="14091" width="14" style="1" customWidth="1"/>
    <col min="14092" max="14092" width="5.125" style="1" customWidth="1"/>
    <col min="14093" max="14093" width="14" style="1" customWidth="1"/>
    <col min="14094" max="14094" width="5.125" style="1" customWidth="1"/>
    <col min="14095" max="14095" width="14" style="1" customWidth="1"/>
    <col min="14096" max="14096" width="5.125" style="1" customWidth="1"/>
    <col min="14097" max="14097" width="14" style="1" customWidth="1"/>
    <col min="14098" max="14098" width="5.125" style="1" customWidth="1"/>
    <col min="14099" max="14099" width="14" style="1" customWidth="1"/>
    <col min="14100" max="14100" width="5.125" style="1" customWidth="1"/>
    <col min="14101" max="14101" width="13" style="1" customWidth="1"/>
    <col min="14102" max="14102" width="5.75" style="1" customWidth="1"/>
    <col min="14103" max="14103" width="13" style="1" customWidth="1"/>
    <col min="14104" max="14104" width="7.125" style="1" customWidth="1"/>
    <col min="14105" max="14105" width="13" style="1" customWidth="1"/>
    <col min="14106" max="14106" width="7.125" style="1" customWidth="1"/>
    <col min="14107" max="14107" width="13" style="1" customWidth="1"/>
    <col min="14108" max="14108" width="3.125" style="1" customWidth="1"/>
    <col min="14109" max="14109" width="17.5" style="1" customWidth="1"/>
    <col min="14110" max="14110" width="2.125" style="1" customWidth="1"/>
    <col min="14111" max="14336" width="9" style="1"/>
    <col min="14337" max="14337" width="2.125" style="1" customWidth="1"/>
    <col min="14338" max="14338" width="17.5" style="1" customWidth="1"/>
    <col min="14339" max="14339" width="3" style="1" customWidth="1"/>
    <col min="14340" max="14340" width="4.5" style="1" customWidth="1"/>
    <col min="14341" max="14341" width="14" style="1" customWidth="1"/>
    <col min="14342" max="14342" width="5.125" style="1" customWidth="1"/>
    <col min="14343" max="14343" width="14" style="1" customWidth="1"/>
    <col min="14344" max="14344" width="5.125" style="1" customWidth="1"/>
    <col min="14345" max="14345" width="14" style="1" customWidth="1"/>
    <col min="14346" max="14346" width="5.125" style="1" customWidth="1"/>
    <col min="14347" max="14347" width="14" style="1" customWidth="1"/>
    <col min="14348" max="14348" width="5.125" style="1" customWidth="1"/>
    <col min="14349" max="14349" width="14" style="1" customWidth="1"/>
    <col min="14350" max="14350" width="5.125" style="1" customWidth="1"/>
    <col min="14351" max="14351" width="14" style="1" customWidth="1"/>
    <col min="14352" max="14352" width="5.125" style="1" customWidth="1"/>
    <col min="14353" max="14353" width="14" style="1" customWidth="1"/>
    <col min="14354" max="14354" width="5.125" style="1" customWidth="1"/>
    <col min="14355" max="14355" width="14" style="1" customWidth="1"/>
    <col min="14356" max="14356" width="5.125" style="1" customWidth="1"/>
    <col min="14357" max="14357" width="13" style="1" customWidth="1"/>
    <col min="14358" max="14358" width="5.75" style="1" customWidth="1"/>
    <col min="14359" max="14359" width="13" style="1" customWidth="1"/>
    <col min="14360" max="14360" width="7.125" style="1" customWidth="1"/>
    <col min="14361" max="14361" width="13" style="1" customWidth="1"/>
    <col min="14362" max="14362" width="7.125" style="1" customWidth="1"/>
    <col min="14363" max="14363" width="13" style="1" customWidth="1"/>
    <col min="14364" max="14364" width="3.125" style="1" customWidth="1"/>
    <col min="14365" max="14365" width="17.5" style="1" customWidth="1"/>
    <col min="14366" max="14366" width="2.125" style="1" customWidth="1"/>
    <col min="14367" max="14592" width="9" style="1"/>
    <col min="14593" max="14593" width="2.125" style="1" customWidth="1"/>
    <col min="14594" max="14594" width="17.5" style="1" customWidth="1"/>
    <col min="14595" max="14595" width="3" style="1" customWidth="1"/>
    <col min="14596" max="14596" width="4.5" style="1" customWidth="1"/>
    <col min="14597" max="14597" width="14" style="1" customWidth="1"/>
    <col min="14598" max="14598" width="5.125" style="1" customWidth="1"/>
    <col min="14599" max="14599" width="14" style="1" customWidth="1"/>
    <col min="14600" max="14600" width="5.125" style="1" customWidth="1"/>
    <col min="14601" max="14601" width="14" style="1" customWidth="1"/>
    <col min="14602" max="14602" width="5.125" style="1" customWidth="1"/>
    <col min="14603" max="14603" width="14" style="1" customWidth="1"/>
    <col min="14604" max="14604" width="5.125" style="1" customWidth="1"/>
    <col min="14605" max="14605" width="14" style="1" customWidth="1"/>
    <col min="14606" max="14606" width="5.125" style="1" customWidth="1"/>
    <col min="14607" max="14607" width="14" style="1" customWidth="1"/>
    <col min="14608" max="14608" width="5.125" style="1" customWidth="1"/>
    <col min="14609" max="14609" width="14" style="1" customWidth="1"/>
    <col min="14610" max="14610" width="5.125" style="1" customWidth="1"/>
    <col min="14611" max="14611" width="14" style="1" customWidth="1"/>
    <col min="14612" max="14612" width="5.125" style="1" customWidth="1"/>
    <col min="14613" max="14613" width="13" style="1" customWidth="1"/>
    <col min="14614" max="14614" width="5.75" style="1" customWidth="1"/>
    <col min="14615" max="14615" width="13" style="1" customWidth="1"/>
    <col min="14616" max="14616" width="7.125" style="1" customWidth="1"/>
    <col min="14617" max="14617" width="13" style="1" customWidth="1"/>
    <col min="14618" max="14618" width="7.125" style="1" customWidth="1"/>
    <col min="14619" max="14619" width="13" style="1" customWidth="1"/>
    <col min="14620" max="14620" width="3.125" style="1" customWidth="1"/>
    <col min="14621" max="14621" width="17.5" style="1" customWidth="1"/>
    <col min="14622" max="14622" width="2.125" style="1" customWidth="1"/>
    <col min="14623" max="14848" width="9" style="1"/>
    <col min="14849" max="14849" width="2.125" style="1" customWidth="1"/>
    <col min="14850" max="14850" width="17.5" style="1" customWidth="1"/>
    <col min="14851" max="14851" width="3" style="1" customWidth="1"/>
    <col min="14852" max="14852" width="4.5" style="1" customWidth="1"/>
    <col min="14853" max="14853" width="14" style="1" customWidth="1"/>
    <col min="14854" max="14854" width="5.125" style="1" customWidth="1"/>
    <col min="14855" max="14855" width="14" style="1" customWidth="1"/>
    <col min="14856" max="14856" width="5.125" style="1" customWidth="1"/>
    <col min="14857" max="14857" width="14" style="1" customWidth="1"/>
    <col min="14858" max="14858" width="5.125" style="1" customWidth="1"/>
    <col min="14859" max="14859" width="14" style="1" customWidth="1"/>
    <col min="14860" max="14860" width="5.125" style="1" customWidth="1"/>
    <col min="14861" max="14861" width="14" style="1" customWidth="1"/>
    <col min="14862" max="14862" width="5.125" style="1" customWidth="1"/>
    <col min="14863" max="14863" width="14" style="1" customWidth="1"/>
    <col min="14864" max="14864" width="5.125" style="1" customWidth="1"/>
    <col min="14865" max="14865" width="14" style="1" customWidth="1"/>
    <col min="14866" max="14866" width="5.125" style="1" customWidth="1"/>
    <col min="14867" max="14867" width="14" style="1" customWidth="1"/>
    <col min="14868" max="14868" width="5.125" style="1" customWidth="1"/>
    <col min="14869" max="14869" width="13" style="1" customWidth="1"/>
    <col min="14870" max="14870" width="5.75" style="1" customWidth="1"/>
    <col min="14871" max="14871" width="13" style="1" customWidth="1"/>
    <col min="14872" max="14872" width="7.125" style="1" customWidth="1"/>
    <col min="14873" max="14873" width="13" style="1" customWidth="1"/>
    <col min="14874" max="14874" width="7.125" style="1" customWidth="1"/>
    <col min="14875" max="14875" width="13" style="1" customWidth="1"/>
    <col min="14876" max="14876" width="3.125" style="1" customWidth="1"/>
    <col min="14877" max="14877" width="17.5" style="1" customWidth="1"/>
    <col min="14878" max="14878" width="2.125" style="1" customWidth="1"/>
    <col min="14879" max="15104" width="9" style="1"/>
    <col min="15105" max="15105" width="2.125" style="1" customWidth="1"/>
    <col min="15106" max="15106" width="17.5" style="1" customWidth="1"/>
    <col min="15107" max="15107" width="3" style="1" customWidth="1"/>
    <col min="15108" max="15108" width="4.5" style="1" customWidth="1"/>
    <col min="15109" max="15109" width="14" style="1" customWidth="1"/>
    <col min="15110" max="15110" width="5.125" style="1" customWidth="1"/>
    <col min="15111" max="15111" width="14" style="1" customWidth="1"/>
    <col min="15112" max="15112" width="5.125" style="1" customWidth="1"/>
    <col min="15113" max="15113" width="14" style="1" customWidth="1"/>
    <col min="15114" max="15114" width="5.125" style="1" customWidth="1"/>
    <col min="15115" max="15115" width="14" style="1" customWidth="1"/>
    <col min="15116" max="15116" width="5.125" style="1" customWidth="1"/>
    <col min="15117" max="15117" width="14" style="1" customWidth="1"/>
    <col min="15118" max="15118" width="5.125" style="1" customWidth="1"/>
    <col min="15119" max="15119" width="14" style="1" customWidth="1"/>
    <col min="15120" max="15120" width="5.125" style="1" customWidth="1"/>
    <col min="15121" max="15121" width="14" style="1" customWidth="1"/>
    <col min="15122" max="15122" width="5.125" style="1" customWidth="1"/>
    <col min="15123" max="15123" width="14" style="1" customWidth="1"/>
    <col min="15124" max="15124" width="5.125" style="1" customWidth="1"/>
    <col min="15125" max="15125" width="13" style="1" customWidth="1"/>
    <col min="15126" max="15126" width="5.75" style="1" customWidth="1"/>
    <col min="15127" max="15127" width="13" style="1" customWidth="1"/>
    <col min="15128" max="15128" width="7.125" style="1" customWidth="1"/>
    <col min="15129" max="15129" width="13" style="1" customWidth="1"/>
    <col min="15130" max="15130" width="7.125" style="1" customWidth="1"/>
    <col min="15131" max="15131" width="13" style="1" customWidth="1"/>
    <col min="15132" max="15132" width="3.125" style="1" customWidth="1"/>
    <col min="15133" max="15133" width="17.5" style="1" customWidth="1"/>
    <col min="15134" max="15134" width="2.125" style="1" customWidth="1"/>
    <col min="15135" max="15360" width="9" style="1"/>
    <col min="15361" max="15361" width="2.125" style="1" customWidth="1"/>
    <col min="15362" max="15362" width="17.5" style="1" customWidth="1"/>
    <col min="15363" max="15363" width="3" style="1" customWidth="1"/>
    <col min="15364" max="15364" width="4.5" style="1" customWidth="1"/>
    <col min="15365" max="15365" width="14" style="1" customWidth="1"/>
    <col min="15366" max="15366" width="5.125" style="1" customWidth="1"/>
    <col min="15367" max="15367" width="14" style="1" customWidth="1"/>
    <col min="15368" max="15368" width="5.125" style="1" customWidth="1"/>
    <col min="15369" max="15369" width="14" style="1" customWidth="1"/>
    <col min="15370" max="15370" width="5.125" style="1" customWidth="1"/>
    <col min="15371" max="15371" width="14" style="1" customWidth="1"/>
    <col min="15372" max="15372" width="5.125" style="1" customWidth="1"/>
    <col min="15373" max="15373" width="14" style="1" customWidth="1"/>
    <col min="15374" max="15374" width="5.125" style="1" customWidth="1"/>
    <col min="15375" max="15375" width="14" style="1" customWidth="1"/>
    <col min="15376" max="15376" width="5.125" style="1" customWidth="1"/>
    <col min="15377" max="15377" width="14" style="1" customWidth="1"/>
    <col min="15378" max="15378" width="5.125" style="1" customWidth="1"/>
    <col min="15379" max="15379" width="14" style="1" customWidth="1"/>
    <col min="15380" max="15380" width="5.125" style="1" customWidth="1"/>
    <col min="15381" max="15381" width="13" style="1" customWidth="1"/>
    <col min="15382" max="15382" width="5.75" style="1" customWidth="1"/>
    <col min="15383" max="15383" width="13" style="1" customWidth="1"/>
    <col min="15384" max="15384" width="7.125" style="1" customWidth="1"/>
    <col min="15385" max="15385" width="13" style="1" customWidth="1"/>
    <col min="15386" max="15386" width="7.125" style="1" customWidth="1"/>
    <col min="15387" max="15387" width="13" style="1" customWidth="1"/>
    <col min="15388" max="15388" width="3.125" style="1" customWidth="1"/>
    <col min="15389" max="15389" width="17.5" style="1" customWidth="1"/>
    <col min="15390" max="15390" width="2.125" style="1" customWidth="1"/>
    <col min="15391" max="15616" width="9" style="1"/>
    <col min="15617" max="15617" width="2.125" style="1" customWidth="1"/>
    <col min="15618" max="15618" width="17.5" style="1" customWidth="1"/>
    <col min="15619" max="15619" width="3" style="1" customWidth="1"/>
    <col min="15620" max="15620" width="4.5" style="1" customWidth="1"/>
    <col min="15621" max="15621" width="14" style="1" customWidth="1"/>
    <col min="15622" max="15622" width="5.125" style="1" customWidth="1"/>
    <col min="15623" max="15623" width="14" style="1" customWidth="1"/>
    <col min="15624" max="15624" width="5.125" style="1" customWidth="1"/>
    <col min="15625" max="15625" width="14" style="1" customWidth="1"/>
    <col min="15626" max="15626" width="5.125" style="1" customWidth="1"/>
    <col min="15627" max="15627" width="14" style="1" customWidth="1"/>
    <col min="15628" max="15628" width="5.125" style="1" customWidth="1"/>
    <col min="15629" max="15629" width="14" style="1" customWidth="1"/>
    <col min="15630" max="15630" width="5.125" style="1" customWidth="1"/>
    <col min="15631" max="15631" width="14" style="1" customWidth="1"/>
    <col min="15632" max="15632" width="5.125" style="1" customWidth="1"/>
    <col min="15633" max="15633" width="14" style="1" customWidth="1"/>
    <col min="15634" max="15634" width="5.125" style="1" customWidth="1"/>
    <col min="15635" max="15635" width="14" style="1" customWidth="1"/>
    <col min="15636" max="15636" width="5.125" style="1" customWidth="1"/>
    <col min="15637" max="15637" width="13" style="1" customWidth="1"/>
    <col min="15638" max="15638" width="5.75" style="1" customWidth="1"/>
    <col min="15639" max="15639" width="13" style="1" customWidth="1"/>
    <col min="15640" max="15640" width="7.125" style="1" customWidth="1"/>
    <col min="15641" max="15641" width="13" style="1" customWidth="1"/>
    <col min="15642" max="15642" width="7.125" style="1" customWidth="1"/>
    <col min="15643" max="15643" width="13" style="1" customWidth="1"/>
    <col min="15644" max="15644" width="3.125" style="1" customWidth="1"/>
    <col min="15645" max="15645" width="17.5" style="1" customWidth="1"/>
    <col min="15646" max="15646" width="2.125" style="1" customWidth="1"/>
    <col min="15647" max="15872" width="9" style="1"/>
    <col min="15873" max="15873" width="2.125" style="1" customWidth="1"/>
    <col min="15874" max="15874" width="17.5" style="1" customWidth="1"/>
    <col min="15875" max="15875" width="3" style="1" customWidth="1"/>
    <col min="15876" max="15876" width="4.5" style="1" customWidth="1"/>
    <col min="15877" max="15877" width="14" style="1" customWidth="1"/>
    <col min="15878" max="15878" width="5.125" style="1" customWidth="1"/>
    <col min="15879" max="15879" width="14" style="1" customWidth="1"/>
    <col min="15880" max="15880" width="5.125" style="1" customWidth="1"/>
    <col min="15881" max="15881" width="14" style="1" customWidth="1"/>
    <col min="15882" max="15882" width="5.125" style="1" customWidth="1"/>
    <col min="15883" max="15883" width="14" style="1" customWidth="1"/>
    <col min="15884" max="15884" width="5.125" style="1" customWidth="1"/>
    <col min="15885" max="15885" width="14" style="1" customWidth="1"/>
    <col min="15886" max="15886" width="5.125" style="1" customWidth="1"/>
    <col min="15887" max="15887" width="14" style="1" customWidth="1"/>
    <col min="15888" max="15888" width="5.125" style="1" customWidth="1"/>
    <col min="15889" max="15889" width="14" style="1" customWidth="1"/>
    <col min="15890" max="15890" width="5.125" style="1" customWidth="1"/>
    <col min="15891" max="15891" width="14" style="1" customWidth="1"/>
    <col min="15892" max="15892" width="5.125" style="1" customWidth="1"/>
    <col min="15893" max="15893" width="13" style="1" customWidth="1"/>
    <col min="15894" max="15894" width="5.75" style="1" customWidth="1"/>
    <col min="15895" max="15895" width="13" style="1" customWidth="1"/>
    <col min="15896" max="15896" width="7.125" style="1" customWidth="1"/>
    <col min="15897" max="15897" width="13" style="1" customWidth="1"/>
    <col min="15898" max="15898" width="7.125" style="1" customWidth="1"/>
    <col min="15899" max="15899" width="13" style="1" customWidth="1"/>
    <col min="15900" max="15900" width="3.125" style="1" customWidth="1"/>
    <col min="15901" max="15901" width="17.5" style="1" customWidth="1"/>
    <col min="15902" max="15902" width="2.125" style="1" customWidth="1"/>
    <col min="15903" max="16128" width="9" style="1"/>
    <col min="16129" max="16129" width="2.125" style="1" customWidth="1"/>
    <col min="16130" max="16130" width="17.5" style="1" customWidth="1"/>
    <col min="16131" max="16131" width="3" style="1" customWidth="1"/>
    <col min="16132" max="16132" width="4.5" style="1" customWidth="1"/>
    <col min="16133" max="16133" width="14" style="1" customWidth="1"/>
    <col min="16134" max="16134" width="5.125" style="1" customWidth="1"/>
    <col min="16135" max="16135" width="14" style="1" customWidth="1"/>
    <col min="16136" max="16136" width="5.125" style="1" customWidth="1"/>
    <col min="16137" max="16137" width="14" style="1" customWidth="1"/>
    <col min="16138" max="16138" width="5.125" style="1" customWidth="1"/>
    <col min="16139" max="16139" width="14" style="1" customWidth="1"/>
    <col min="16140" max="16140" width="5.125" style="1" customWidth="1"/>
    <col min="16141" max="16141" width="14" style="1" customWidth="1"/>
    <col min="16142" max="16142" width="5.125" style="1" customWidth="1"/>
    <col min="16143" max="16143" width="14" style="1" customWidth="1"/>
    <col min="16144" max="16144" width="5.125" style="1" customWidth="1"/>
    <col min="16145" max="16145" width="14" style="1" customWidth="1"/>
    <col min="16146" max="16146" width="5.125" style="1" customWidth="1"/>
    <col min="16147" max="16147" width="14" style="1" customWidth="1"/>
    <col min="16148" max="16148" width="5.125" style="1" customWidth="1"/>
    <col min="16149" max="16149" width="13" style="1" customWidth="1"/>
    <col min="16150" max="16150" width="5.75" style="1" customWidth="1"/>
    <col min="16151" max="16151" width="13" style="1" customWidth="1"/>
    <col min="16152" max="16152" width="7.125" style="1" customWidth="1"/>
    <col min="16153" max="16153" width="13" style="1" customWidth="1"/>
    <col min="16154" max="16154" width="7.125" style="1" customWidth="1"/>
    <col min="16155" max="16155" width="13" style="1" customWidth="1"/>
    <col min="16156" max="16156" width="3.125" style="1" customWidth="1"/>
    <col min="16157" max="16157" width="17.5" style="1" customWidth="1"/>
    <col min="16158" max="16158" width="2.125" style="1" customWidth="1"/>
    <col min="16159" max="16384" width="9" style="1"/>
  </cols>
  <sheetData>
    <row r="1" spans="2:35" ht="20.100000000000001" customHeight="1" x14ac:dyDescent="0.15">
      <c r="B1" s="4" t="s">
        <v>61</v>
      </c>
      <c r="C1" s="20"/>
      <c r="D1" s="20"/>
      <c r="E1" s="36"/>
      <c r="F1" s="20"/>
      <c r="G1" s="20"/>
      <c r="H1" s="20"/>
      <c r="P1" s="45"/>
      <c r="AB1" s="1"/>
    </row>
    <row r="2" spans="2:35" ht="20.100000000000001" customHeight="1" x14ac:dyDescent="0.2">
      <c r="B2" s="5"/>
      <c r="M2" s="105"/>
      <c r="N2" s="105"/>
      <c r="O2" s="105"/>
      <c r="P2" s="46"/>
      <c r="AB2" s="106" t="s">
        <v>118</v>
      </c>
      <c r="AC2" s="106"/>
    </row>
    <row r="3" spans="2:35" ht="20.100000000000001" customHeight="1" x14ac:dyDescent="0.15">
      <c r="B3" s="6"/>
      <c r="C3" s="21" t="s">
        <v>24</v>
      </c>
      <c r="D3" s="29" t="s">
        <v>15</v>
      </c>
      <c r="E3" s="37"/>
      <c r="F3" s="37"/>
      <c r="G3" s="37"/>
      <c r="H3" s="37"/>
      <c r="I3" s="39"/>
      <c r="J3" s="40" t="s">
        <v>37</v>
      </c>
      <c r="K3" s="41"/>
      <c r="L3" s="41"/>
      <c r="M3" s="42" t="s">
        <v>4</v>
      </c>
      <c r="N3" s="41" t="s">
        <v>12</v>
      </c>
      <c r="O3" s="37"/>
      <c r="P3" s="37"/>
      <c r="Q3" s="39"/>
      <c r="R3" s="117" t="s">
        <v>25</v>
      </c>
      <c r="S3" s="118"/>
      <c r="T3" s="117" t="s">
        <v>22</v>
      </c>
      <c r="U3" s="118"/>
      <c r="V3" s="117" t="s">
        <v>28</v>
      </c>
      <c r="W3" s="118"/>
      <c r="X3" s="109" t="s">
        <v>18</v>
      </c>
      <c r="Y3" s="110"/>
      <c r="Z3" s="113" t="s">
        <v>5</v>
      </c>
      <c r="AA3" s="110"/>
      <c r="AB3" s="6" t="s">
        <v>17</v>
      </c>
      <c r="AC3" s="68"/>
    </row>
    <row r="4" spans="2:35" s="3" customFormat="1" ht="20.100000000000001" customHeight="1" x14ac:dyDescent="0.15">
      <c r="B4" s="7"/>
      <c r="C4" s="22"/>
      <c r="D4" s="107" t="s">
        <v>14</v>
      </c>
      <c r="E4" s="108"/>
      <c r="F4" s="107" t="s">
        <v>8</v>
      </c>
      <c r="G4" s="108"/>
      <c r="H4" s="107" t="s">
        <v>41</v>
      </c>
      <c r="I4" s="108"/>
      <c r="J4" s="107" t="s">
        <v>27</v>
      </c>
      <c r="K4" s="108"/>
      <c r="L4" s="107" t="s">
        <v>20</v>
      </c>
      <c r="M4" s="108"/>
      <c r="N4" s="107" t="s">
        <v>42</v>
      </c>
      <c r="O4" s="108"/>
      <c r="P4" s="107" t="s">
        <v>45</v>
      </c>
      <c r="Q4" s="108"/>
      <c r="R4" s="119"/>
      <c r="S4" s="120"/>
      <c r="T4" s="119"/>
      <c r="U4" s="120"/>
      <c r="V4" s="119"/>
      <c r="W4" s="120"/>
      <c r="X4" s="111"/>
      <c r="Y4" s="112"/>
      <c r="Z4" s="114"/>
      <c r="AA4" s="112"/>
      <c r="AB4" s="66"/>
      <c r="AC4" s="69"/>
    </row>
    <row r="5" spans="2:35" s="3" customFormat="1" ht="20.100000000000001" customHeight="1" x14ac:dyDescent="0.15">
      <c r="B5" s="8" t="s">
        <v>2</v>
      </c>
      <c r="C5" s="23"/>
      <c r="D5" s="24" t="s">
        <v>19</v>
      </c>
      <c r="E5" s="38" t="s">
        <v>21</v>
      </c>
      <c r="F5" s="24" t="s">
        <v>19</v>
      </c>
      <c r="G5" s="38" t="s">
        <v>21</v>
      </c>
      <c r="H5" s="24" t="s">
        <v>19</v>
      </c>
      <c r="I5" s="38" t="s">
        <v>21</v>
      </c>
      <c r="J5" s="24" t="s">
        <v>19</v>
      </c>
      <c r="K5" s="38" t="s">
        <v>21</v>
      </c>
      <c r="L5" s="24" t="s">
        <v>19</v>
      </c>
      <c r="M5" s="38" t="s">
        <v>21</v>
      </c>
      <c r="N5" s="24" t="s">
        <v>19</v>
      </c>
      <c r="O5" s="38" t="s">
        <v>21</v>
      </c>
      <c r="P5" s="24" t="s">
        <v>19</v>
      </c>
      <c r="Q5" s="38" t="s">
        <v>21</v>
      </c>
      <c r="R5" s="24" t="s">
        <v>19</v>
      </c>
      <c r="S5" s="38" t="s">
        <v>21</v>
      </c>
      <c r="T5" s="24" t="s">
        <v>19</v>
      </c>
      <c r="U5" s="38" t="s">
        <v>21</v>
      </c>
      <c r="V5" s="24" t="s">
        <v>19</v>
      </c>
      <c r="W5" s="38" t="s">
        <v>21</v>
      </c>
      <c r="X5" s="52" t="s">
        <v>19</v>
      </c>
      <c r="Y5" s="56" t="s">
        <v>23</v>
      </c>
      <c r="Z5" s="60" t="s">
        <v>19</v>
      </c>
      <c r="AA5" s="56" t="s">
        <v>23</v>
      </c>
      <c r="AB5" s="67" t="s">
        <v>26</v>
      </c>
      <c r="AC5" s="70" t="s">
        <v>9</v>
      </c>
      <c r="AE5" s="71"/>
      <c r="AF5" s="71"/>
      <c r="AH5" s="71"/>
      <c r="AI5" s="71"/>
    </row>
    <row r="6" spans="2:35" s="3" customFormat="1" ht="20.100000000000001" customHeight="1" x14ac:dyDescent="0.15">
      <c r="B6" s="9"/>
      <c r="C6" s="24" t="s">
        <v>29</v>
      </c>
      <c r="D6" s="30">
        <f>'（６）未納繰越額'!C8</f>
        <v>0</v>
      </c>
      <c r="E6" s="30">
        <f>'（６）未納繰越額'!D8</f>
        <v>0</v>
      </c>
      <c r="F6" s="30">
        <f>'（６）未納繰越額'!E8</f>
        <v>5</v>
      </c>
      <c r="G6" s="30">
        <f>'（６）未納繰越額'!F8</f>
        <v>270000</v>
      </c>
      <c r="H6" s="30">
        <f>'（６）未納繰越額'!G8</f>
        <v>0</v>
      </c>
      <c r="I6" s="30">
        <f>'（６）未納繰越額'!H8</f>
        <v>0</v>
      </c>
      <c r="J6" s="30">
        <f>'（６）未納繰越額'!I8</f>
        <v>2</v>
      </c>
      <c r="K6" s="30">
        <f>'（６）未納繰越額'!J8</f>
        <v>48300</v>
      </c>
      <c r="L6" s="30">
        <f>'（６）未納繰越額'!K8</f>
        <v>0</v>
      </c>
      <c r="M6" s="43">
        <f>'（６）未納繰越額'!L8</f>
        <v>0</v>
      </c>
      <c r="N6" s="30">
        <f>'（６）未納繰越額'!M8</f>
        <v>74</v>
      </c>
      <c r="O6" s="30">
        <f>'（６）未納繰越額'!N8</f>
        <v>30080000</v>
      </c>
      <c r="P6" s="30">
        <f>'（６）未納繰越額'!O8</f>
        <v>7</v>
      </c>
      <c r="Q6" s="30">
        <f>'（６）未納繰越額'!P8</f>
        <v>225800</v>
      </c>
      <c r="R6" s="30">
        <f>'（６）未納繰越額'!Q8</f>
        <v>0</v>
      </c>
      <c r="S6" s="30">
        <f>'（６）未納繰越額'!R8</f>
        <v>0</v>
      </c>
      <c r="T6" s="30">
        <f>'（６）未納繰越額'!S8</f>
        <v>87</v>
      </c>
      <c r="U6" s="47">
        <f>'（６）未納繰越額'!T8</f>
        <v>1846000</v>
      </c>
      <c r="V6" s="35">
        <f>SUM(D6,F6,H6,J6,L6,N6,P6,R6,T6)</f>
        <v>175</v>
      </c>
      <c r="W6" s="35">
        <f>SUM(E6,G6,I6,K6,M6,O6,Q6,S6,U6)</f>
        <v>32470100</v>
      </c>
      <c r="X6" s="35"/>
      <c r="Y6" s="35"/>
      <c r="Z6" s="35">
        <f>V6+X6</f>
        <v>175</v>
      </c>
      <c r="AA6" s="35">
        <f>W6+Y6</f>
        <v>32470100</v>
      </c>
      <c r="AB6" s="25" t="s">
        <v>29</v>
      </c>
      <c r="AC6" s="9"/>
    </row>
    <row r="7" spans="2:35" s="3" customFormat="1" ht="20.100000000000001" customHeight="1" x14ac:dyDescent="0.15">
      <c r="B7" s="10" t="s">
        <v>34</v>
      </c>
      <c r="C7" s="24" t="s">
        <v>10</v>
      </c>
      <c r="D7" s="30">
        <f>'（６）未納繰越額'!C9</f>
        <v>22</v>
      </c>
      <c r="E7" s="30">
        <f>'（６）未納繰越額'!D9</f>
        <v>551574</v>
      </c>
      <c r="F7" s="30">
        <f>'（６）未納繰越額'!E9</f>
        <v>5</v>
      </c>
      <c r="G7" s="30">
        <f>'（６）未納繰越額'!F9</f>
        <v>334628</v>
      </c>
      <c r="H7" s="30">
        <f>'（６）未納繰越額'!G9</f>
        <v>0</v>
      </c>
      <c r="I7" s="30">
        <f>'（６）未納繰越額'!H9</f>
        <v>0</v>
      </c>
      <c r="J7" s="30">
        <f>'（６）未納繰越額'!I9</f>
        <v>90</v>
      </c>
      <c r="K7" s="30">
        <f>'（６）未納繰越額'!J9</f>
        <v>2332043</v>
      </c>
      <c r="L7" s="30">
        <f>'（６）未納繰越額'!K9</f>
        <v>0</v>
      </c>
      <c r="M7" s="43">
        <f>'（６）未納繰越額'!L9</f>
        <v>0</v>
      </c>
      <c r="N7" s="30">
        <f>'（６）未納繰越額'!M9</f>
        <v>1</v>
      </c>
      <c r="O7" s="30">
        <f>'（６）未納繰越額'!N9</f>
        <v>54000</v>
      </c>
      <c r="P7" s="30">
        <f>'（６）未納繰越額'!O9</f>
        <v>1</v>
      </c>
      <c r="Q7" s="30">
        <f>'（６）未納繰越額'!P9</f>
        <v>13600</v>
      </c>
      <c r="R7" s="30">
        <f>'（６）未納繰越額'!Q9</f>
        <v>0</v>
      </c>
      <c r="S7" s="30">
        <f>'（６）未納繰越額'!R9</f>
        <v>0</v>
      </c>
      <c r="T7" s="30">
        <f>'（６）未納繰越額'!S9</f>
        <v>33</v>
      </c>
      <c r="U7" s="47">
        <f>'（６）未納繰越額'!T9</f>
        <v>790504</v>
      </c>
      <c r="V7" s="35">
        <f>SUM(D7,F7,H7,J7,L7,N7,P7,R7,T7)</f>
        <v>152</v>
      </c>
      <c r="W7" s="35">
        <f>SUM(E7,G7,I7,K7,M7,O7,Q7,S7,U7)</f>
        <v>4076349</v>
      </c>
      <c r="X7" s="35"/>
      <c r="Y7" s="35"/>
      <c r="Z7" s="35">
        <f>V7+X7</f>
        <v>152</v>
      </c>
      <c r="AA7" s="35">
        <f>W7+Y7</f>
        <v>4076349</v>
      </c>
      <c r="AB7" s="25" t="s">
        <v>10</v>
      </c>
      <c r="AC7" s="10" t="s">
        <v>34</v>
      </c>
    </row>
    <row r="8" spans="2:35" s="3" customFormat="1" ht="20.100000000000001" customHeight="1" x14ac:dyDescent="0.15">
      <c r="B8" s="11"/>
      <c r="C8" s="24" t="s">
        <v>32</v>
      </c>
      <c r="D8" s="30">
        <f>'（６）未納繰越額'!C10</f>
        <v>22</v>
      </c>
      <c r="E8" s="30">
        <f>'（６）未納繰越額'!D10</f>
        <v>551574</v>
      </c>
      <c r="F8" s="30">
        <f>'（６）未納繰越額'!E10</f>
        <v>10</v>
      </c>
      <c r="G8" s="30">
        <f>'（６）未納繰越額'!F10</f>
        <v>604628</v>
      </c>
      <c r="H8" s="30">
        <f>'（６）未納繰越額'!G10</f>
        <v>0</v>
      </c>
      <c r="I8" s="30">
        <f>'（６）未納繰越額'!H10</f>
        <v>0</v>
      </c>
      <c r="J8" s="30">
        <f>'（６）未納繰越額'!I10</f>
        <v>92</v>
      </c>
      <c r="K8" s="30">
        <f>'（６）未納繰越額'!J10</f>
        <v>2380343</v>
      </c>
      <c r="L8" s="30">
        <f>'（６）未納繰越額'!K10</f>
        <v>0</v>
      </c>
      <c r="M8" s="43">
        <f>'（６）未納繰越額'!L10</f>
        <v>0</v>
      </c>
      <c r="N8" s="30">
        <f>'（６）未納繰越額'!M10</f>
        <v>75</v>
      </c>
      <c r="O8" s="30">
        <f>'（６）未納繰越額'!N10</f>
        <v>30134000</v>
      </c>
      <c r="P8" s="30">
        <f>'（６）未納繰越額'!O10</f>
        <v>8</v>
      </c>
      <c r="Q8" s="30">
        <f>'（６）未納繰越額'!P10</f>
        <v>239400</v>
      </c>
      <c r="R8" s="30">
        <f>'（６）未納繰越額'!Q10</f>
        <v>0</v>
      </c>
      <c r="S8" s="30">
        <f>'（６）未納繰越額'!R10</f>
        <v>0</v>
      </c>
      <c r="T8" s="30">
        <f>'（６）未納繰越額'!S10</f>
        <v>120</v>
      </c>
      <c r="U8" s="47">
        <f>'（６）未納繰越額'!T10</f>
        <v>2636504</v>
      </c>
      <c r="V8" s="35">
        <f t="shared" ref="V8:AA8" si="0">SUM(V6:V7)</f>
        <v>327</v>
      </c>
      <c r="W8" s="35">
        <f t="shared" si="0"/>
        <v>36546449</v>
      </c>
      <c r="X8" s="35">
        <f t="shared" si="0"/>
        <v>0</v>
      </c>
      <c r="Y8" s="35">
        <f t="shared" si="0"/>
        <v>0</v>
      </c>
      <c r="Z8" s="35">
        <f t="shared" si="0"/>
        <v>327</v>
      </c>
      <c r="AA8" s="35">
        <f t="shared" si="0"/>
        <v>36546449</v>
      </c>
      <c r="AB8" s="25" t="s">
        <v>32</v>
      </c>
      <c r="AC8" s="11"/>
    </row>
    <row r="9" spans="2:35" s="3" customFormat="1" ht="20.100000000000001" customHeight="1" x14ac:dyDescent="0.15">
      <c r="B9" s="9"/>
      <c r="C9" s="24" t="s">
        <v>29</v>
      </c>
      <c r="D9" s="30">
        <f>'（６）未納繰越額'!C11</f>
        <v>0</v>
      </c>
      <c r="E9" s="30">
        <f>'（６）未納繰越額'!D11</f>
        <v>0</v>
      </c>
      <c r="F9" s="30">
        <f>'（６）未納繰越額'!E11</f>
        <v>0</v>
      </c>
      <c r="G9" s="30">
        <f>'（６）未納繰越額'!F11</f>
        <v>0</v>
      </c>
      <c r="H9" s="30">
        <f>'（６）未納繰越額'!G11</f>
        <v>0</v>
      </c>
      <c r="I9" s="30">
        <f>'（６）未納繰越額'!H11</f>
        <v>0</v>
      </c>
      <c r="J9" s="30">
        <f>'（６）未納繰越額'!I11</f>
        <v>8</v>
      </c>
      <c r="K9" s="30">
        <f>'（６）未納繰越額'!J11</f>
        <v>1480497</v>
      </c>
      <c r="L9" s="30">
        <f>'（６）未納繰越額'!K11</f>
        <v>0</v>
      </c>
      <c r="M9" s="43">
        <f>'（６）未納繰越額'!L11</f>
        <v>0</v>
      </c>
      <c r="N9" s="30">
        <f>'（６）未納繰越額'!M11</f>
        <v>10</v>
      </c>
      <c r="O9" s="30">
        <f>'（６）未納繰越額'!N11</f>
        <v>1250400</v>
      </c>
      <c r="P9" s="30">
        <f>'（６）未納繰越額'!O11</f>
        <v>1</v>
      </c>
      <c r="Q9" s="30">
        <f>'（６）未納繰越額'!P11</f>
        <v>43100</v>
      </c>
      <c r="R9" s="30">
        <f>'（６）未納繰越額'!Q11</f>
        <v>0</v>
      </c>
      <c r="S9" s="30">
        <f>'（６）未納繰越額'!R11</f>
        <v>0</v>
      </c>
      <c r="T9" s="30">
        <f>'（６）未納繰越額'!S11</f>
        <v>22</v>
      </c>
      <c r="U9" s="47">
        <f>'（６）未納繰越額'!T11</f>
        <v>1634900</v>
      </c>
      <c r="V9" s="35">
        <f>SUM(D9,F9,H9,J9,L9,N9,P9,R9,T9)</f>
        <v>41</v>
      </c>
      <c r="W9" s="35">
        <f>SUM(E9,G9,I9,K9,M9,O9,Q9,S9,U9)</f>
        <v>4408897</v>
      </c>
      <c r="X9" s="35"/>
      <c r="Y9" s="35"/>
      <c r="Z9" s="35">
        <f>V9+X9</f>
        <v>41</v>
      </c>
      <c r="AA9" s="35">
        <f>W9+Y9</f>
        <v>4408897</v>
      </c>
      <c r="AB9" s="25" t="s">
        <v>29</v>
      </c>
      <c r="AC9" s="9"/>
    </row>
    <row r="10" spans="2:35" s="3" customFormat="1" ht="20.100000000000001" customHeight="1" x14ac:dyDescent="0.15">
      <c r="B10" s="10" t="s">
        <v>36</v>
      </c>
      <c r="C10" s="24" t="s">
        <v>10</v>
      </c>
      <c r="D10" s="30">
        <f>'（６）未納繰越額'!C12</f>
        <v>9</v>
      </c>
      <c r="E10" s="30">
        <f>'（６）未納繰越額'!D12</f>
        <v>2076400</v>
      </c>
      <c r="F10" s="30">
        <f>'（６）未納繰越額'!E12</f>
        <v>0</v>
      </c>
      <c r="G10" s="30">
        <f>'（６）未納繰越額'!F12</f>
        <v>0</v>
      </c>
      <c r="H10" s="30">
        <f>'（６）未納繰越額'!G12</f>
        <v>1</v>
      </c>
      <c r="I10" s="30">
        <f>'（６）未納繰越額'!H12</f>
        <v>1038800</v>
      </c>
      <c r="J10" s="30">
        <f>'（６）未納繰越額'!I12</f>
        <v>9</v>
      </c>
      <c r="K10" s="30">
        <f>'（６）未納繰越額'!J12</f>
        <v>374333</v>
      </c>
      <c r="L10" s="30">
        <f>'（６）未納繰越額'!K12</f>
        <v>5</v>
      </c>
      <c r="M10" s="43">
        <f>'（６）未納繰越額'!L12</f>
        <v>989300</v>
      </c>
      <c r="N10" s="30">
        <f>'（６）未納繰越額'!M12</f>
        <v>0</v>
      </c>
      <c r="O10" s="30">
        <f>'（６）未納繰越額'!N12</f>
        <v>0</v>
      </c>
      <c r="P10" s="30">
        <f>'（６）未納繰越額'!O12</f>
        <v>2</v>
      </c>
      <c r="Q10" s="30">
        <f>'（６）未納繰越額'!P12</f>
        <v>161400</v>
      </c>
      <c r="R10" s="30">
        <f>'（６）未納繰越額'!Q12</f>
        <v>0</v>
      </c>
      <c r="S10" s="30">
        <f>'（６）未納繰越額'!R12</f>
        <v>0</v>
      </c>
      <c r="T10" s="30">
        <f>'（６）未納繰越額'!S12</f>
        <v>13</v>
      </c>
      <c r="U10" s="47">
        <f>'（６）未納繰越額'!T12</f>
        <v>1994700</v>
      </c>
      <c r="V10" s="35">
        <f>SUM(D10,F10,H10,J10,L10,N10,P10,R10,T10)</f>
        <v>39</v>
      </c>
      <c r="W10" s="35">
        <f>SUM(E10,G10,I10,K10,M10,O10,Q10,S10,U10)</f>
        <v>6634933</v>
      </c>
      <c r="X10" s="35"/>
      <c r="Y10" s="35"/>
      <c r="Z10" s="35">
        <f>V10+X10</f>
        <v>39</v>
      </c>
      <c r="AA10" s="35">
        <f>W10+Y10</f>
        <v>6634933</v>
      </c>
      <c r="AB10" s="25" t="s">
        <v>10</v>
      </c>
      <c r="AC10" s="10" t="s">
        <v>36</v>
      </c>
    </row>
    <row r="11" spans="2:35" s="3" customFormat="1" ht="20.100000000000001" customHeight="1" x14ac:dyDescent="0.15">
      <c r="B11" s="11"/>
      <c r="C11" s="24" t="s">
        <v>32</v>
      </c>
      <c r="D11" s="30">
        <f>'（６）未納繰越額'!C13</f>
        <v>9</v>
      </c>
      <c r="E11" s="30">
        <f>'（６）未納繰越額'!D13</f>
        <v>2076400</v>
      </c>
      <c r="F11" s="30">
        <f>'（６）未納繰越額'!E13</f>
        <v>0</v>
      </c>
      <c r="G11" s="30">
        <f>'（６）未納繰越額'!F13</f>
        <v>0</v>
      </c>
      <c r="H11" s="30">
        <f>'（６）未納繰越額'!G13</f>
        <v>1</v>
      </c>
      <c r="I11" s="30">
        <f>'（６）未納繰越額'!H13</f>
        <v>1038800</v>
      </c>
      <c r="J11" s="30">
        <f>'（６）未納繰越額'!I13</f>
        <v>17</v>
      </c>
      <c r="K11" s="30">
        <f>'（６）未納繰越額'!J13</f>
        <v>1854830</v>
      </c>
      <c r="L11" s="30">
        <f>'（６）未納繰越額'!K13</f>
        <v>5</v>
      </c>
      <c r="M11" s="43">
        <f>'（６）未納繰越額'!L13</f>
        <v>989300</v>
      </c>
      <c r="N11" s="30">
        <f>'（６）未納繰越額'!M13</f>
        <v>10</v>
      </c>
      <c r="O11" s="30">
        <f>'（６）未納繰越額'!N13</f>
        <v>1250400</v>
      </c>
      <c r="P11" s="30">
        <f>'（６）未納繰越額'!O13</f>
        <v>3</v>
      </c>
      <c r="Q11" s="30">
        <f>'（６）未納繰越額'!P13</f>
        <v>204500</v>
      </c>
      <c r="R11" s="30">
        <f>'（６）未納繰越額'!Q13</f>
        <v>0</v>
      </c>
      <c r="S11" s="30">
        <f>'（６）未納繰越額'!R13</f>
        <v>0</v>
      </c>
      <c r="T11" s="30">
        <f>'（６）未納繰越額'!S13</f>
        <v>35</v>
      </c>
      <c r="U11" s="47">
        <f>'（６）未納繰越額'!T13</f>
        <v>3629600</v>
      </c>
      <c r="V11" s="35">
        <f t="shared" ref="V11:AA11" si="1">SUM(V9:V10)</f>
        <v>80</v>
      </c>
      <c r="W11" s="35">
        <f t="shared" si="1"/>
        <v>11043830</v>
      </c>
      <c r="X11" s="35">
        <f t="shared" si="1"/>
        <v>0</v>
      </c>
      <c r="Y11" s="35">
        <f t="shared" si="1"/>
        <v>0</v>
      </c>
      <c r="Z11" s="35">
        <f t="shared" si="1"/>
        <v>80</v>
      </c>
      <c r="AA11" s="35">
        <f t="shared" si="1"/>
        <v>11043830</v>
      </c>
      <c r="AB11" s="25" t="s">
        <v>32</v>
      </c>
      <c r="AC11" s="11"/>
    </row>
    <row r="12" spans="2:35" s="3" customFormat="1" ht="20.100000000000001" customHeight="1" x14ac:dyDescent="0.15">
      <c r="B12" s="9"/>
      <c r="C12" s="24" t="s">
        <v>29</v>
      </c>
      <c r="D12" s="30">
        <f>'（６）未納繰越額'!C14</f>
        <v>0</v>
      </c>
      <c r="E12" s="30">
        <f>'（６）未納繰越額'!D14</f>
        <v>0</v>
      </c>
      <c r="F12" s="30">
        <f>'（６）未納繰越額'!E14</f>
        <v>0</v>
      </c>
      <c r="G12" s="30">
        <f>'（６）未納繰越額'!F14</f>
        <v>0</v>
      </c>
      <c r="H12" s="30">
        <f>'（６）未納繰越額'!G14</f>
        <v>0</v>
      </c>
      <c r="I12" s="30">
        <f>'（６）未納繰越額'!H14</f>
        <v>0</v>
      </c>
      <c r="J12" s="30">
        <f>'（６）未納繰越額'!I14</f>
        <v>1</v>
      </c>
      <c r="K12" s="30">
        <f>'（６）未納繰越額'!J14</f>
        <v>119300</v>
      </c>
      <c r="L12" s="30">
        <f>'（６）未納繰越額'!K14</f>
        <v>0</v>
      </c>
      <c r="M12" s="43">
        <f>'（６）未納繰越額'!L14</f>
        <v>0</v>
      </c>
      <c r="N12" s="30">
        <f>'（６）未納繰越額'!M14</f>
        <v>59</v>
      </c>
      <c r="O12" s="30">
        <f>'（６）未納繰越額'!N14</f>
        <v>404852536</v>
      </c>
      <c r="P12" s="30">
        <f>'（６）未納繰越額'!O14</f>
        <v>4</v>
      </c>
      <c r="Q12" s="30">
        <f>'（６）未納繰越額'!P14</f>
        <v>1179416</v>
      </c>
      <c r="R12" s="30">
        <f>'（６）未納繰越額'!Q14</f>
        <v>0</v>
      </c>
      <c r="S12" s="30">
        <f>'（６）未納繰越額'!R14</f>
        <v>0</v>
      </c>
      <c r="T12" s="30">
        <f>'（６）未納繰越額'!S14</f>
        <v>23</v>
      </c>
      <c r="U12" s="47">
        <f>'（６）未納繰越額'!T14</f>
        <v>4224011</v>
      </c>
      <c r="V12" s="35">
        <f>SUM(D12,F12,H12,J12,L12,N12,P12,R12,T12)</f>
        <v>87</v>
      </c>
      <c r="W12" s="35">
        <f>SUM(E12,G12,I12,K12,M12,O12,Q12,S12,U12)</f>
        <v>410375263</v>
      </c>
      <c r="X12" s="35"/>
      <c r="Y12" s="35"/>
      <c r="Z12" s="35">
        <f>V12+X12</f>
        <v>87</v>
      </c>
      <c r="AA12" s="35">
        <f>W12+Y12</f>
        <v>410375263</v>
      </c>
      <c r="AB12" s="25" t="s">
        <v>29</v>
      </c>
      <c r="AC12" s="9"/>
    </row>
    <row r="13" spans="2:35" s="3" customFormat="1" ht="20.100000000000001" customHeight="1" x14ac:dyDescent="0.15">
      <c r="B13" s="10" t="s">
        <v>0</v>
      </c>
      <c r="C13" s="24" t="s">
        <v>10</v>
      </c>
      <c r="D13" s="30">
        <f>'（６）未納繰越額'!C15</f>
        <v>6</v>
      </c>
      <c r="E13" s="30">
        <f>'（６）未納繰越額'!D15</f>
        <v>1219356</v>
      </c>
      <c r="F13" s="30">
        <f>'（６）未納繰越額'!E15</f>
        <v>1</v>
      </c>
      <c r="G13" s="30">
        <f>'（６）未納繰越額'!F15</f>
        <v>36100</v>
      </c>
      <c r="H13" s="30">
        <f>'（６）未納繰越額'!G15</f>
        <v>0</v>
      </c>
      <c r="I13" s="30">
        <f>'（６）未納繰越額'!H15</f>
        <v>0</v>
      </c>
      <c r="J13" s="30">
        <f>'（６）未納繰越額'!I15</f>
        <v>26</v>
      </c>
      <c r="K13" s="30">
        <f>'（６）未納繰越額'!J15</f>
        <v>4213877</v>
      </c>
      <c r="L13" s="30">
        <f>'（６）未納繰越額'!K15</f>
        <v>0</v>
      </c>
      <c r="M13" s="43">
        <f>'（６）未納繰越額'!L15</f>
        <v>0</v>
      </c>
      <c r="N13" s="30">
        <f>'（６）未納繰越額'!M15</f>
        <v>0</v>
      </c>
      <c r="O13" s="30">
        <f>'（６）未納繰越額'!N15</f>
        <v>0</v>
      </c>
      <c r="P13" s="30">
        <f>'（６）未納繰越額'!O15</f>
        <v>2</v>
      </c>
      <c r="Q13" s="30">
        <f>'（６）未納繰越額'!P15</f>
        <v>368753</v>
      </c>
      <c r="R13" s="30">
        <f>'（６）未納繰越額'!Q15</f>
        <v>0</v>
      </c>
      <c r="S13" s="30">
        <f>'（６）未納繰越額'!R15</f>
        <v>0</v>
      </c>
      <c r="T13" s="30">
        <f>'（６）未納繰越額'!S15</f>
        <v>15</v>
      </c>
      <c r="U13" s="47">
        <f>'（６）未納繰越額'!T15</f>
        <v>907296</v>
      </c>
      <c r="V13" s="35">
        <f>SUM(D13,F13,H13,J13,L13,N13,P13,R13,T13)</f>
        <v>50</v>
      </c>
      <c r="W13" s="35">
        <f>SUM(E13,G13,I13,K13,M13,O13,Q13,S13,U13)</f>
        <v>6745382</v>
      </c>
      <c r="X13" s="35"/>
      <c r="Y13" s="35"/>
      <c r="Z13" s="35">
        <f>V13+X13</f>
        <v>50</v>
      </c>
      <c r="AA13" s="35">
        <f>W13+Y13</f>
        <v>6745382</v>
      </c>
      <c r="AB13" s="25" t="s">
        <v>10</v>
      </c>
      <c r="AC13" s="10" t="s">
        <v>0</v>
      </c>
    </row>
    <row r="14" spans="2:35" s="3" customFormat="1" ht="20.100000000000001" customHeight="1" x14ac:dyDescent="0.15">
      <c r="B14" s="11"/>
      <c r="C14" s="24" t="s">
        <v>32</v>
      </c>
      <c r="D14" s="30">
        <f>'（６）未納繰越額'!C16</f>
        <v>6</v>
      </c>
      <c r="E14" s="30">
        <f>'（６）未納繰越額'!D16</f>
        <v>1219356</v>
      </c>
      <c r="F14" s="30">
        <f>'（６）未納繰越額'!E16</f>
        <v>1</v>
      </c>
      <c r="G14" s="30">
        <f>'（６）未納繰越額'!F16</f>
        <v>36100</v>
      </c>
      <c r="H14" s="30">
        <f>'（６）未納繰越額'!G16</f>
        <v>0</v>
      </c>
      <c r="I14" s="30">
        <f>'（６）未納繰越額'!H16</f>
        <v>0</v>
      </c>
      <c r="J14" s="30">
        <f>'（６）未納繰越額'!I16</f>
        <v>27</v>
      </c>
      <c r="K14" s="30">
        <f>'（６）未納繰越額'!J16</f>
        <v>4333177</v>
      </c>
      <c r="L14" s="30">
        <f>'（６）未納繰越額'!K16</f>
        <v>0</v>
      </c>
      <c r="M14" s="43">
        <f>'（６）未納繰越額'!L16</f>
        <v>0</v>
      </c>
      <c r="N14" s="30">
        <f>'（６）未納繰越額'!M16</f>
        <v>59</v>
      </c>
      <c r="O14" s="30">
        <f>'（６）未納繰越額'!N16</f>
        <v>404852536</v>
      </c>
      <c r="P14" s="30">
        <f>'（６）未納繰越額'!O16</f>
        <v>6</v>
      </c>
      <c r="Q14" s="30">
        <f>'（６）未納繰越額'!P16</f>
        <v>1548169</v>
      </c>
      <c r="R14" s="30">
        <f>'（６）未納繰越額'!Q16</f>
        <v>0</v>
      </c>
      <c r="S14" s="30">
        <f>'（６）未納繰越額'!R16</f>
        <v>0</v>
      </c>
      <c r="T14" s="30">
        <f>'（６）未納繰越額'!S16</f>
        <v>38</v>
      </c>
      <c r="U14" s="47">
        <f>'（６）未納繰越額'!T16</f>
        <v>5131307</v>
      </c>
      <c r="V14" s="35">
        <f t="shared" ref="V14:AA14" si="2">SUM(V12:V13)</f>
        <v>137</v>
      </c>
      <c r="W14" s="35">
        <f t="shared" si="2"/>
        <v>417120645</v>
      </c>
      <c r="X14" s="35">
        <f t="shared" si="2"/>
        <v>0</v>
      </c>
      <c r="Y14" s="35">
        <f t="shared" si="2"/>
        <v>0</v>
      </c>
      <c r="Z14" s="35">
        <f t="shared" si="2"/>
        <v>137</v>
      </c>
      <c r="AA14" s="35">
        <f t="shared" si="2"/>
        <v>417120645</v>
      </c>
      <c r="AB14" s="25" t="s">
        <v>32</v>
      </c>
      <c r="AC14" s="11"/>
    </row>
    <row r="15" spans="2:35" s="3" customFormat="1" ht="20.100000000000001" customHeight="1" x14ac:dyDescent="0.15">
      <c r="B15" s="9"/>
      <c r="C15" s="24" t="s">
        <v>29</v>
      </c>
      <c r="D15" s="30">
        <f>'（６）未納繰越額'!C17</f>
        <v>2</v>
      </c>
      <c r="E15" s="30">
        <f>'（６）未納繰越額'!D17</f>
        <v>45079</v>
      </c>
      <c r="F15" s="30">
        <f>'（６）未納繰越額'!E17</f>
        <v>2</v>
      </c>
      <c r="G15" s="30">
        <f>'（６）未納繰越額'!F17</f>
        <v>127300</v>
      </c>
      <c r="H15" s="30">
        <f>'（６）未納繰越額'!G17</f>
        <v>0</v>
      </c>
      <c r="I15" s="30">
        <f>'（６）未納繰越額'!H17</f>
        <v>0</v>
      </c>
      <c r="J15" s="30">
        <f>'（６）未納繰越額'!I17</f>
        <v>4</v>
      </c>
      <c r="K15" s="30">
        <f>'（６）未納繰越額'!J17</f>
        <v>102000</v>
      </c>
      <c r="L15" s="30">
        <f>'（６）未納繰越額'!K17</f>
        <v>8</v>
      </c>
      <c r="M15" s="43">
        <f>'（６）未納繰越額'!L17</f>
        <v>218900</v>
      </c>
      <c r="N15" s="30">
        <f>'（６）未納繰越額'!M17</f>
        <v>127</v>
      </c>
      <c r="O15" s="30">
        <f>'（６）未納繰越額'!N17</f>
        <v>19446700</v>
      </c>
      <c r="P15" s="30">
        <f>'（６）未納繰越額'!O17</f>
        <v>3</v>
      </c>
      <c r="Q15" s="30">
        <f>'（６）未納繰越額'!P17</f>
        <v>274300</v>
      </c>
      <c r="R15" s="30">
        <f>'（６）未納繰越額'!Q17</f>
        <v>0</v>
      </c>
      <c r="S15" s="30">
        <f>'（６）未納繰越額'!R17</f>
        <v>0</v>
      </c>
      <c r="T15" s="30">
        <f>'（６）未納繰越額'!S17</f>
        <v>39</v>
      </c>
      <c r="U15" s="47">
        <f>'（６）未納繰越額'!T17</f>
        <v>5366016</v>
      </c>
      <c r="V15" s="35">
        <f>SUM(D15,F15,H15,J15,L15,N15,P15,R15,T15)</f>
        <v>185</v>
      </c>
      <c r="W15" s="35">
        <f>SUM(E15,G15,I15,K15,M15,O15,Q15,S15,U15)</f>
        <v>25580295</v>
      </c>
      <c r="X15" s="35"/>
      <c r="Y15" s="35"/>
      <c r="Z15" s="35">
        <f>V15+X15</f>
        <v>185</v>
      </c>
      <c r="AA15" s="35">
        <f>W15+Y15</f>
        <v>25580295</v>
      </c>
      <c r="AB15" s="25" t="s">
        <v>29</v>
      </c>
      <c r="AC15" s="9"/>
    </row>
    <row r="16" spans="2:35" s="3" customFormat="1" ht="20.100000000000001" customHeight="1" x14ac:dyDescent="0.15">
      <c r="B16" s="10" t="s">
        <v>7</v>
      </c>
      <c r="C16" s="24" t="s">
        <v>10</v>
      </c>
      <c r="D16" s="30">
        <f>'（６）未納繰越額'!C18</f>
        <v>7</v>
      </c>
      <c r="E16" s="30">
        <f>'（６）未納繰越額'!D18</f>
        <v>2162900</v>
      </c>
      <c r="F16" s="30">
        <f>'（６）未納繰越額'!E18</f>
        <v>0</v>
      </c>
      <c r="G16" s="30">
        <f>'（６）未納繰越額'!F18</f>
        <v>0</v>
      </c>
      <c r="H16" s="30">
        <f>'（６）未納繰越額'!G18</f>
        <v>0</v>
      </c>
      <c r="I16" s="30">
        <f>'（６）未納繰越額'!H18</f>
        <v>0</v>
      </c>
      <c r="J16" s="30">
        <f>'（６）未納繰越額'!I18</f>
        <v>52</v>
      </c>
      <c r="K16" s="30">
        <f>'（６）未納繰越額'!J18</f>
        <v>72366929</v>
      </c>
      <c r="L16" s="30">
        <f>'（６）未納繰越額'!K18</f>
        <v>1</v>
      </c>
      <c r="M16" s="43">
        <f>'（６）未納繰越額'!L18</f>
        <v>310800</v>
      </c>
      <c r="N16" s="30">
        <f>'（６）未納繰越額'!M18</f>
        <v>76</v>
      </c>
      <c r="O16" s="30">
        <f>'（６）未納繰越額'!N18</f>
        <v>5433000</v>
      </c>
      <c r="P16" s="30">
        <f>'（６）未納繰越額'!O18</f>
        <v>0</v>
      </c>
      <c r="Q16" s="30">
        <f>'（６）未納繰越額'!P18</f>
        <v>0</v>
      </c>
      <c r="R16" s="30">
        <f>'（６）未納繰越額'!Q18</f>
        <v>0</v>
      </c>
      <c r="S16" s="30">
        <f>'（６）未納繰越額'!R18</f>
        <v>0</v>
      </c>
      <c r="T16" s="30">
        <f>'（６）未納繰越額'!S18</f>
        <v>10</v>
      </c>
      <c r="U16" s="47">
        <f>'（６）未納繰越額'!T18</f>
        <v>10267900</v>
      </c>
      <c r="V16" s="35">
        <f>SUM(D16,F16,H16,J16,L16,N16,P16,R16,T16)</f>
        <v>146</v>
      </c>
      <c r="W16" s="35">
        <f>SUM(E16,G16,I16,K16,M16,O16,Q16,S16,U16)</f>
        <v>90541529</v>
      </c>
      <c r="X16" s="35"/>
      <c r="Y16" s="35"/>
      <c r="Z16" s="35">
        <f>V16+X16</f>
        <v>146</v>
      </c>
      <c r="AA16" s="35">
        <f>W16+Y16</f>
        <v>90541529</v>
      </c>
      <c r="AB16" s="25" t="s">
        <v>10</v>
      </c>
      <c r="AC16" s="10" t="s">
        <v>7</v>
      </c>
    </row>
    <row r="17" spans="2:29" s="3" customFormat="1" ht="20.100000000000001" customHeight="1" x14ac:dyDescent="0.15">
      <c r="B17" s="11"/>
      <c r="C17" s="24" t="s">
        <v>32</v>
      </c>
      <c r="D17" s="30">
        <f>'（６）未納繰越額'!C19</f>
        <v>9</v>
      </c>
      <c r="E17" s="30">
        <f>'（６）未納繰越額'!D19</f>
        <v>2207979</v>
      </c>
      <c r="F17" s="30">
        <f>'（６）未納繰越額'!E19</f>
        <v>2</v>
      </c>
      <c r="G17" s="30">
        <f>'（６）未納繰越額'!F19</f>
        <v>127300</v>
      </c>
      <c r="H17" s="30">
        <f>'（６）未納繰越額'!G19</f>
        <v>0</v>
      </c>
      <c r="I17" s="30">
        <f>'（６）未納繰越額'!H19</f>
        <v>0</v>
      </c>
      <c r="J17" s="30">
        <f>'（６）未納繰越額'!I19</f>
        <v>56</v>
      </c>
      <c r="K17" s="30">
        <f>'（６）未納繰越額'!J19</f>
        <v>72468929</v>
      </c>
      <c r="L17" s="30">
        <f>'（６）未納繰越額'!K19</f>
        <v>9</v>
      </c>
      <c r="M17" s="43">
        <f>'（６）未納繰越額'!L19</f>
        <v>529700</v>
      </c>
      <c r="N17" s="30">
        <f>'（６）未納繰越額'!M19</f>
        <v>203</v>
      </c>
      <c r="O17" s="30">
        <f>'（６）未納繰越額'!N19</f>
        <v>24879700</v>
      </c>
      <c r="P17" s="30">
        <f>'（６）未納繰越額'!O19</f>
        <v>3</v>
      </c>
      <c r="Q17" s="30">
        <f>'（６）未納繰越額'!P19</f>
        <v>274300</v>
      </c>
      <c r="R17" s="30">
        <f>'（６）未納繰越額'!Q19</f>
        <v>0</v>
      </c>
      <c r="S17" s="30">
        <f>'（６）未納繰越額'!R19</f>
        <v>0</v>
      </c>
      <c r="T17" s="30">
        <f>'（６）未納繰越額'!S19</f>
        <v>49</v>
      </c>
      <c r="U17" s="47">
        <f>'（６）未納繰越額'!T19</f>
        <v>15633916</v>
      </c>
      <c r="V17" s="35">
        <f t="shared" ref="V17:AA17" si="3">SUM(V15:V16)</f>
        <v>331</v>
      </c>
      <c r="W17" s="35">
        <f t="shared" si="3"/>
        <v>116121824</v>
      </c>
      <c r="X17" s="35">
        <f t="shared" si="3"/>
        <v>0</v>
      </c>
      <c r="Y17" s="35">
        <f t="shared" si="3"/>
        <v>0</v>
      </c>
      <c r="Z17" s="35">
        <f t="shared" si="3"/>
        <v>331</v>
      </c>
      <c r="AA17" s="35">
        <f t="shared" si="3"/>
        <v>116121824</v>
      </c>
      <c r="AB17" s="25" t="s">
        <v>32</v>
      </c>
      <c r="AC17" s="11"/>
    </row>
    <row r="18" spans="2:29" s="3" customFormat="1" ht="20.100000000000001" customHeight="1" x14ac:dyDescent="0.15">
      <c r="B18" s="9"/>
      <c r="C18" s="24" t="s">
        <v>29</v>
      </c>
      <c r="D18" s="30">
        <f>'（６）未納繰越額'!C20</f>
        <v>0</v>
      </c>
      <c r="E18" s="30">
        <f>'（６）未納繰越額'!D20</f>
        <v>0</v>
      </c>
      <c r="F18" s="30">
        <f>'（６）未納繰越額'!E20</f>
        <v>0</v>
      </c>
      <c r="G18" s="30">
        <f>'（６）未納繰越額'!F20</f>
        <v>0</v>
      </c>
      <c r="H18" s="30">
        <f>'（６）未納繰越額'!G20</f>
        <v>0</v>
      </c>
      <c r="I18" s="30">
        <f>'（６）未納繰越額'!H20</f>
        <v>0</v>
      </c>
      <c r="J18" s="30">
        <f>'（６）未納繰越額'!I20</f>
        <v>0</v>
      </c>
      <c r="K18" s="30">
        <f>'（６）未納繰越額'!J20</f>
        <v>0</v>
      </c>
      <c r="L18" s="30">
        <f>'（６）未納繰越額'!K20</f>
        <v>0</v>
      </c>
      <c r="M18" s="43">
        <f>'（６）未納繰越額'!L20</f>
        <v>0</v>
      </c>
      <c r="N18" s="30">
        <f>'（６）未納繰越額'!M20</f>
        <v>0</v>
      </c>
      <c r="O18" s="30">
        <f>'（６）未納繰越額'!N20</f>
        <v>0</v>
      </c>
      <c r="P18" s="30">
        <f>'（６）未納繰越額'!O20</f>
        <v>0</v>
      </c>
      <c r="Q18" s="30">
        <f>'（６）未納繰越額'!P20</f>
        <v>0</v>
      </c>
      <c r="R18" s="30">
        <f>'（６）未納繰越額'!Q20</f>
        <v>0</v>
      </c>
      <c r="S18" s="30">
        <f>'（６）未納繰越額'!R20</f>
        <v>0</v>
      </c>
      <c r="T18" s="30">
        <f>'（６）未納繰越額'!S20</f>
        <v>0</v>
      </c>
      <c r="U18" s="47">
        <f>'（６）未納繰越額'!T20</f>
        <v>0</v>
      </c>
      <c r="V18" s="50">
        <f>SUM(D18,F18,H18,J18,L18,N18,P18,R18,T18)</f>
        <v>0</v>
      </c>
      <c r="W18" s="34">
        <f>SUM(E18,G18,I18,K18,M18,O18,Q18,S18,U18)</f>
        <v>0</v>
      </c>
      <c r="X18" s="35"/>
      <c r="Y18" s="35"/>
      <c r="Z18" s="35">
        <f>V18+X18</f>
        <v>0</v>
      </c>
      <c r="AA18" s="35">
        <f>W18+Y18</f>
        <v>0</v>
      </c>
      <c r="AB18" s="25" t="s">
        <v>29</v>
      </c>
      <c r="AC18" s="9"/>
    </row>
    <row r="19" spans="2:29" s="3" customFormat="1" ht="20.100000000000001" customHeight="1" x14ac:dyDescent="0.15">
      <c r="B19" s="10" t="s">
        <v>35</v>
      </c>
      <c r="C19" s="24" t="s">
        <v>10</v>
      </c>
      <c r="D19" s="30">
        <f>'（６）未納繰越額'!C21</f>
        <v>0</v>
      </c>
      <c r="E19" s="30">
        <f>'（６）未納繰越額'!D21</f>
        <v>0</v>
      </c>
      <c r="F19" s="30">
        <f>'（６）未納繰越額'!E21</f>
        <v>0</v>
      </c>
      <c r="G19" s="30">
        <f>'（６）未納繰越額'!F21</f>
        <v>0</v>
      </c>
      <c r="H19" s="30">
        <f>'（６）未納繰越額'!G21</f>
        <v>0</v>
      </c>
      <c r="I19" s="30">
        <f>'（６）未納繰越額'!H21</f>
        <v>0</v>
      </c>
      <c r="J19" s="30">
        <f>'（６）未納繰越額'!I21</f>
        <v>3</v>
      </c>
      <c r="K19" s="30">
        <f>'（６）未納繰越額'!J21</f>
        <v>314072</v>
      </c>
      <c r="L19" s="30">
        <f>'（６）未納繰越額'!K21</f>
        <v>0</v>
      </c>
      <c r="M19" s="43">
        <f>'（６）未納繰越額'!L21</f>
        <v>0</v>
      </c>
      <c r="N19" s="30">
        <f>'（６）未納繰越額'!M21</f>
        <v>0</v>
      </c>
      <c r="O19" s="30">
        <f>'（６）未納繰越額'!N21</f>
        <v>0</v>
      </c>
      <c r="P19" s="30">
        <f>'（６）未納繰越額'!O21</f>
        <v>0</v>
      </c>
      <c r="Q19" s="30">
        <f>'（６）未納繰越額'!P21</f>
        <v>0</v>
      </c>
      <c r="R19" s="30">
        <f>'（６）未納繰越額'!Q21</f>
        <v>0</v>
      </c>
      <c r="S19" s="30">
        <f>'（６）未納繰越額'!R21</f>
        <v>0</v>
      </c>
      <c r="T19" s="30">
        <f>'（６）未納繰越額'!S21</f>
        <v>0</v>
      </c>
      <c r="U19" s="47">
        <f>'（６）未納繰越額'!T21</f>
        <v>0</v>
      </c>
      <c r="V19" s="35">
        <f>SUM(D19,F19,H19,J19,L19,N19,P19,R19,T19)</f>
        <v>3</v>
      </c>
      <c r="W19" s="35">
        <f>SUM(E19,G19,I19,K19,M19,O19,Q19,S19,U19)</f>
        <v>314072</v>
      </c>
      <c r="X19" s="35"/>
      <c r="Y19" s="35"/>
      <c r="Z19" s="35">
        <f>V19+X19</f>
        <v>3</v>
      </c>
      <c r="AA19" s="35">
        <f>W19+Y19</f>
        <v>314072</v>
      </c>
      <c r="AB19" s="25" t="s">
        <v>10</v>
      </c>
      <c r="AC19" s="10" t="s">
        <v>35</v>
      </c>
    </row>
    <row r="20" spans="2:29" s="3" customFormat="1" ht="20.100000000000001" customHeight="1" x14ac:dyDescent="0.15">
      <c r="B20" s="11"/>
      <c r="C20" s="24" t="s">
        <v>32</v>
      </c>
      <c r="D20" s="30">
        <f>'（６）未納繰越額'!C22</f>
        <v>0</v>
      </c>
      <c r="E20" s="30">
        <f>'（６）未納繰越額'!D22</f>
        <v>0</v>
      </c>
      <c r="F20" s="30">
        <f>'（６）未納繰越額'!E22</f>
        <v>0</v>
      </c>
      <c r="G20" s="30">
        <f>'（６）未納繰越額'!F22</f>
        <v>0</v>
      </c>
      <c r="H20" s="30">
        <f>'（６）未納繰越額'!G22</f>
        <v>0</v>
      </c>
      <c r="I20" s="30">
        <f>'（６）未納繰越額'!H22</f>
        <v>0</v>
      </c>
      <c r="J20" s="30">
        <f>'（６）未納繰越額'!I22</f>
        <v>3</v>
      </c>
      <c r="K20" s="30">
        <f>'（６）未納繰越額'!J22</f>
        <v>314072</v>
      </c>
      <c r="L20" s="30">
        <f>'（６）未納繰越額'!K22</f>
        <v>0</v>
      </c>
      <c r="M20" s="43">
        <f>'（６）未納繰越額'!L22</f>
        <v>0</v>
      </c>
      <c r="N20" s="30">
        <f>'（６）未納繰越額'!M22</f>
        <v>0</v>
      </c>
      <c r="O20" s="30">
        <f>'（６）未納繰越額'!N22</f>
        <v>0</v>
      </c>
      <c r="P20" s="30">
        <f>'（６）未納繰越額'!O22</f>
        <v>0</v>
      </c>
      <c r="Q20" s="30">
        <f>'（６）未納繰越額'!P22</f>
        <v>0</v>
      </c>
      <c r="R20" s="30">
        <f>'（６）未納繰越額'!Q22</f>
        <v>0</v>
      </c>
      <c r="S20" s="30">
        <f>'（６）未納繰越額'!R22</f>
        <v>0</v>
      </c>
      <c r="T20" s="30">
        <f>'（６）未納繰越額'!S22</f>
        <v>0</v>
      </c>
      <c r="U20" s="47">
        <f>'（６）未納繰越額'!T22</f>
        <v>0</v>
      </c>
      <c r="V20" s="35">
        <f t="shared" ref="V20:AA20" si="4">SUM(V18:V19)</f>
        <v>3</v>
      </c>
      <c r="W20" s="35">
        <f t="shared" si="4"/>
        <v>314072</v>
      </c>
      <c r="X20" s="35">
        <f t="shared" si="4"/>
        <v>0</v>
      </c>
      <c r="Y20" s="35">
        <f t="shared" si="4"/>
        <v>0</v>
      </c>
      <c r="Z20" s="35">
        <f t="shared" si="4"/>
        <v>3</v>
      </c>
      <c r="AA20" s="35">
        <f t="shared" si="4"/>
        <v>314072</v>
      </c>
      <c r="AB20" s="25" t="s">
        <v>32</v>
      </c>
      <c r="AC20" s="11"/>
    </row>
    <row r="21" spans="2:29" s="3" customFormat="1" ht="20.100000000000001" customHeight="1" x14ac:dyDescent="0.15">
      <c r="B21" s="121" t="s">
        <v>119</v>
      </c>
      <c r="C21" s="24" t="s">
        <v>29</v>
      </c>
      <c r="D21" s="30">
        <f>'（６）未納繰越額'!C23</f>
        <v>12</v>
      </c>
      <c r="E21" s="30">
        <f>'（６）未納繰越額'!D23</f>
        <v>514350</v>
      </c>
      <c r="F21" s="30">
        <f>'（６）未納繰越額'!E23</f>
        <v>5</v>
      </c>
      <c r="G21" s="30">
        <f>'（６）未納繰越額'!F23</f>
        <v>151900</v>
      </c>
      <c r="H21" s="30">
        <f>'（６）未納繰越額'!G23</f>
        <v>0</v>
      </c>
      <c r="I21" s="30">
        <f>'（６）未納繰越額'!H23</f>
        <v>0</v>
      </c>
      <c r="J21" s="30">
        <f>'（６）未納繰越額'!I23</f>
        <v>8</v>
      </c>
      <c r="K21" s="30">
        <f>'（６）未納繰越額'!J23</f>
        <v>304415</v>
      </c>
      <c r="L21" s="30">
        <f>'（６）未納繰越額'!K23</f>
        <v>0</v>
      </c>
      <c r="M21" s="43">
        <f>'（６）未納繰越額'!L23</f>
        <v>0</v>
      </c>
      <c r="N21" s="30">
        <f>'（６）未納繰越額'!M23</f>
        <v>20</v>
      </c>
      <c r="O21" s="30">
        <f>'（６）未納繰越額'!N23</f>
        <v>806100</v>
      </c>
      <c r="P21" s="30">
        <f>'（６）未納繰越額'!O23</f>
        <v>2</v>
      </c>
      <c r="Q21" s="30">
        <f>'（６）未納繰越額'!P23</f>
        <v>78200</v>
      </c>
      <c r="R21" s="30">
        <f>'（６）未納繰越額'!Q23</f>
        <v>0</v>
      </c>
      <c r="S21" s="30">
        <f>'（６）未納繰越額'!R23</f>
        <v>0</v>
      </c>
      <c r="T21" s="30">
        <f>'（６）未納繰越額'!S23</f>
        <v>87</v>
      </c>
      <c r="U21" s="47">
        <f>'（６）未納繰越額'!T23</f>
        <v>3320967</v>
      </c>
      <c r="V21" s="50">
        <f>SUM(D21,F21,H21,J21,L21,N21,P21,R21,T21)</f>
        <v>134</v>
      </c>
      <c r="W21" s="34">
        <f>SUM(E21,G21,I21,K21,M21,O21,Q21,S21,U21)</f>
        <v>5175932</v>
      </c>
      <c r="X21" s="35"/>
      <c r="Y21" s="35"/>
      <c r="Z21" s="35">
        <f>V21+X21</f>
        <v>134</v>
      </c>
      <c r="AA21" s="35">
        <f>W21+Y21</f>
        <v>5175932</v>
      </c>
      <c r="AB21" s="25" t="s">
        <v>29</v>
      </c>
      <c r="AC21" s="9"/>
    </row>
    <row r="22" spans="2:29" s="3" customFormat="1" ht="20.100000000000001" customHeight="1" x14ac:dyDescent="0.15">
      <c r="B22" s="122"/>
      <c r="C22" s="24" t="s">
        <v>10</v>
      </c>
      <c r="D22" s="30">
        <f>'（６）未納繰越額'!C24</f>
        <v>0</v>
      </c>
      <c r="E22" s="30">
        <f>'（６）未納繰越額'!D24</f>
        <v>0</v>
      </c>
      <c r="F22" s="30">
        <f>'（６）未納繰越額'!E24</f>
        <v>0</v>
      </c>
      <c r="G22" s="30">
        <f>'（６）未納繰越額'!F24</f>
        <v>0</v>
      </c>
      <c r="H22" s="30">
        <f>'（６）未納繰越額'!G24</f>
        <v>0</v>
      </c>
      <c r="I22" s="30">
        <f>'（６）未納繰越額'!H24</f>
        <v>0</v>
      </c>
      <c r="J22" s="30">
        <f>'（６）未納繰越額'!I24</f>
        <v>0</v>
      </c>
      <c r="K22" s="30">
        <f>'（６）未納繰越額'!J24</f>
        <v>0</v>
      </c>
      <c r="L22" s="30">
        <f>'（６）未納繰越額'!K24</f>
        <v>0</v>
      </c>
      <c r="M22" s="43">
        <f>'（６）未納繰越額'!L24</f>
        <v>0</v>
      </c>
      <c r="N22" s="30">
        <f>'（６）未納繰越額'!M24</f>
        <v>0</v>
      </c>
      <c r="O22" s="30">
        <f>'（６）未納繰越額'!N24</f>
        <v>0</v>
      </c>
      <c r="P22" s="30">
        <f>'（６）未納繰越額'!O24</f>
        <v>0</v>
      </c>
      <c r="Q22" s="30">
        <f>'（６）未納繰越額'!P24</f>
        <v>0</v>
      </c>
      <c r="R22" s="30">
        <f>'（６）未納繰越額'!Q24</f>
        <v>0</v>
      </c>
      <c r="S22" s="30">
        <f>'（６）未納繰越額'!R24</f>
        <v>0</v>
      </c>
      <c r="T22" s="30">
        <f>'（６）未納繰越額'!S24</f>
        <v>0</v>
      </c>
      <c r="U22" s="47">
        <f>'（６）未納繰越額'!T24</f>
        <v>0</v>
      </c>
      <c r="V22" s="35">
        <f>SUM(D22,F22,H22,J22,L22,N22,P22,R22,T22)</f>
        <v>0</v>
      </c>
      <c r="W22" s="35">
        <f>SUM(E22,G22,I22,K22,M22,O22,Q22,S22,U22)</f>
        <v>0</v>
      </c>
      <c r="X22" s="35"/>
      <c r="Y22" s="35"/>
      <c r="Z22" s="35">
        <f>V22+X22</f>
        <v>0</v>
      </c>
      <c r="AA22" s="35">
        <f>W22+Y22</f>
        <v>0</v>
      </c>
      <c r="AB22" s="25" t="s">
        <v>10</v>
      </c>
      <c r="AC22" s="10" t="s">
        <v>40</v>
      </c>
    </row>
    <row r="23" spans="2:29" s="3" customFormat="1" ht="20.100000000000001" customHeight="1" x14ac:dyDescent="0.15">
      <c r="B23" s="123"/>
      <c r="C23" s="24" t="s">
        <v>32</v>
      </c>
      <c r="D23" s="30">
        <f>'（６）未納繰越額'!C25</f>
        <v>12</v>
      </c>
      <c r="E23" s="30">
        <f>'（６）未納繰越額'!D25</f>
        <v>514350</v>
      </c>
      <c r="F23" s="30">
        <f>'（６）未納繰越額'!E25</f>
        <v>5</v>
      </c>
      <c r="G23" s="30">
        <f>'（６）未納繰越額'!F25</f>
        <v>151900</v>
      </c>
      <c r="H23" s="30">
        <f>'（６）未納繰越額'!G25</f>
        <v>0</v>
      </c>
      <c r="I23" s="30">
        <f>'（６）未納繰越額'!H25</f>
        <v>0</v>
      </c>
      <c r="J23" s="30">
        <f>'（６）未納繰越額'!I25</f>
        <v>8</v>
      </c>
      <c r="K23" s="30">
        <f>'（６）未納繰越額'!J25</f>
        <v>304415</v>
      </c>
      <c r="L23" s="30">
        <f>'（６）未納繰越額'!K25</f>
        <v>0</v>
      </c>
      <c r="M23" s="43">
        <f>'（６）未納繰越額'!L25</f>
        <v>0</v>
      </c>
      <c r="N23" s="30">
        <f>'（６）未納繰越額'!M25</f>
        <v>20</v>
      </c>
      <c r="O23" s="30">
        <f>'（６）未納繰越額'!N25</f>
        <v>806100</v>
      </c>
      <c r="P23" s="30">
        <f>'（６）未納繰越額'!O25</f>
        <v>2</v>
      </c>
      <c r="Q23" s="30">
        <f>'（６）未納繰越額'!P25</f>
        <v>78200</v>
      </c>
      <c r="R23" s="30">
        <f>'（６）未納繰越額'!Q25</f>
        <v>0</v>
      </c>
      <c r="S23" s="30">
        <f>'（６）未納繰越額'!R25</f>
        <v>0</v>
      </c>
      <c r="T23" s="30">
        <f>'（６）未納繰越額'!S25</f>
        <v>87</v>
      </c>
      <c r="U23" s="47">
        <f>'（６）未納繰越額'!T25</f>
        <v>3320967</v>
      </c>
      <c r="V23" s="35">
        <f>SUM(V21:V22)</f>
        <v>134</v>
      </c>
      <c r="W23" s="35">
        <f>SUM(W21:W22)</f>
        <v>5175932</v>
      </c>
      <c r="X23" s="35"/>
      <c r="Y23" s="35"/>
      <c r="Z23" s="35">
        <f>SUM(Z21:Z22)</f>
        <v>134</v>
      </c>
      <c r="AA23" s="35">
        <f>SUM(AA21:AA22)</f>
        <v>5175932</v>
      </c>
      <c r="AB23" s="25" t="s">
        <v>32</v>
      </c>
      <c r="AC23" s="11"/>
    </row>
    <row r="24" spans="2:29" s="3" customFormat="1" ht="20.100000000000001" customHeight="1" x14ac:dyDescent="0.15">
      <c r="B24" s="9"/>
      <c r="C24" s="24" t="s">
        <v>29</v>
      </c>
      <c r="D24" s="30">
        <f>'（６）未納繰越額'!C26</f>
        <v>1</v>
      </c>
      <c r="E24" s="30">
        <f>'（６）未納繰越額'!D26</f>
        <v>61600</v>
      </c>
      <c r="F24" s="30">
        <f>'（６）未納繰越額'!E26</f>
        <v>0</v>
      </c>
      <c r="G24" s="30">
        <f>'（６）未納繰越額'!F26</f>
        <v>0</v>
      </c>
      <c r="H24" s="30">
        <f>'（６）未納繰越額'!G26</f>
        <v>0</v>
      </c>
      <c r="I24" s="30">
        <f>'（６）未納繰越額'!H26</f>
        <v>0</v>
      </c>
      <c r="J24" s="30">
        <f>'（６）未納繰越額'!I26</f>
        <v>0</v>
      </c>
      <c r="K24" s="30">
        <f>'（６）未納繰越額'!J26</f>
        <v>0</v>
      </c>
      <c r="L24" s="30">
        <f>'（６）未納繰越額'!K26</f>
        <v>0</v>
      </c>
      <c r="M24" s="43">
        <f>'（６）未納繰越額'!L26</f>
        <v>0</v>
      </c>
      <c r="N24" s="30">
        <f>'（６）未納繰越額'!M26</f>
        <v>2</v>
      </c>
      <c r="O24" s="30">
        <f>'（６）未納繰越額'!N26</f>
        <v>181600</v>
      </c>
      <c r="P24" s="30">
        <f>'（６）未納繰越額'!O26</f>
        <v>0</v>
      </c>
      <c r="Q24" s="30">
        <f>'（６）未納繰越額'!P26</f>
        <v>0</v>
      </c>
      <c r="R24" s="30">
        <f>'（６）未納繰越額'!Q26</f>
        <v>0</v>
      </c>
      <c r="S24" s="30">
        <f>'（６）未納繰越額'!R26</f>
        <v>0</v>
      </c>
      <c r="T24" s="30">
        <f>'（６）未納繰越額'!S26</f>
        <v>0</v>
      </c>
      <c r="U24" s="47">
        <f>'（６）未納繰越額'!T26</f>
        <v>0</v>
      </c>
      <c r="V24" s="35">
        <f>SUM(D24,F24,H24,J24,L24,N24,P24,R24,T24)</f>
        <v>3</v>
      </c>
      <c r="W24" s="35">
        <f>SUM(E24,G24,I24,K24,M24,O24,Q24,S24,U24)</f>
        <v>243200</v>
      </c>
      <c r="X24" s="35"/>
      <c r="Y24" s="35"/>
      <c r="Z24" s="35">
        <f>V24+X24</f>
        <v>3</v>
      </c>
      <c r="AA24" s="35">
        <f>W24+Y24</f>
        <v>243200</v>
      </c>
      <c r="AB24" s="25" t="s">
        <v>29</v>
      </c>
      <c r="AC24" s="9"/>
    </row>
    <row r="25" spans="2:29" s="3" customFormat="1" ht="20.100000000000001" customHeight="1" x14ac:dyDescent="0.15">
      <c r="B25" s="12" t="s">
        <v>3</v>
      </c>
      <c r="C25" s="24" t="s">
        <v>10</v>
      </c>
      <c r="D25" s="30">
        <f>'（６）未納繰越額'!C27</f>
        <v>2</v>
      </c>
      <c r="E25" s="30">
        <f>'（６）未納繰越額'!D27</f>
        <v>227600</v>
      </c>
      <c r="F25" s="30">
        <f>'（６）未納繰越額'!E27</f>
        <v>0</v>
      </c>
      <c r="G25" s="30">
        <f>'（６）未納繰越額'!F27</f>
        <v>0</v>
      </c>
      <c r="H25" s="30">
        <f>'（６）未納繰越額'!G27</f>
        <v>0</v>
      </c>
      <c r="I25" s="30">
        <f>'（６）未納繰越額'!H27</f>
        <v>0</v>
      </c>
      <c r="J25" s="30">
        <f>'（６）未納繰越額'!I27</f>
        <v>0</v>
      </c>
      <c r="K25" s="30">
        <f>'（６）未納繰越額'!J27</f>
        <v>0</v>
      </c>
      <c r="L25" s="30">
        <f>'（６）未納繰越額'!K27</f>
        <v>0</v>
      </c>
      <c r="M25" s="43">
        <f>'（６）未納繰越額'!L27</f>
        <v>0</v>
      </c>
      <c r="N25" s="30">
        <f>'（６）未納繰越額'!M27</f>
        <v>0</v>
      </c>
      <c r="O25" s="30">
        <f>'（６）未納繰越額'!N27</f>
        <v>0</v>
      </c>
      <c r="P25" s="30">
        <f>'（６）未納繰越額'!O27</f>
        <v>0</v>
      </c>
      <c r="Q25" s="30">
        <f>'（６）未納繰越額'!P27</f>
        <v>0</v>
      </c>
      <c r="R25" s="30">
        <f>'（６）未納繰越額'!Q27</f>
        <v>0</v>
      </c>
      <c r="S25" s="30">
        <f>'（６）未納繰越額'!R27</f>
        <v>0</v>
      </c>
      <c r="T25" s="30">
        <f>'（６）未納繰越額'!S27</f>
        <v>0</v>
      </c>
      <c r="U25" s="47">
        <f>'（６）未納繰越額'!T27</f>
        <v>0</v>
      </c>
      <c r="V25" s="35">
        <f>SUM(D25,F25,H25,J25,L25,N25,P25,R25,T25)</f>
        <v>2</v>
      </c>
      <c r="W25" s="35">
        <f>SUM(E25,G25,I25,K25,M25,O25,Q25,S25,U25)</f>
        <v>227600</v>
      </c>
      <c r="X25" s="35"/>
      <c r="Y25" s="35"/>
      <c r="Z25" s="35">
        <f>V25+X25</f>
        <v>2</v>
      </c>
      <c r="AA25" s="35">
        <f>W25+Y25</f>
        <v>227600</v>
      </c>
      <c r="AB25" s="25" t="s">
        <v>10</v>
      </c>
      <c r="AC25" s="10" t="s">
        <v>3</v>
      </c>
    </row>
    <row r="26" spans="2:29" s="3" customFormat="1" ht="20.100000000000001" customHeight="1" x14ac:dyDescent="0.15">
      <c r="B26" s="11"/>
      <c r="C26" s="24" t="s">
        <v>32</v>
      </c>
      <c r="D26" s="30">
        <f>'（６）未納繰越額'!C28</f>
        <v>3</v>
      </c>
      <c r="E26" s="30">
        <f>'（６）未納繰越額'!D28</f>
        <v>289200</v>
      </c>
      <c r="F26" s="30">
        <f>'（６）未納繰越額'!E28</f>
        <v>0</v>
      </c>
      <c r="G26" s="30">
        <f>'（６）未納繰越額'!F28</f>
        <v>0</v>
      </c>
      <c r="H26" s="30">
        <f>'（６）未納繰越額'!G28</f>
        <v>0</v>
      </c>
      <c r="I26" s="30">
        <f>'（６）未納繰越額'!H28</f>
        <v>0</v>
      </c>
      <c r="J26" s="30">
        <f>'（６）未納繰越額'!I28</f>
        <v>0</v>
      </c>
      <c r="K26" s="30">
        <f>'（６）未納繰越額'!J28</f>
        <v>0</v>
      </c>
      <c r="L26" s="30">
        <f>'（６）未納繰越額'!K28</f>
        <v>0</v>
      </c>
      <c r="M26" s="43">
        <f>'（６）未納繰越額'!L28</f>
        <v>0</v>
      </c>
      <c r="N26" s="30">
        <f>'（６）未納繰越額'!M28</f>
        <v>2</v>
      </c>
      <c r="O26" s="30">
        <f>'（６）未納繰越額'!N28</f>
        <v>181600</v>
      </c>
      <c r="P26" s="30">
        <f>'（６）未納繰越額'!O28</f>
        <v>0</v>
      </c>
      <c r="Q26" s="30">
        <f>'（６）未納繰越額'!P28</f>
        <v>0</v>
      </c>
      <c r="R26" s="30">
        <f>'（６）未納繰越額'!Q28</f>
        <v>0</v>
      </c>
      <c r="S26" s="30">
        <f>'（６）未納繰越額'!R28</f>
        <v>0</v>
      </c>
      <c r="T26" s="30">
        <f>'（６）未納繰越額'!S28</f>
        <v>0</v>
      </c>
      <c r="U26" s="47">
        <f>'（６）未納繰越額'!T28</f>
        <v>0</v>
      </c>
      <c r="V26" s="35">
        <f t="shared" ref="V26:AA26" si="5">SUM(V24:V25)</f>
        <v>5</v>
      </c>
      <c r="W26" s="35">
        <f t="shared" si="5"/>
        <v>470800</v>
      </c>
      <c r="X26" s="35">
        <f t="shared" si="5"/>
        <v>0</v>
      </c>
      <c r="Y26" s="35">
        <f t="shared" si="5"/>
        <v>0</v>
      </c>
      <c r="Z26" s="35">
        <f t="shared" si="5"/>
        <v>5</v>
      </c>
      <c r="AA26" s="35">
        <f t="shared" si="5"/>
        <v>470800</v>
      </c>
      <c r="AB26" s="25" t="s">
        <v>32</v>
      </c>
      <c r="AC26" s="11"/>
    </row>
    <row r="27" spans="2:29" s="3" customFormat="1" ht="20.100000000000001" customHeight="1" x14ac:dyDescent="0.15">
      <c r="B27" s="9"/>
      <c r="C27" s="24" t="s">
        <v>29</v>
      </c>
      <c r="D27" s="30">
        <f>'（６）未納繰越額'!C29</f>
        <v>0</v>
      </c>
      <c r="E27" s="30">
        <f>'（６）未納繰越額'!D29</f>
        <v>0</v>
      </c>
      <c r="F27" s="30">
        <f>'（６）未納繰越額'!E29</f>
        <v>0</v>
      </c>
      <c r="G27" s="30">
        <f>'（６）未納繰越額'!F29</f>
        <v>0</v>
      </c>
      <c r="H27" s="30">
        <f>'（６）未納繰越額'!G29</f>
        <v>0</v>
      </c>
      <c r="I27" s="30">
        <f>'（６）未納繰越額'!H29</f>
        <v>0</v>
      </c>
      <c r="J27" s="30">
        <f>'（６）未納繰越額'!I29</f>
        <v>0</v>
      </c>
      <c r="K27" s="30">
        <f>'（６）未納繰越額'!J29</f>
        <v>0</v>
      </c>
      <c r="L27" s="30">
        <f>'（６）未納繰越額'!K29</f>
        <v>0</v>
      </c>
      <c r="M27" s="43">
        <f>'（６）未納繰越額'!L29</f>
        <v>0</v>
      </c>
      <c r="N27" s="30">
        <f>'（６）未納繰越額'!M29</f>
        <v>0</v>
      </c>
      <c r="O27" s="30">
        <f>'（６）未納繰越額'!N29</f>
        <v>0</v>
      </c>
      <c r="P27" s="30">
        <f>'（６）未納繰越額'!O29</f>
        <v>0</v>
      </c>
      <c r="Q27" s="30">
        <f>'（６）未納繰越額'!P29</f>
        <v>0</v>
      </c>
      <c r="R27" s="30">
        <f>'（６）未納繰越額'!Q29</f>
        <v>0</v>
      </c>
      <c r="S27" s="30">
        <f>'（６）未納繰越額'!R29</f>
        <v>0</v>
      </c>
      <c r="T27" s="30">
        <f>'（６）未納繰越額'!S29</f>
        <v>0</v>
      </c>
      <c r="U27" s="47">
        <f>'（６）未納繰越額'!T29</f>
        <v>0</v>
      </c>
      <c r="V27" s="35">
        <f>SUM(D27,F27,H27,J27,L27,N27,P27,R27,T27)</f>
        <v>0</v>
      </c>
      <c r="W27" s="35">
        <f>SUM(E27,G27,I27,K27,M27,O27,Q27,S27,U27)</f>
        <v>0</v>
      </c>
      <c r="X27" s="35"/>
      <c r="Y27" s="35"/>
      <c r="Z27" s="35">
        <f>V27+X27</f>
        <v>0</v>
      </c>
      <c r="AA27" s="35">
        <f>W27+Y27</f>
        <v>0</v>
      </c>
      <c r="AB27" s="25" t="s">
        <v>29</v>
      </c>
      <c r="AC27" s="9"/>
    </row>
    <row r="28" spans="2:29" s="3" customFormat="1" ht="20.100000000000001" customHeight="1" x14ac:dyDescent="0.15">
      <c r="B28" s="13" t="s">
        <v>16</v>
      </c>
      <c r="C28" s="24" t="s">
        <v>10</v>
      </c>
      <c r="D28" s="30">
        <f>'（６）未納繰越額'!C30</f>
        <v>0</v>
      </c>
      <c r="E28" s="30">
        <f>'（６）未納繰越額'!D30</f>
        <v>0</v>
      </c>
      <c r="F28" s="30">
        <f>'（６）未納繰越額'!E30</f>
        <v>0</v>
      </c>
      <c r="G28" s="30">
        <f>'（６）未納繰越額'!F30</f>
        <v>0</v>
      </c>
      <c r="H28" s="30">
        <f>'（６）未納繰越額'!G30</f>
        <v>0</v>
      </c>
      <c r="I28" s="30">
        <f>'（６）未納繰越額'!H30</f>
        <v>0</v>
      </c>
      <c r="J28" s="30">
        <f>'（６）未納繰越額'!I30</f>
        <v>0</v>
      </c>
      <c r="K28" s="30">
        <f>'（６）未納繰越額'!J30</f>
        <v>0</v>
      </c>
      <c r="L28" s="30">
        <f>'（６）未納繰越額'!K30</f>
        <v>0</v>
      </c>
      <c r="M28" s="43">
        <f>'（６）未納繰越額'!L30</f>
        <v>0</v>
      </c>
      <c r="N28" s="30">
        <f>'（６）未納繰越額'!M30</f>
        <v>0</v>
      </c>
      <c r="O28" s="30">
        <f>'（６）未納繰越額'!N30</f>
        <v>0</v>
      </c>
      <c r="P28" s="30">
        <f>'（６）未納繰越額'!O30</f>
        <v>9</v>
      </c>
      <c r="Q28" s="30">
        <f>'（６）未納繰越額'!P30</f>
        <v>1041525</v>
      </c>
      <c r="R28" s="30">
        <f>'（６）未納繰越額'!Q30</f>
        <v>0</v>
      </c>
      <c r="S28" s="30">
        <f>'（６）未納繰越額'!R30</f>
        <v>0</v>
      </c>
      <c r="T28" s="30">
        <f>'（６）未納繰越額'!S30</f>
        <v>0</v>
      </c>
      <c r="U28" s="47">
        <f>'（６）未納繰越額'!T30</f>
        <v>0</v>
      </c>
      <c r="V28" s="35">
        <f>SUM(D28,F28,H28,J28,L28,N28,P28,R28,T28)</f>
        <v>9</v>
      </c>
      <c r="W28" s="35">
        <f>SUM(E28,G28,I28,K28,M28,O28,Q28,S28,U28)</f>
        <v>1041525</v>
      </c>
      <c r="X28" s="35"/>
      <c r="Y28" s="35"/>
      <c r="Z28" s="35">
        <f>V28+X28</f>
        <v>9</v>
      </c>
      <c r="AA28" s="35">
        <f>W28+Y28</f>
        <v>1041525</v>
      </c>
      <c r="AB28" s="25" t="s">
        <v>10</v>
      </c>
      <c r="AC28" s="13" t="s">
        <v>16</v>
      </c>
    </row>
    <row r="29" spans="2:29" s="3" customFormat="1" ht="20.100000000000001" customHeight="1" x14ac:dyDescent="0.15">
      <c r="B29" s="11"/>
      <c r="C29" s="24" t="s">
        <v>32</v>
      </c>
      <c r="D29" s="30">
        <f>'（６）未納繰越額'!C31</f>
        <v>0</v>
      </c>
      <c r="E29" s="30">
        <f>'（６）未納繰越額'!D31</f>
        <v>0</v>
      </c>
      <c r="F29" s="30">
        <f>'（６）未納繰越額'!E31</f>
        <v>0</v>
      </c>
      <c r="G29" s="30">
        <f>'（６）未納繰越額'!F31</f>
        <v>0</v>
      </c>
      <c r="H29" s="30">
        <f>'（６）未納繰越額'!G31</f>
        <v>0</v>
      </c>
      <c r="I29" s="30">
        <f>'（６）未納繰越額'!H31</f>
        <v>0</v>
      </c>
      <c r="J29" s="30">
        <f>'（６）未納繰越額'!I31</f>
        <v>0</v>
      </c>
      <c r="K29" s="30">
        <f>'（６）未納繰越額'!J31</f>
        <v>0</v>
      </c>
      <c r="L29" s="30">
        <f>'（６）未納繰越額'!K31</f>
        <v>0</v>
      </c>
      <c r="M29" s="43">
        <f>'（６）未納繰越額'!L31</f>
        <v>0</v>
      </c>
      <c r="N29" s="30">
        <f>'（６）未納繰越額'!M31</f>
        <v>0</v>
      </c>
      <c r="O29" s="30">
        <f>'（６）未納繰越額'!N31</f>
        <v>0</v>
      </c>
      <c r="P29" s="30">
        <f>'（６）未納繰越額'!O31</f>
        <v>9</v>
      </c>
      <c r="Q29" s="30">
        <f>'（６）未納繰越額'!P31</f>
        <v>1041525</v>
      </c>
      <c r="R29" s="30">
        <f>'（６）未納繰越額'!Q31</f>
        <v>0</v>
      </c>
      <c r="S29" s="30">
        <f>'（６）未納繰越額'!R31</f>
        <v>0</v>
      </c>
      <c r="T29" s="30">
        <f>'（６）未納繰越額'!S31</f>
        <v>0</v>
      </c>
      <c r="U29" s="47">
        <f>'（６）未納繰越額'!T31</f>
        <v>0</v>
      </c>
      <c r="V29" s="35">
        <f t="shared" ref="V29:AA29" si="6">SUM(V27:V28)</f>
        <v>9</v>
      </c>
      <c r="W29" s="35">
        <f t="shared" si="6"/>
        <v>1041525</v>
      </c>
      <c r="X29" s="35">
        <f t="shared" si="6"/>
        <v>0</v>
      </c>
      <c r="Y29" s="35">
        <f t="shared" si="6"/>
        <v>0</v>
      </c>
      <c r="Z29" s="35">
        <f t="shared" si="6"/>
        <v>9</v>
      </c>
      <c r="AA29" s="35">
        <f t="shared" si="6"/>
        <v>1041525</v>
      </c>
      <c r="AB29" s="25" t="s">
        <v>32</v>
      </c>
      <c r="AC29" s="11"/>
    </row>
    <row r="30" spans="2:29" s="3" customFormat="1" ht="20.100000000000001" customHeight="1" x14ac:dyDescent="0.15">
      <c r="B30" s="13"/>
      <c r="C30" s="24" t="s">
        <v>29</v>
      </c>
      <c r="D30" s="30">
        <f>'（６）未納繰越額'!C32</f>
        <v>0</v>
      </c>
      <c r="E30" s="30">
        <f>'（６）未納繰越額'!D32</f>
        <v>0</v>
      </c>
      <c r="F30" s="30">
        <f>'（６）未納繰越額'!E32</f>
        <v>0</v>
      </c>
      <c r="G30" s="30">
        <f>'（６）未納繰越額'!F32</f>
        <v>0</v>
      </c>
      <c r="H30" s="30">
        <f>'（６）未納繰越額'!G32</f>
        <v>0</v>
      </c>
      <c r="I30" s="30">
        <f>'（６）未納繰越額'!H32</f>
        <v>0</v>
      </c>
      <c r="J30" s="30">
        <f>'（６）未納繰越額'!I32</f>
        <v>0</v>
      </c>
      <c r="K30" s="30">
        <f>'（６）未納繰越額'!J32</f>
        <v>0</v>
      </c>
      <c r="L30" s="30">
        <f>'（６）未納繰越額'!K32</f>
        <v>0</v>
      </c>
      <c r="M30" s="43">
        <f>'（６）未納繰越額'!L32</f>
        <v>0</v>
      </c>
      <c r="N30" s="30">
        <f>'（６）未納繰越額'!M32</f>
        <v>0</v>
      </c>
      <c r="O30" s="30">
        <f>'（６）未納繰越額'!N32</f>
        <v>0</v>
      </c>
      <c r="P30" s="30">
        <f>'（６）未納繰越額'!O32</f>
        <v>0</v>
      </c>
      <c r="Q30" s="30">
        <f>'（６）未納繰越額'!P32</f>
        <v>0</v>
      </c>
      <c r="R30" s="30">
        <f>'（６）未納繰越額'!Q32</f>
        <v>0</v>
      </c>
      <c r="S30" s="30">
        <f>'（６）未納繰越額'!R32</f>
        <v>0</v>
      </c>
      <c r="T30" s="30">
        <f>'（６）未納繰越額'!S32</f>
        <v>0</v>
      </c>
      <c r="U30" s="47">
        <f>'（６）未納繰越額'!T32</f>
        <v>0</v>
      </c>
      <c r="V30" s="35">
        <f>SUM(D30,F30,H30,J30,L30,N30,P30,R30,T30)</f>
        <v>0</v>
      </c>
      <c r="W30" s="35">
        <f>SUM(E30,G30,I30,K30,M30,O30,Q30,S30,U30)</f>
        <v>0</v>
      </c>
      <c r="X30" s="35"/>
      <c r="Y30" s="35"/>
      <c r="Z30" s="35"/>
      <c r="AA30" s="35"/>
      <c r="AB30" s="25" t="s">
        <v>29</v>
      </c>
      <c r="AC30" s="13"/>
    </row>
    <row r="31" spans="2:29" s="3" customFormat="1" ht="20.100000000000001" customHeight="1" x14ac:dyDescent="0.15">
      <c r="B31" s="13" t="s">
        <v>68</v>
      </c>
      <c r="C31" s="24" t="s">
        <v>10</v>
      </c>
      <c r="D31" s="30">
        <f>'（６）未納繰越額'!C33</f>
        <v>11</v>
      </c>
      <c r="E31" s="30">
        <f>'（６）未納繰越額'!D33</f>
        <v>424735</v>
      </c>
      <c r="F31" s="30">
        <f>'（６）未納繰越額'!E33</f>
        <v>1</v>
      </c>
      <c r="G31" s="30">
        <f>'（６）未納繰越額'!F33</f>
        <v>25400</v>
      </c>
      <c r="H31" s="30">
        <f>'（６）未納繰越額'!G33</f>
        <v>1</v>
      </c>
      <c r="I31" s="30">
        <f>'（６）未納繰越額'!H33</f>
        <v>45400</v>
      </c>
      <c r="J31" s="30">
        <f>'（６）未納繰越額'!I33</f>
        <v>293</v>
      </c>
      <c r="K31" s="30">
        <f>'（６）未納繰越額'!J33</f>
        <v>10998860</v>
      </c>
      <c r="L31" s="30">
        <f>'（６）未納繰越額'!K33</f>
        <v>0</v>
      </c>
      <c r="M31" s="43">
        <f>'（６）未納繰越額'!L33</f>
        <v>0</v>
      </c>
      <c r="N31" s="30">
        <f>'（６）未納繰越額'!M33</f>
        <v>0</v>
      </c>
      <c r="O31" s="30">
        <f>'（６）未納繰越額'!N33</f>
        <v>0</v>
      </c>
      <c r="P31" s="30">
        <f>'（６）未納繰越額'!O33</f>
        <v>2</v>
      </c>
      <c r="Q31" s="30">
        <f>'（６）未納繰越額'!P33</f>
        <v>68400</v>
      </c>
      <c r="R31" s="30">
        <f>'（６）未納繰越額'!Q33</f>
        <v>0</v>
      </c>
      <c r="S31" s="30">
        <f>'（６）未納繰越額'!R33</f>
        <v>0</v>
      </c>
      <c r="T31" s="30">
        <f>'（６）未納繰越額'!S33</f>
        <v>58</v>
      </c>
      <c r="U31" s="47">
        <f>'（６）未納繰越額'!T33</f>
        <v>1979313</v>
      </c>
      <c r="V31" s="35">
        <f>SUM(D31,F31,H31,J31,L31,N31,P31,R31,T31)</f>
        <v>366</v>
      </c>
      <c r="W31" s="35">
        <f>SUM(E31,G31,I31,K31,M31,O31,Q31,S31,U31)</f>
        <v>13542108</v>
      </c>
      <c r="X31" s="35"/>
      <c r="Y31" s="35"/>
      <c r="Z31" s="35"/>
      <c r="AA31" s="35"/>
      <c r="AB31" s="25" t="s">
        <v>10</v>
      </c>
      <c r="AC31" s="13" t="s">
        <v>68</v>
      </c>
    </row>
    <row r="32" spans="2:29" s="3" customFormat="1" ht="20.100000000000001" customHeight="1" x14ac:dyDescent="0.15">
      <c r="B32" s="13"/>
      <c r="C32" s="24" t="s">
        <v>32</v>
      </c>
      <c r="D32" s="30">
        <f>'（６）未納繰越額'!C34</f>
        <v>11</v>
      </c>
      <c r="E32" s="30">
        <f>'（６）未納繰越額'!D34</f>
        <v>424735</v>
      </c>
      <c r="F32" s="30">
        <f>'（６）未納繰越額'!E34</f>
        <v>1</v>
      </c>
      <c r="G32" s="30">
        <f>'（６）未納繰越額'!F34</f>
        <v>25400</v>
      </c>
      <c r="H32" s="30">
        <f>'（６）未納繰越額'!G34</f>
        <v>1</v>
      </c>
      <c r="I32" s="30">
        <f>'（６）未納繰越額'!H34</f>
        <v>45400</v>
      </c>
      <c r="J32" s="30">
        <f>'（６）未納繰越額'!I34</f>
        <v>293</v>
      </c>
      <c r="K32" s="30">
        <f>'（６）未納繰越額'!J34</f>
        <v>10998860</v>
      </c>
      <c r="L32" s="30">
        <f>'（６）未納繰越額'!K34</f>
        <v>0</v>
      </c>
      <c r="M32" s="43">
        <f>'（６）未納繰越額'!L34</f>
        <v>0</v>
      </c>
      <c r="N32" s="30">
        <f>'（６）未納繰越額'!M34</f>
        <v>0</v>
      </c>
      <c r="O32" s="30">
        <f>'（６）未納繰越額'!N34</f>
        <v>0</v>
      </c>
      <c r="P32" s="30">
        <f>'（６）未納繰越額'!O34</f>
        <v>2</v>
      </c>
      <c r="Q32" s="30">
        <f>'（６）未納繰越額'!P34</f>
        <v>68400</v>
      </c>
      <c r="R32" s="30">
        <f>'（６）未納繰越額'!Q34</f>
        <v>0</v>
      </c>
      <c r="S32" s="30">
        <f>'（６）未納繰越額'!R34</f>
        <v>0</v>
      </c>
      <c r="T32" s="30">
        <f>'（６）未納繰越額'!S34</f>
        <v>58</v>
      </c>
      <c r="U32" s="47">
        <f>'（６）未納繰越額'!T34</f>
        <v>1979313</v>
      </c>
      <c r="V32" s="35">
        <f>SUM(V30:V31)</f>
        <v>366</v>
      </c>
      <c r="W32" s="35">
        <f>SUM(W30:W31)</f>
        <v>13542108</v>
      </c>
      <c r="X32" s="35"/>
      <c r="Y32" s="35"/>
      <c r="Z32" s="35"/>
      <c r="AA32" s="35"/>
      <c r="AB32" s="25" t="s">
        <v>32</v>
      </c>
      <c r="AC32" s="13"/>
    </row>
    <row r="33" spans="2:35" s="3" customFormat="1" ht="20.100000000000001" customHeight="1" x14ac:dyDescent="0.15">
      <c r="B33" s="14"/>
      <c r="C33" s="25" t="s">
        <v>29</v>
      </c>
      <c r="D33" s="30">
        <f t="shared" ref="D33:W34" si="7">SUM(,D27,D18,D24,D21,,,D15,D12,D9,D6,D30)</f>
        <v>15</v>
      </c>
      <c r="E33" s="30">
        <f t="shared" si="7"/>
        <v>621029</v>
      </c>
      <c r="F33" s="30">
        <f t="shared" si="7"/>
        <v>12</v>
      </c>
      <c r="G33" s="30">
        <f t="shared" si="7"/>
        <v>549200</v>
      </c>
      <c r="H33" s="30">
        <f t="shared" si="7"/>
        <v>0</v>
      </c>
      <c r="I33" s="30">
        <f t="shared" si="7"/>
        <v>0</v>
      </c>
      <c r="J33" s="30">
        <f t="shared" si="7"/>
        <v>23</v>
      </c>
      <c r="K33" s="30">
        <f t="shared" si="7"/>
        <v>2054512</v>
      </c>
      <c r="L33" s="30">
        <f t="shared" si="7"/>
        <v>8</v>
      </c>
      <c r="M33" s="43">
        <f t="shared" si="7"/>
        <v>218900</v>
      </c>
      <c r="N33" s="30">
        <f t="shared" si="7"/>
        <v>292</v>
      </c>
      <c r="O33" s="30">
        <f t="shared" si="7"/>
        <v>456617336</v>
      </c>
      <c r="P33" s="30">
        <f t="shared" si="7"/>
        <v>17</v>
      </c>
      <c r="Q33" s="30">
        <f t="shared" si="7"/>
        <v>1800816</v>
      </c>
      <c r="R33" s="30">
        <f t="shared" si="7"/>
        <v>0</v>
      </c>
      <c r="S33" s="30">
        <f t="shared" si="7"/>
        <v>0</v>
      </c>
      <c r="T33" s="30">
        <f t="shared" si="7"/>
        <v>258</v>
      </c>
      <c r="U33" s="47">
        <f t="shared" si="7"/>
        <v>16391894</v>
      </c>
      <c r="V33" s="34">
        <f t="shared" si="7"/>
        <v>625</v>
      </c>
      <c r="W33" s="34">
        <f t="shared" si="7"/>
        <v>478253687</v>
      </c>
      <c r="X33" s="35" t="e">
        <f>SUM(#REF!,X27,X18,#REF!,X24,X21,#REF!,#REF!,X15,X12,X9,X6,#REF!)</f>
        <v>#REF!</v>
      </c>
      <c r="Y33" s="35" t="e">
        <f>SUM(#REF!,Y27,Y18,#REF!,Y24,Y21,#REF!,#REF!,Y15,Y12,Y9,Y6,#REF!)</f>
        <v>#REF!</v>
      </c>
      <c r="Z33" s="35" t="e">
        <f>SUM(#REF!,Z27,Z18,#REF!,Z24,Z21,#REF!,#REF!,Z15,Z12,Z9,Z6,#REF!)</f>
        <v>#REF!</v>
      </c>
      <c r="AA33" s="35" t="e">
        <f>SUM(#REF!,AA27,AA18,#REF!,AA24,AA21,#REF!,#REF!,AA15,AA12,AA9,AA6,#REF!)</f>
        <v>#REF!</v>
      </c>
      <c r="AB33" s="25" t="s">
        <v>29</v>
      </c>
      <c r="AC33" s="14"/>
    </row>
    <row r="34" spans="2:35" s="3" customFormat="1" ht="20.100000000000001" customHeight="1" x14ac:dyDescent="0.15">
      <c r="B34" s="15" t="s">
        <v>32</v>
      </c>
      <c r="C34" s="25" t="s">
        <v>10</v>
      </c>
      <c r="D34" s="31">
        <f t="shared" si="7"/>
        <v>57</v>
      </c>
      <c r="E34" s="31">
        <f t="shared" si="7"/>
        <v>6662565</v>
      </c>
      <c r="F34" s="31">
        <f t="shared" si="7"/>
        <v>7</v>
      </c>
      <c r="G34" s="31">
        <f t="shared" si="7"/>
        <v>396128</v>
      </c>
      <c r="H34" s="31">
        <f t="shared" si="7"/>
        <v>2</v>
      </c>
      <c r="I34" s="31">
        <f t="shared" si="7"/>
        <v>1084200</v>
      </c>
      <c r="J34" s="31">
        <f t="shared" si="7"/>
        <v>473</v>
      </c>
      <c r="K34" s="31">
        <f t="shared" si="7"/>
        <v>90600114</v>
      </c>
      <c r="L34" s="31">
        <f t="shared" si="7"/>
        <v>6</v>
      </c>
      <c r="M34" s="34">
        <f t="shared" si="7"/>
        <v>1300100</v>
      </c>
      <c r="N34" s="31">
        <f t="shared" si="7"/>
        <v>77</v>
      </c>
      <c r="O34" s="31">
        <f t="shared" si="7"/>
        <v>5487000</v>
      </c>
      <c r="P34" s="31">
        <f t="shared" si="7"/>
        <v>16</v>
      </c>
      <c r="Q34" s="31">
        <f t="shared" si="7"/>
        <v>1653678</v>
      </c>
      <c r="R34" s="31">
        <f t="shared" si="7"/>
        <v>0</v>
      </c>
      <c r="S34" s="31">
        <f t="shared" si="7"/>
        <v>0</v>
      </c>
      <c r="T34" s="31">
        <f t="shared" si="7"/>
        <v>129</v>
      </c>
      <c r="U34" s="48">
        <f t="shared" si="7"/>
        <v>15939713</v>
      </c>
      <c r="V34" s="34">
        <f t="shared" si="7"/>
        <v>767</v>
      </c>
      <c r="W34" s="34">
        <f t="shared" si="7"/>
        <v>123123498</v>
      </c>
      <c r="X34" s="35" t="e">
        <f>SUM(#REF!,X28,X19,#REF!,X25,X22,#REF!,#REF!,X16,X13,X10,X7,#REF!)</f>
        <v>#REF!</v>
      </c>
      <c r="Y34" s="35" t="e">
        <f>SUM(#REF!,Y28,Y19,#REF!,Y25,Y22,#REF!,#REF!,Y16,Y13,Y10,Y7,#REF!)</f>
        <v>#REF!</v>
      </c>
      <c r="Z34" s="35" t="e">
        <f>SUM(#REF!,Z28,Z19,#REF!,Z25,Z22,#REF!,#REF!,Z16,Z13,Z10,Z7,#REF!)</f>
        <v>#REF!</v>
      </c>
      <c r="AA34" s="35" t="e">
        <f>SUM(#REF!,AA28,AA19,#REF!,AA25,AA22,#REF!,#REF!,AA16,AA13,AA10,AA7,#REF!)</f>
        <v>#REF!</v>
      </c>
      <c r="AB34" s="25" t="s">
        <v>10</v>
      </c>
      <c r="AC34" s="15" t="s">
        <v>32</v>
      </c>
    </row>
    <row r="35" spans="2:35" s="3" customFormat="1" ht="20.100000000000001" customHeight="1" x14ac:dyDescent="0.15">
      <c r="B35" s="16"/>
      <c r="C35" s="25" t="s">
        <v>32</v>
      </c>
      <c r="D35" s="32">
        <f t="shared" ref="D35:AA35" si="8">SUM(D33:D34)</f>
        <v>72</v>
      </c>
      <c r="E35" s="32">
        <f t="shared" si="8"/>
        <v>7283594</v>
      </c>
      <c r="F35" s="32">
        <f t="shared" si="8"/>
        <v>19</v>
      </c>
      <c r="G35" s="32">
        <f t="shared" si="8"/>
        <v>945328</v>
      </c>
      <c r="H35" s="32">
        <f t="shared" si="8"/>
        <v>2</v>
      </c>
      <c r="I35" s="32">
        <f t="shared" si="8"/>
        <v>1084200</v>
      </c>
      <c r="J35" s="32">
        <f t="shared" si="8"/>
        <v>496</v>
      </c>
      <c r="K35" s="32">
        <f t="shared" si="8"/>
        <v>92654626</v>
      </c>
      <c r="L35" s="32">
        <f t="shared" si="8"/>
        <v>14</v>
      </c>
      <c r="M35" s="44">
        <f t="shared" si="8"/>
        <v>1519000</v>
      </c>
      <c r="N35" s="32">
        <f t="shared" si="8"/>
        <v>369</v>
      </c>
      <c r="O35" s="32">
        <f t="shared" si="8"/>
        <v>462104336</v>
      </c>
      <c r="P35" s="32">
        <f t="shared" si="8"/>
        <v>33</v>
      </c>
      <c r="Q35" s="32">
        <f t="shared" si="8"/>
        <v>3454494</v>
      </c>
      <c r="R35" s="32">
        <f t="shared" si="8"/>
        <v>0</v>
      </c>
      <c r="S35" s="32">
        <f t="shared" si="8"/>
        <v>0</v>
      </c>
      <c r="T35" s="32">
        <f t="shared" si="8"/>
        <v>387</v>
      </c>
      <c r="U35" s="49">
        <f t="shared" si="8"/>
        <v>32331607</v>
      </c>
      <c r="V35" s="34">
        <f t="shared" si="8"/>
        <v>1392</v>
      </c>
      <c r="W35" s="34">
        <f t="shared" si="8"/>
        <v>601377185</v>
      </c>
      <c r="X35" s="35" t="e">
        <f t="shared" si="8"/>
        <v>#REF!</v>
      </c>
      <c r="Y35" s="35" t="e">
        <f t="shared" si="8"/>
        <v>#REF!</v>
      </c>
      <c r="Z35" s="35" t="e">
        <f t="shared" si="8"/>
        <v>#REF!</v>
      </c>
      <c r="AA35" s="35" t="e">
        <f t="shared" si="8"/>
        <v>#REF!</v>
      </c>
      <c r="AB35" s="25" t="s">
        <v>32</v>
      </c>
      <c r="AC35" s="16"/>
    </row>
    <row r="36" spans="2:35" ht="20.100000000000001" customHeight="1" x14ac:dyDescent="0.15">
      <c r="B36" s="17"/>
      <c r="C36" s="26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26"/>
      <c r="AC36" s="17"/>
      <c r="AE36" s="72"/>
      <c r="AF36" s="72"/>
      <c r="AG36" s="72"/>
      <c r="AH36" s="72"/>
      <c r="AI36" s="72"/>
    </row>
    <row r="37" spans="2:35" ht="20.100000000000001" customHeight="1" x14ac:dyDescent="0.15">
      <c r="B37" s="9"/>
      <c r="C37" s="124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25"/>
      <c r="T37" s="125"/>
      <c r="U37" s="126"/>
      <c r="V37" s="51">
        <f>'（６）未納繰越額'!W5</f>
        <v>28846</v>
      </c>
      <c r="W37" s="51">
        <f>'（６）未納繰越額'!X5</f>
        <v>192270901</v>
      </c>
      <c r="X37" s="53"/>
      <c r="Y37" s="57"/>
      <c r="Z37" s="51"/>
      <c r="AA37" s="63"/>
      <c r="AB37" s="25" t="s">
        <v>29</v>
      </c>
      <c r="AC37" s="9"/>
      <c r="AE37" s="73"/>
      <c r="AF37" s="73"/>
      <c r="AG37" s="72"/>
      <c r="AH37" s="73"/>
      <c r="AI37" s="73"/>
    </row>
    <row r="38" spans="2:35" ht="20.100000000000001" customHeight="1" x14ac:dyDescent="0.15">
      <c r="B38" s="10" t="s">
        <v>11</v>
      </c>
      <c r="C38" s="127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9"/>
      <c r="V38" s="51">
        <f>'（６）未納繰越額'!W6</f>
        <v>50295</v>
      </c>
      <c r="W38" s="51">
        <f>'（６）未納繰越額'!X6</f>
        <v>538496786</v>
      </c>
      <c r="X38" s="54"/>
      <c r="Y38" s="58"/>
      <c r="Z38" s="61"/>
      <c r="AA38" s="64"/>
      <c r="AB38" s="25" t="s">
        <v>10</v>
      </c>
      <c r="AC38" s="10" t="s">
        <v>11</v>
      </c>
      <c r="AE38" s="73"/>
      <c r="AF38" s="73"/>
      <c r="AG38" s="72"/>
      <c r="AH38" s="73"/>
      <c r="AI38" s="73"/>
    </row>
    <row r="39" spans="2:35" ht="20.100000000000001" customHeight="1" x14ac:dyDescent="0.15">
      <c r="B39" s="11"/>
      <c r="C39" s="130"/>
      <c r="D39" s="131"/>
      <c r="E39" s="131"/>
      <c r="F39" s="131"/>
      <c r="G39" s="131"/>
      <c r="H39" s="131"/>
      <c r="I39" s="131"/>
      <c r="J39" s="131"/>
      <c r="K39" s="131"/>
      <c r="L39" s="131"/>
      <c r="M39" s="131"/>
      <c r="N39" s="131"/>
      <c r="O39" s="131"/>
      <c r="P39" s="131"/>
      <c r="Q39" s="131"/>
      <c r="R39" s="131"/>
      <c r="S39" s="131"/>
      <c r="T39" s="131"/>
      <c r="U39" s="132"/>
      <c r="V39" s="35">
        <f>'（６）未納繰越額'!W7</f>
        <v>79141</v>
      </c>
      <c r="W39" s="35">
        <f>'（６）未納繰越額'!X7</f>
        <v>730767687</v>
      </c>
      <c r="X39" s="55"/>
      <c r="Y39" s="59"/>
      <c r="Z39" s="62"/>
      <c r="AA39" s="65"/>
      <c r="AB39" s="25" t="s">
        <v>32</v>
      </c>
      <c r="AC39" s="11"/>
      <c r="AE39" s="73"/>
      <c r="AF39" s="73"/>
      <c r="AG39" s="72"/>
      <c r="AH39" s="73"/>
      <c r="AI39" s="73"/>
    </row>
    <row r="40" spans="2:35" ht="20.100000000000001" customHeight="1" x14ac:dyDescent="0.15">
      <c r="S40" s="115"/>
      <c r="T40" s="115"/>
      <c r="AE40" s="72"/>
      <c r="AF40" s="72"/>
      <c r="AG40" s="72"/>
      <c r="AH40" s="72"/>
      <c r="AI40" s="72"/>
    </row>
    <row r="41" spans="2:35" ht="20.100000000000001" customHeight="1" x14ac:dyDescent="0.15">
      <c r="B41" s="9"/>
      <c r="C41" s="124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5"/>
      <c r="T41" s="125"/>
      <c r="U41" s="126"/>
      <c r="V41" s="35">
        <f>V33+V37</f>
        <v>29471</v>
      </c>
      <c r="W41" s="35">
        <f>W33+W37</f>
        <v>670524588</v>
      </c>
      <c r="X41" s="35"/>
      <c r="Y41" s="35"/>
      <c r="Z41" s="35"/>
      <c r="AA41" s="35"/>
      <c r="AB41" s="25" t="s">
        <v>29</v>
      </c>
      <c r="AC41" s="9"/>
      <c r="AE41" s="73"/>
      <c r="AF41" s="73"/>
      <c r="AG41" s="72"/>
      <c r="AH41" s="73"/>
      <c r="AI41" s="73"/>
    </row>
    <row r="42" spans="2:35" ht="20.100000000000001" customHeight="1" x14ac:dyDescent="0.15">
      <c r="B42" s="10" t="s">
        <v>30</v>
      </c>
      <c r="C42" s="127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9"/>
      <c r="V42" s="35">
        <f>V34+V38</f>
        <v>51062</v>
      </c>
      <c r="W42" s="35">
        <f>W34+W38</f>
        <v>661620284</v>
      </c>
      <c r="X42" s="35"/>
      <c r="Y42" s="35"/>
      <c r="Z42" s="35"/>
      <c r="AA42" s="35"/>
      <c r="AB42" s="25" t="s">
        <v>10</v>
      </c>
      <c r="AC42" s="10" t="s">
        <v>30</v>
      </c>
      <c r="AE42" s="73"/>
      <c r="AF42" s="73"/>
      <c r="AG42" s="72"/>
      <c r="AH42" s="73"/>
      <c r="AI42" s="73"/>
    </row>
    <row r="43" spans="2:35" ht="20.100000000000001" customHeight="1" x14ac:dyDescent="0.15">
      <c r="B43" s="11"/>
      <c r="C43" s="130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2"/>
      <c r="V43" s="35">
        <f>SUM(V41:V42)</f>
        <v>80533</v>
      </c>
      <c r="W43" s="35">
        <f>SUM(W41:W42)</f>
        <v>1332144872</v>
      </c>
      <c r="X43" s="35"/>
      <c r="Y43" s="35"/>
      <c r="Z43" s="35"/>
      <c r="AA43" s="35"/>
      <c r="AB43" s="25" t="s">
        <v>32</v>
      </c>
      <c r="AC43" s="11"/>
      <c r="AE43" s="73"/>
      <c r="AF43" s="73"/>
      <c r="AG43" s="72"/>
      <c r="AH43" s="73"/>
      <c r="AI43" s="73"/>
    </row>
    <row r="44" spans="2:35" ht="20.100000000000001" customHeight="1" x14ac:dyDescent="0.15">
      <c r="B44" s="116" t="s">
        <v>70</v>
      </c>
      <c r="C44" s="116"/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27"/>
      <c r="AC44" s="19"/>
      <c r="AE44" s="73"/>
      <c r="AF44" s="73"/>
      <c r="AG44" s="72"/>
      <c r="AH44" s="73"/>
      <c r="AI44" s="73"/>
    </row>
    <row r="45" spans="2:35" ht="20.100000000000001" customHeight="1" x14ac:dyDescent="0.15"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27"/>
      <c r="AC45" s="19"/>
      <c r="AE45" s="73"/>
      <c r="AF45" s="73"/>
      <c r="AG45" s="72"/>
      <c r="AH45" s="73"/>
      <c r="AI45" s="73"/>
    </row>
    <row r="46" spans="2:35" ht="12.75" hidden="1" customHeight="1" x14ac:dyDescent="0.15">
      <c r="B46" s="19"/>
      <c r="C46" s="27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27"/>
      <c r="AC46" s="19"/>
      <c r="AE46" s="72"/>
      <c r="AF46" s="72"/>
      <c r="AG46" s="72"/>
      <c r="AH46" s="72"/>
      <c r="AI46" s="72"/>
    </row>
    <row r="47" spans="2:35" ht="15" hidden="1" customHeight="1" x14ac:dyDescent="0.15">
      <c r="B47" s="9"/>
      <c r="C47" s="25" t="s">
        <v>29</v>
      </c>
      <c r="D47" s="34">
        <f>ADPLF032!J61</f>
        <v>21</v>
      </c>
      <c r="E47" s="34">
        <f>ADPLF032!O61</f>
        <v>312616</v>
      </c>
      <c r="F47" s="34">
        <f>ADPLF032!CA61</f>
        <v>0</v>
      </c>
      <c r="G47" s="34">
        <f>ADPLF032!CF61</f>
        <v>0</v>
      </c>
      <c r="H47" s="34">
        <f>ADPLF032!CM61</f>
        <v>0</v>
      </c>
      <c r="I47" s="34">
        <f>ADPLF032!CR61</f>
        <v>0</v>
      </c>
      <c r="J47" s="34">
        <f>ADPLF032!AH61</f>
        <v>5</v>
      </c>
      <c r="K47" s="34">
        <f>ADPLF032!AM61</f>
        <v>75200</v>
      </c>
      <c r="L47" s="34">
        <f>ADPLF032!V61</f>
        <v>3</v>
      </c>
      <c r="M47" s="34">
        <f>ADPLF032!AA61</f>
        <v>9000</v>
      </c>
      <c r="N47" s="34">
        <v>0</v>
      </c>
      <c r="O47" s="34">
        <v>0</v>
      </c>
      <c r="P47" s="34">
        <f>ADPLF032!CY61</f>
        <v>6</v>
      </c>
      <c r="Q47" s="34">
        <f>ADPLF032!DD61</f>
        <v>112261</v>
      </c>
      <c r="R47" s="34">
        <v>0</v>
      </c>
      <c r="S47" s="34">
        <v>0</v>
      </c>
      <c r="T47" s="34">
        <f>ADPLF032!DK61</f>
        <v>116</v>
      </c>
      <c r="U47" s="34">
        <f>ADPLF032!DP61</f>
        <v>1185335</v>
      </c>
      <c r="V47" s="35">
        <f>D47+F47+H47+J47+L47+N47+P47+R47+T47</f>
        <v>151</v>
      </c>
      <c r="W47" s="35">
        <f>SUM(E47,G47,I47,K47,M47,O47,Q47,S47,U47)</f>
        <v>1694412</v>
      </c>
      <c r="X47" s="35"/>
      <c r="Y47" s="35"/>
      <c r="Z47" s="35"/>
      <c r="AA47" s="35"/>
      <c r="AB47" s="25" t="s">
        <v>29</v>
      </c>
      <c r="AC47" s="9"/>
      <c r="AE47" s="73"/>
      <c r="AF47" s="73"/>
      <c r="AG47" s="72"/>
      <c r="AH47" s="73"/>
      <c r="AI47" s="73"/>
    </row>
    <row r="48" spans="2:35" ht="15" hidden="1" customHeight="1" x14ac:dyDescent="0.15">
      <c r="B48" s="10" t="s">
        <v>46</v>
      </c>
      <c r="C48" s="25" t="s">
        <v>10</v>
      </c>
      <c r="D48" s="34">
        <f>ADPLF032!J62</f>
        <v>81</v>
      </c>
      <c r="E48" s="34">
        <f>ADPLF032!O62</f>
        <v>3446700</v>
      </c>
      <c r="F48" s="34">
        <f>ADPLF032!CA62</f>
        <v>6</v>
      </c>
      <c r="G48" s="34">
        <f>ADPLF032!CF62</f>
        <v>86800</v>
      </c>
      <c r="H48" s="34">
        <f>ADPLF032!CM62</f>
        <v>8</v>
      </c>
      <c r="I48" s="34">
        <f>ADPLF032!CR62</f>
        <v>298415</v>
      </c>
      <c r="J48" s="34">
        <f>ADPLF032!AH62</f>
        <v>168</v>
      </c>
      <c r="K48" s="34">
        <f>ADPLF032!AM62</f>
        <v>25107213</v>
      </c>
      <c r="L48" s="34">
        <f>ADPLF032!V62</f>
        <v>0</v>
      </c>
      <c r="M48" s="34">
        <f>ADPLF032!AA62</f>
        <v>0</v>
      </c>
      <c r="N48" s="34">
        <v>0</v>
      </c>
      <c r="O48" s="34">
        <v>0</v>
      </c>
      <c r="P48" s="34">
        <f>ADPLF032!CY62</f>
        <v>29</v>
      </c>
      <c r="Q48" s="34">
        <f>ADPLF032!DD62</f>
        <v>5161703</v>
      </c>
      <c r="R48" s="34">
        <v>0</v>
      </c>
      <c r="S48" s="34">
        <v>0</v>
      </c>
      <c r="T48" s="34">
        <f>ADPLF032!DK62</f>
        <v>409</v>
      </c>
      <c r="U48" s="34">
        <f>ADPLF032!DP62</f>
        <v>12784512</v>
      </c>
      <c r="V48" s="35">
        <f>D48+F48+H48+J48+L48+N48+P48+R48+T48</f>
        <v>701</v>
      </c>
      <c r="W48" s="35">
        <f>SUM(E48,G48,I48,K48,M48,O48,Q48,S48,U48)</f>
        <v>46885343</v>
      </c>
      <c r="X48" s="35"/>
      <c r="Y48" s="35"/>
      <c r="Z48" s="35"/>
      <c r="AA48" s="35"/>
      <c r="AB48" s="25" t="s">
        <v>10</v>
      </c>
      <c r="AC48" s="10" t="s">
        <v>46</v>
      </c>
      <c r="AE48" s="73"/>
      <c r="AF48" s="73"/>
      <c r="AG48" s="72"/>
      <c r="AH48" s="73"/>
      <c r="AI48" s="73"/>
    </row>
    <row r="49" spans="2:35" ht="15" hidden="1" customHeight="1" x14ac:dyDescent="0.15">
      <c r="B49" s="11"/>
      <c r="C49" s="25" t="s">
        <v>32</v>
      </c>
      <c r="D49" s="34">
        <f>ADPLF032!J63</f>
        <v>102</v>
      </c>
      <c r="E49" s="34">
        <f>ADPLF032!O63</f>
        <v>3759316</v>
      </c>
      <c r="F49" s="34">
        <f>ADPLF032!CA63</f>
        <v>6</v>
      </c>
      <c r="G49" s="34">
        <f>ADPLF032!CF63</f>
        <v>86800</v>
      </c>
      <c r="H49" s="34">
        <f>ADPLF032!CM63</f>
        <v>8</v>
      </c>
      <c r="I49" s="34">
        <f>ADPLF032!CR63</f>
        <v>298415</v>
      </c>
      <c r="J49" s="34">
        <f>ADPLF032!AH63</f>
        <v>173</v>
      </c>
      <c r="K49" s="34">
        <f>ADPLF032!AM63</f>
        <v>25182413</v>
      </c>
      <c r="L49" s="34">
        <f>ADPLF032!V63</f>
        <v>3</v>
      </c>
      <c r="M49" s="34">
        <f>ADPLF032!AA63</f>
        <v>9000</v>
      </c>
      <c r="N49" s="34">
        <f>SUM(N47:N48)</f>
        <v>0</v>
      </c>
      <c r="O49" s="34">
        <f>SUM(O47:O48)</f>
        <v>0</v>
      </c>
      <c r="P49" s="34">
        <f>ADPLF032!CY63</f>
        <v>35</v>
      </c>
      <c r="Q49" s="34">
        <f>ADPLF032!DD63</f>
        <v>5273964</v>
      </c>
      <c r="R49" s="34">
        <f>SUM(R47:R48)</f>
        <v>0</v>
      </c>
      <c r="S49" s="34">
        <f>SUM(S47:S48)</f>
        <v>0</v>
      </c>
      <c r="T49" s="34">
        <f>ADPLF032!DK63</f>
        <v>525</v>
      </c>
      <c r="U49" s="34">
        <f>ADPLF032!DP63</f>
        <v>13969847</v>
      </c>
      <c r="V49" s="35">
        <f>SUM(V47:V48)</f>
        <v>852</v>
      </c>
      <c r="W49" s="35">
        <f>SUM(W47:W48)</f>
        <v>48579755</v>
      </c>
      <c r="X49" s="35"/>
      <c r="Y49" s="35"/>
      <c r="Z49" s="35"/>
      <c r="AA49" s="35"/>
      <c r="AB49" s="25" t="s">
        <v>32</v>
      </c>
      <c r="AC49" s="11"/>
      <c r="AE49" s="73"/>
      <c r="AF49" s="73"/>
      <c r="AG49" s="72"/>
      <c r="AH49" s="73"/>
      <c r="AI49" s="73"/>
    </row>
    <row r="50" spans="2:35" ht="15" hidden="1" customHeight="1" x14ac:dyDescent="0.15">
      <c r="B50" s="9"/>
      <c r="C50" s="25" t="s">
        <v>29</v>
      </c>
      <c r="D50" s="34">
        <f>ADPLF032!J64</f>
        <v>0</v>
      </c>
      <c r="E50" s="34">
        <f>ADPLF032!O64</f>
        <v>0</v>
      </c>
      <c r="F50" s="34">
        <f>ADPLF032!CA64</f>
        <v>0</v>
      </c>
      <c r="G50" s="34">
        <f>ADPLF032!CF64</f>
        <v>0</v>
      </c>
      <c r="H50" s="34">
        <f>ADPLF032!CM64</f>
        <v>0</v>
      </c>
      <c r="I50" s="34">
        <f>ADPLF032!CR64</f>
        <v>0</v>
      </c>
      <c r="J50" s="34">
        <f>ADPLF032!AH64</f>
        <v>0</v>
      </c>
      <c r="K50" s="34">
        <f>ADPLF032!AM64</f>
        <v>0</v>
      </c>
      <c r="L50" s="34">
        <f>ADPLF032!V64</f>
        <v>0</v>
      </c>
      <c r="M50" s="34">
        <f>ADPLF032!AA64</f>
        <v>0</v>
      </c>
      <c r="N50" s="34">
        <v>0</v>
      </c>
      <c r="O50" s="34">
        <v>0</v>
      </c>
      <c r="P50" s="34">
        <f>ADPLF032!CY64</f>
        <v>0</v>
      </c>
      <c r="Q50" s="34">
        <f>ADPLF032!DD64</f>
        <v>0</v>
      </c>
      <c r="R50" s="34">
        <v>0</v>
      </c>
      <c r="S50" s="34">
        <v>0</v>
      </c>
      <c r="T50" s="34">
        <f>ADPLF032!DK64</f>
        <v>0</v>
      </c>
      <c r="U50" s="34">
        <f>ADPLF032!DP64</f>
        <v>0</v>
      </c>
      <c r="V50" s="34">
        <f>SUM(D50,F50,H50,J50,L50,N50,P50,R50,T50)</f>
        <v>0</v>
      </c>
      <c r="W50" s="35">
        <f>SUM(E50,G50,I50,K50,M50,O50,Q50,S50,U50)</f>
        <v>0</v>
      </c>
      <c r="X50" s="35"/>
      <c r="Y50" s="35"/>
      <c r="Z50" s="35"/>
      <c r="AA50" s="35"/>
      <c r="AB50" s="25" t="s">
        <v>29</v>
      </c>
      <c r="AC50" s="9"/>
      <c r="AE50" s="73"/>
      <c r="AF50" s="73"/>
      <c r="AG50" s="72"/>
      <c r="AH50" s="73"/>
      <c r="AI50" s="73"/>
    </row>
    <row r="51" spans="2:35" ht="15" hidden="1" customHeight="1" x14ac:dyDescent="0.15">
      <c r="B51" s="10" t="s">
        <v>49</v>
      </c>
      <c r="C51" s="25" t="s">
        <v>10</v>
      </c>
      <c r="D51" s="34">
        <f>ADPLF032!J65</f>
        <v>0</v>
      </c>
      <c r="E51" s="34">
        <f>ADPLF032!O65</f>
        <v>0</v>
      </c>
      <c r="F51" s="34">
        <f>ADPLF032!CA65</f>
        <v>0</v>
      </c>
      <c r="G51" s="34">
        <f>ADPLF032!CF65</f>
        <v>0</v>
      </c>
      <c r="H51" s="34">
        <f>ADPLF032!CM65</f>
        <v>0</v>
      </c>
      <c r="I51" s="34">
        <f>ADPLF032!CR65</f>
        <v>0</v>
      </c>
      <c r="J51" s="34">
        <f>ADPLF032!AH65</f>
        <v>1</v>
      </c>
      <c r="K51" s="34">
        <f>ADPLF032!AM65</f>
        <v>3093</v>
      </c>
      <c r="L51" s="34">
        <f>ADPLF032!V65</f>
        <v>0</v>
      </c>
      <c r="M51" s="34">
        <f>ADPLF032!AA65</f>
        <v>0</v>
      </c>
      <c r="N51" s="34">
        <v>0</v>
      </c>
      <c r="O51" s="34">
        <v>0</v>
      </c>
      <c r="P51" s="34">
        <f>ADPLF032!CY65</f>
        <v>2</v>
      </c>
      <c r="Q51" s="34">
        <f>ADPLF032!DD65</f>
        <v>19609</v>
      </c>
      <c r="R51" s="34">
        <v>0</v>
      </c>
      <c r="S51" s="34">
        <v>0</v>
      </c>
      <c r="T51" s="34">
        <f>ADPLF032!DK65</f>
        <v>0</v>
      </c>
      <c r="U51" s="34">
        <f>ADPLF032!DP65</f>
        <v>0</v>
      </c>
      <c r="V51" s="34">
        <f>SUM(D51,F51,H51,J51,L51,N51,P51,R51,T51)</f>
        <v>3</v>
      </c>
      <c r="W51" s="35">
        <f>SUM(E51,G51,I51,K51,M51,O51,Q51,S51,U51)</f>
        <v>22702</v>
      </c>
      <c r="X51" s="35"/>
      <c r="Y51" s="35"/>
      <c r="Z51" s="35"/>
      <c r="AA51" s="35"/>
      <c r="AB51" s="25" t="s">
        <v>10</v>
      </c>
      <c r="AC51" s="10" t="s">
        <v>49</v>
      </c>
      <c r="AE51" s="73"/>
      <c r="AF51" s="73"/>
      <c r="AG51" s="72"/>
      <c r="AH51" s="73"/>
      <c r="AI51" s="73"/>
    </row>
    <row r="52" spans="2:35" ht="15" hidden="1" customHeight="1" x14ac:dyDescent="0.15">
      <c r="B52" s="11"/>
      <c r="C52" s="25" t="s">
        <v>32</v>
      </c>
      <c r="D52" s="34">
        <f>ADPLF032!J66</f>
        <v>0</v>
      </c>
      <c r="E52" s="34">
        <f>ADPLF032!O66</f>
        <v>0</v>
      </c>
      <c r="F52" s="34">
        <f>ADPLF032!CA66</f>
        <v>0</v>
      </c>
      <c r="G52" s="34">
        <f>ADPLF032!CF66</f>
        <v>0</v>
      </c>
      <c r="H52" s="34">
        <f>ADPLF032!CM66</f>
        <v>0</v>
      </c>
      <c r="I52" s="34">
        <f>ADPLF032!CR66</f>
        <v>0</v>
      </c>
      <c r="J52" s="34">
        <f>ADPLF032!AH66</f>
        <v>1</v>
      </c>
      <c r="K52" s="34">
        <f>ADPLF032!AM66</f>
        <v>3093</v>
      </c>
      <c r="L52" s="34">
        <f>ADPLF032!V66</f>
        <v>0</v>
      </c>
      <c r="M52" s="34">
        <f>ADPLF032!AA66</f>
        <v>0</v>
      </c>
      <c r="N52" s="34">
        <f>SUM(N50:N51)</f>
        <v>0</v>
      </c>
      <c r="O52" s="34">
        <f>SUM(O50:O51)</f>
        <v>0</v>
      </c>
      <c r="P52" s="34">
        <f>ADPLF032!CY66</f>
        <v>2</v>
      </c>
      <c r="Q52" s="34">
        <f>ADPLF032!DD66</f>
        <v>19609</v>
      </c>
      <c r="R52" s="34">
        <f>SUM(R50:R51)</f>
        <v>0</v>
      </c>
      <c r="S52" s="34">
        <f>SUM(S50:S51)</f>
        <v>0</v>
      </c>
      <c r="T52" s="34">
        <f>ADPLF032!DK66</f>
        <v>0</v>
      </c>
      <c r="U52" s="34">
        <f>ADPLF032!DP66</f>
        <v>0</v>
      </c>
      <c r="V52" s="34">
        <f>SUM(V50:V51)</f>
        <v>3</v>
      </c>
      <c r="W52" s="35">
        <f>SUM(W50:W51)</f>
        <v>22702</v>
      </c>
      <c r="X52" s="35"/>
      <c r="Y52" s="35"/>
      <c r="Z52" s="35"/>
      <c r="AA52" s="35"/>
      <c r="AB52" s="25" t="s">
        <v>32</v>
      </c>
      <c r="AC52" s="11"/>
      <c r="AE52" s="73"/>
      <c r="AF52" s="73"/>
      <c r="AG52" s="72"/>
      <c r="AH52" s="73"/>
      <c r="AI52" s="73"/>
    </row>
    <row r="53" spans="2:35" ht="15" hidden="1" customHeight="1" x14ac:dyDescent="0.15">
      <c r="B53" s="9"/>
      <c r="C53" s="25" t="s">
        <v>29</v>
      </c>
      <c r="D53" s="34">
        <f>ADPLF032!J67</f>
        <v>0</v>
      </c>
      <c r="E53" s="34">
        <f>ADPLF032!O67</f>
        <v>0</v>
      </c>
      <c r="F53" s="34">
        <f>ADPLF032!CA67</f>
        <v>0</v>
      </c>
      <c r="G53" s="34">
        <f>ADPLF032!CF67</f>
        <v>0</v>
      </c>
      <c r="H53" s="34">
        <f>ADPLF032!CM67</f>
        <v>0</v>
      </c>
      <c r="I53" s="34">
        <f>ADPLF032!CR67</f>
        <v>0</v>
      </c>
      <c r="J53" s="34">
        <f>ADPLF032!AH67</f>
        <v>0</v>
      </c>
      <c r="K53" s="34">
        <f>ADPLF032!AM67</f>
        <v>0</v>
      </c>
      <c r="L53" s="34">
        <f>ADPLF032!V67</f>
        <v>0</v>
      </c>
      <c r="M53" s="34">
        <f>ADPLF032!AA67</f>
        <v>0</v>
      </c>
      <c r="N53" s="34">
        <v>0</v>
      </c>
      <c r="O53" s="34">
        <v>0</v>
      </c>
      <c r="P53" s="34">
        <f>ADPLF032!CY67</f>
        <v>3</v>
      </c>
      <c r="Q53" s="34">
        <f>ADPLF032!DD67</f>
        <v>17604</v>
      </c>
      <c r="R53" s="34">
        <v>0</v>
      </c>
      <c r="S53" s="34">
        <v>0</v>
      </c>
      <c r="T53" s="34">
        <f>ADPLF032!DK67</f>
        <v>12</v>
      </c>
      <c r="U53" s="34">
        <f>ADPLF032!DP67</f>
        <v>90559</v>
      </c>
      <c r="V53" s="35">
        <f>D53+F53+H53+J53+L53+N53+P53+R53+T53</f>
        <v>15</v>
      </c>
      <c r="W53" s="35">
        <f>SUM(E53,G53,I53,K53,M53,O53,Q53,S53,U53)</f>
        <v>108163</v>
      </c>
      <c r="X53" s="35"/>
      <c r="Y53" s="35"/>
      <c r="Z53" s="35"/>
      <c r="AA53" s="35"/>
      <c r="AB53" s="25" t="s">
        <v>29</v>
      </c>
      <c r="AC53" s="9"/>
      <c r="AE53" s="73"/>
      <c r="AF53" s="73"/>
      <c r="AG53" s="72"/>
      <c r="AH53" s="73"/>
      <c r="AI53" s="73"/>
    </row>
    <row r="54" spans="2:35" ht="15" hidden="1" customHeight="1" x14ac:dyDescent="0.15">
      <c r="B54" s="10" t="s">
        <v>13</v>
      </c>
      <c r="C54" s="25" t="s">
        <v>10</v>
      </c>
      <c r="D54" s="34">
        <f>ADPLF032!J68</f>
        <v>8</v>
      </c>
      <c r="E54" s="34">
        <f>ADPLF032!O68</f>
        <v>340660</v>
      </c>
      <c r="F54" s="34">
        <f>ADPLF032!CA68</f>
        <v>0</v>
      </c>
      <c r="G54" s="34">
        <f>ADPLF032!CF68</f>
        <v>0</v>
      </c>
      <c r="H54" s="34">
        <f>ADPLF032!CM68</f>
        <v>0</v>
      </c>
      <c r="I54" s="34">
        <f>ADPLF032!CR68</f>
        <v>0</v>
      </c>
      <c r="J54" s="34">
        <f>ADPLF032!AH68</f>
        <v>4</v>
      </c>
      <c r="K54" s="34">
        <f>ADPLF032!AM68</f>
        <v>87573</v>
      </c>
      <c r="L54" s="34">
        <f>ADPLF032!V68</f>
        <v>0</v>
      </c>
      <c r="M54" s="34">
        <f>ADPLF032!AA68</f>
        <v>0</v>
      </c>
      <c r="N54" s="34">
        <v>0</v>
      </c>
      <c r="O54" s="34">
        <v>0</v>
      </c>
      <c r="P54" s="34">
        <f>ADPLF032!CY68</f>
        <v>4</v>
      </c>
      <c r="Q54" s="34">
        <f>ADPLF032!DD68</f>
        <v>86482</v>
      </c>
      <c r="R54" s="34">
        <v>0</v>
      </c>
      <c r="S54" s="34">
        <v>0</v>
      </c>
      <c r="T54" s="34">
        <f>ADPLF032!DK68</f>
        <v>13</v>
      </c>
      <c r="U54" s="34">
        <f>ADPLF032!DP68</f>
        <v>153809</v>
      </c>
      <c r="V54" s="35">
        <f>D54+F54+H54+J54+L54+N54+P54+R54+T54</f>
        <v>29</v>
      </c>
      <c r="W54" s="35">
        <f>SUM(E54,G54,I54,K54,M54,O54,Q54,S54,U54)</f>
        <v>668524</v>
      </c>
      <c r="X54" s="35"/>
      <c r="Y54" s="35"/>
      <c r="Z54" s="35"/>
      <c r="AA54" s="35"/>
      <c r="AB54" s="25" t="s">
        <v>10</v>
      </c>
      <c r="AC54" s="10" t="s">
        <v>13</v>
      </c>
      <c r="AE54" s="73"/>
      <c r="AF54" s="73"/>
      <c r="AG54" s="72"/>
      <c r="AH54" s="73"/>
      <c r="AI54" s="73"/>
    </row>
    <row r="55" spans="2:35" ht="15" hidden="1" customHeight="1" x14ac:dyDescent="0.15">
      <c r="B55" s="11"/>
      <c r="C55" s="25" t="s">
        <v>32</v>
      </c>
      <c r="D55" s="34">
        <f>ADPLF032!J69</f>
        <v>8</v>
      </c>
      <c r="E55" s="34">
        <f>ADPLF032!O69</f>
        <v>340660</v>
      </c>
      <c r="F55" s="34">
        <f>ADPLF032!CA69</f>
        <v>0</v>
      </c>
      <c r="G55" s="34">
        <f>ADPLF032!CF69</f>
        <v>0</v>
      </c>
      <c r="H55" s="34">
        <f>ADPLF032!CM69</f>
        <v>0</v>
      </c>
      <c r="I55" s="34">
        <f>ADPLF032!CR69</f>
        <v>0</v>
      </c>
      <c r="J55" s="34">
        <f>ADPLF032!AH69</f>
        <v>4</v>
      </c>
      <c r="K55" s="34">
        <f>ADPLF032!AM69</f>
        <v>87573</v>
      </c>
      <c r="L55" s="34">
        <f>ADPLF032!V69</f>
        <v>0</v>
      </c>
      <c r="M55" s="34">
        <f>ADPLF032!AA69</f>
        <v>0</v>
      </c>
      <c r="N55" s="34">
        <f>SUM(N53:N54)</f>
        <v>0</v>
      </c>
      <c r="O55" s="34">
        <f>SUM(O53:O54)</f>
        <v>0</v>
      </c>
      <c r="P55" s="34">
        <f>ADPLF032!CY69</f>
        <v>7</v>
      </c>
      <c r="Q55" s="34">
        <f>ADPLF032!DD69</f>
        <v>104086</v>
      </c>
      <c r="R55" s="34">
        <f>SUM(R53:R54)</f>
        <v>0</v>
      </c>
      <c r="S55" s="34">
        <f>SUM(S53:S54)</f>
        <v>0</v>
      </c>
      <c r="T55" s="34">
        <f>ADPLF032!DK69</f>
        <v>25</v>
      </c>
      <c r="U55" s="34">
        <f>ADPLF032!DP69</f>
        <v>244368</v>
      </c>
      <c r="V55" s="35">
        <f>SUM(V53:V54)</f>
        <v>44</v>
      </c>
      <c r="W55" s="35">
        <f>SUM(W53:W54)</f>
        <v>776687</v>
      </c>
      <c r="X55" s="35"/>
      <c r="Y55" s="35"/>
      <c r="Z55" s="35"/>
      <c r="AA55" s="35"/>
      <c r="AB55" s="25" t="s">
        <v>32</v>
      </c>
      <c r="AC55" s="11"/>
      <c r="AE55" s="73"/>
      <c r="AF55" s="73"/>
      <c r="AG55" s="72"/>
      <c r="AH55" s="73"/>
      <c r="AI55" s="73"/>
    </row>
    <row r="56" spans="2:35" ht="15" hidden="1" customHeight="1" x14ac:dyDescent="0.15">
      <c r="B56" s="9"/>
      <c r="C56" s="25" t="s">
        <v>29</v>
      </c>
      <c r="D56" s="34">
        <f>ADPLF032!J70</f>
        <v>0</v>
      </c>
      <c r="E56" s="34">
        <f>ADPLF032!O70</f>
        <v>0</v>
      </c>
      <c r="F56" s="34">
        <f>ADPLF032!CA70</f>
        <v>0</v>
      </c>
      <c r="G56" s="34">
        <f>ADPLF032!CF70</f>
        <v>0</v>
      </c>
      <c r="H56" s="34">
        <f>ADPLF032!CM70</f>
        <v>0</v>
      </c>
      <c r="I56" s="34">
        <f>ADPLF032!CR70</f>
        <v>0</v>
      </c>
      <c r="J56" s="34">
        <f>ADPLF032!AH70</f>
        <v>0</v>
      </c>
      <c r="K56" s="34">
        <f>ADPLF032!AM70</f>
        <v>0</v>
      </c>
      <c r="L56" s="34">
        <f>ADPLF032!V70</f>
        <v>0</v>
      </c>
      <c r="M56" s="34">
        <f>ADPLF032!AA70</f>
        <v>0</v>
      </c>
      <c r="N56" s="34">
        <v>0</v>
      </c>
      <c r="O56" s="34">
        <v>0</v>
      </c>
      <c r="P56" s="34">
        <f>ADPLF032!CY70</f>
        <v>0</v>
      </c>
      <c r="Q56" s="34">
        <f>ADPLF032!DD70</f>
        <v>0</v>
      </c>
      <c r="R56" s="34">
        <v>0</v>
      </c>
      <c r="S56" s="34">
        <v>0</v>
      </c>
      <c r="T56" s="34">
        <f>ADPLF032!DK70</f>
        <v>0</v>
      </c>
      <c r="U56" s="34">
        <f>ADPLF032!DP70</f>
        <v>0</v>
      </c>
      <c r="V56" s="35">
        <f>D56+F56+H56+J56+L56+N56+P56+R56+T56</f>
        <v>0</v>
      </c>
      <c r="W56" s="35">
        <f>SUM(E56,G56,I56,K56,M56,O56,Q56,S56,U56)</f>
        <v>0</v>
      </c>
      <c r="X56" s="35"/>
      <c r="Y56" s="35"/>
      <c r="Z56" s="35"/>
      <c r="AA56" s="35"/>
      <c r="AB56" s="25" t="s">
        <v>29</v>
      </c>
      <c r="AC56" s="9"/>
      <c r="AE56" s="73"/>
      <c r="AF56" s="73"/>
      <c r="AG56" s="72"/>
      <c r="AH56" s="73"/>
      <c r="AI56" s="73"/>
    </row>
    <row r="57" spans="2:35" ht="15" hidden="1" customHeight="1" x14ac:dyDescent="0.15">
      <c r="B57" s="10" t="s">
        <v>47</v>
      </c>
      <c r="C57" s="25" t="s">
        <v>10</v>
      </c>
      <c r="D57" s="34">
        <f>ADPLF032!J71</f>
        <v>0</v>
      </c>
      <c r="E57" s="34">
        <f>ADPLF032!O71</f>
        <v>0</v>
      </c>
      <c r="F57" s="34">
        <f>ADPLF032!CA71</f>
        <v>0</v>
      </c>
      <c r="G57" s="34">
        <f>ADPLF032!CF71</f>
        <v>0</v>
      </c>
      <c r="H57" s="34">
        <f>ADPLF032!CM71</f>
        <v>0</v>
      </c>
      <c r="I57" s="34">
        <f>ADPLF032!CR71</f>
        <v>0</v>
      </c>
      <c r="J57" s="34">
        <f>ADPLF032!AH71</f>
        <v>12</v>
      </c>
      <c r="K57" s="34">
        <f>ADPLF032!AM71</f>
        <v>496336</v>
      </c>
      <c r="L57" s="34">
        <f>ADPLF032!V71</f>
        <v>0</v>
      </c>
      <c r="M57" s="34">
        <f>ADPLF032!AA71</f>
        <v>0</v>
      </c>
      <c r="N57" s="34">
        <v>0</v>
      </c>
      <c r="O57" s="34">
        <v>0</v>
      </c>
      <c r="P57" s="34">
        <f>ADPLF032!CY71</f>
        <v>20</v>
      </c>
      <c r="Q57" s="34">
        <f>ADPLF032!DD71</f>
        <v>2815888</v>
      </c>
      <c r="R57" s="34">
        <v>0</v>
      </c>
      <c r="S57" s="34">
        <v>0</v>
      </c>
      <c r="T57" s="34">
        <f>ADPLF032!DK71</f>
        <v>1</v>
      </c>
      <c r="U57" s="34">
        <f>ADPLF032!DP71</f>
        <v>7736</v>
      </c>
      <c r="V57" s="35">
        <f>D57+F57+H57+J57+L57+N57+P57+R57+T57</f>
        <v>33</v>
      </c>
      <c r="W57" s="35">
        <f>SUM(E57,G57,I57,K57,M57,O57,Q57,S57,U57)</f>
        <v>3319960</v>
      </c>
      <c r="X57" s="35"/>
      <c r="Y57" s="35"/>
      <c r="Z57" s="35"/>
      <c r="AA57" s="35"/>
      <c r="AB57" s="25" t="s">
        <v>10</v>
      </c>
      <c r="AC57" s="10" t="s">
        <v>47</v>
      </c>
      <c r="AE57" s="73"/>
      <c r="AF57" s="73"/>
      <c r="AG57" s="72"/>
      <c r="AH57" s="73"/>
      <c r="AI57" s="73"/>
    </row>
    <row r="58" spans="2:35" ht="15" hidden="1" customHeight="1" x14ac:dyDescent="0.15">
      <c r="B58" s="11"/>
      <c r="C58" s="25" t="s">
        <v>32</v>
      </c>
      <c r="D58" s="34">
        <f>ADPLF032!J72</f>
        <v>0</v>
      </c>
      <c r="E58" s="34">
        <f>ADPLF032!O72</f>
        <v>0</v>
      </c>
      <c r="F58" s="34">
        <f>ADPLF032!CA72</f>
        <v>0</v>
      </c>
      <c r="G58" s="34">
        <f>ADPLF032!CF72</f>
        <v>0</v>
      </c>
      <c r="H58" s="34">
        <f>ADPLF032!CM72</f>
        <v>0</v>
      </c>
      <c r="I58" s="34">
        <f>ADPLF032!CR72</f>
        <v>0</v>
      </c>
      <c r="J58" s="34">
        <f>ADPLF032!AH72</f>
        <v>12</v>
      </c>
      <c r="K58" s="34">
        <f>ADPLF032!AM72</f>
        <v>496336</v>
      </c>
      <c r="L58" s="34">
        <f>ADPLF032!V72</f>
        <v>0</v>
      </c>
      <c r="M58" s="34">
        <f>ADPLF032!AA72</f>
        <v>0</v>
      </c>
      <c r="N58" s="34">
        <f>SUM(N56:N57)</f>
        <v>0</v>
      </c>
      <c r="O58" s="34">
        <f>SUM(O56:O57)</f>
        <v>0</v>
      </c>
      <c r="P58" s="34">
        <f>ADPLF032!CY72</f>
        <v>20</v>
      </c>
      <c r="Q58" s="34">
        <f>ADPLF032!DD72</f>
        <v>2815888</v>
      </c>
      <c r="R58" s="34">
        <f>SUM(R56:R57)</f>
        <v>0</v>
      </c>
      <c r="S58" s="34">
        <f>SUM(S56:S57)</f>
        <v>0</v>
      </c>
      <c r="T58" s="34">
        <f>ADPLF032!DK72</f>
        <v>1</v>
      </c>
      <c r="U58" s="34">
        <f>ADPLF032!DP72</f>
        <v>7736</v>
      </c>
      <c r="V58" s="35">
        <f>SUM(V56:V57)</f>
        <v>33</v>
      </c>
      <c r="W58" s="35">
        <f>SUM(W56:W57)</f>
        <v>3319960</v>
      </c>
      <c r="X58" s="35"/>
      <c r="Y58" s="35"/>
      <c r="Z58" s="35"/>
      <c r="AA58" s="35"/>
      <c r="AB58" s="25" t="s">
        <v>32</v>
      </c>
      <c r="AC58" s="11"/>
      <c r="AE58" s="73"/>
      <c r="AF58" s="73"/>
      <c r="AG58" s="72"/>
      <c r="AH58" s="73"/>
      <c r="AI58" s="73"/>
    </row>
    <row r="59" spans="2:35" ht="15" hidden="1" customHeight="1" x14ac:dyDescent="0.15">
      <c r="B59" s="9"/>
      <c r="C59" s="25" t="s">
        <v>29</v>
      </c>
      <c r="D59" s="35">
        <f t="shared" ref="D59:K61" si="9">D47+D50+D53+D56</f>
        <v>21</v>
      </c>
      <c r="E59" s="35">
        <f t="shared" si="9"/>
        <v>312616</v>
      </c>
      <c r="F59" s="35">
        <f t="shared" si="9"/>
        <v>0</v>
      </c>
      <c r="G59" s="35">
        <f t="shared" si="9"/>
        <v>0</v>
      </c>
      <c r="H59" s="35">
        <f t="shared" si="9"/>
        <v>0</v>
      </c>
      <c r="I59" s="35">
        <f t="shared" si="9"/>
        <v>0</v>
      </c>
      <c r="J59" s="35">
        <f t="shared" si="9"/>
        <v>5</v>
      </c>
      <c r="K59" s="35">
        <f t="shared" si="9"/>
        <v>75200</v>
      </c>
      <c r="L59" s="34">
        <f t="shared" ref="L59:O60" si="10">L47+L53+L56</f>
        <v>3</v>
      </c>
      <c r="M59" s="34">
        <f t="shared" si="10"/>
        <v>9000</v>
      </c>
      <c r="N59" s="34">
        <f t="shared" si="10"/>
        <v>0</v>
      </c>
      <c r="O59" s="34">
        <f t="shared" si="10"/>
        <v>0</v>
      </c>
      <c r="P59" s="34">
        <f>P47+P50+P53+P56</f>
        <v>9</v>
      </c>
      <c r="Q59" s="34">
        <f>Q47+Q50+Q53+Q56</f>
        <v>129865</v>
      </c>
      <c r="R59" s="34">
        <f>R47+R53+R56</f>
        <v>0</v>
      </c>
      <c r="S59" s="34">
        <f>S47+S53+S56</f>
        <v>0</v>
      </c>
      <c r="T59" s="34">
        <f t="shared" ref="T59:W61" si="11">T47+T50+T53+T56</f>
        <v>128</v>
      </c>
      <c r="U59" s="34">
        <f t="shared" si="11"/>
        <v>1275894</v>
      </c>
      <c r="V59" s="35">
        <f t="shared" si="11"/>
        <v>166</v>
      </c>
      <c r="W59" s="35">
        <f t="shared" si="11"/>
        <v>1802575</v>
      </c>
      <c r="X59" s="35"/>
      <c r="Y59" s="35"/>
      <c r="Z59" s="35"/>
      <c r="AA59" s="35"/>
      <c r="AB59" s="25" t="s">
        <v>29</v>
      </c>
      <c r="AC59" s="9"/>
      <c r="AE59" s="73"/>
      <c r="AF59" s="73"/>
      <c r="AG59" s="72"/>
      <c r="AH59" s="73"/>
      <c r="AI59" s="73"/>
    </row>
    <row r="60" spans="2:35" ht="15" hidden="1" customHeight="1" x14ac:dyDescent="0.15">
      <c r="B60" s="10" t="s">
        <v>39</v>
      </c>
      <c r="C60" s="25" t="s">
        <v>10</v>
      </c>
      <c r="D60" s="35">
        <f t="shared" si="9"/>
        <v>89</v>
      </c>
      <c r="E60" s="35">
        <f t="shared" si="9"/>
        <v>3787360</v>
      </c>
      <c r="F60" s="35">
        <f t="shared" si="9"/>
        <v>6</v>
      </c>
      <c r="G60" s="35">
        <f t="shared" si="9"/>
        <v>86800</v>
      </c>
      <c r="H60" s="35">
        <f t="shared" si="9"/>
        <v>8</v>
      </c>
      <c r="I60" s="35">
        <f t="shared" si="9"/>
        <v>298415</v>
      </c>
      <c r="J60" s="35">
        <f t="shared" si="9"/>
        <v>185</v>
      </c>
      <c r="K60" s="35">
        <f t="shared" si="9"/>
        <v>25694215</v>
      </c>
      <c r="L60" s="34">
        <f t="shared" si="10"/>
        <v>0</v>
      </c>
      <c r="M60" s="34">
        <f t="shared" si="10"/>
        <v>0</v>
      </c>
      <c r="N60" s="34">
        <f t="shared" si="10"/>
        <v>0</v>
      </c>
      <c r="O60" s="34">
        <f t="shared" si="10"/>
        <v>0</v>
      </c>
      <c r="P60" s="34">
        <f>P48+P51+P54+P57</f>
        <v>55</v>
      </c>
      <c r="Q60" s="34">
        <f>Q48+Q51+Q54+Q57</f>
        <v>8083682</v>
      </c>
      <c r="R60" s="34">
        <f>R48+R54+R57</f>
        <v>0</v>
      </c>
      <c r="S60" s="34">
        <f>S48+S54+S57</f>
        <v>0</v>
      </c>
      <c r="T60" s="34">
        <f t="shared" si="11"/>
        <v>423</v>
      </c>
      <c r="U60" s="34">
        <f t="shared" si="11"/>
        <v>12946057</v>
      </c>
      <c r="V60" s="35">
        <f t="shared" si="11"/>
        <v>766</v>
      </c>
      <c r="W60" s="35">
        <f t="shared" si="11"/>
        <v>50896529</v>
      </c>
      <c r="X60" s="35"/>
      <c r="Y60" s="35"/>
      <c r="Z60" s="35"/>
      <c r="AA60" s="35"/>
      <c r="AB60" s="25" t="s">
        <v>10</v>
      </c>
      <c r="AC60" s="10" t="s">
        <v>39</v>
      </c>
      <c r="AE60" s="73"/>
      <c r="AF60" s="73"/>
      <c r="AG60" s="72"/>
      <c r="AH60" s="73"/>
      <c r="AI60" s="73"/>
    </row>
    <row r="61" spans="2:35" ht="15" hidden="1" customHeight="1" x14ac:dyDescent="0.15">
      <c r="B61" s="11"/>
      <c r="C61" s="25" t="s">
        <v>32</v>
      </c>
      <c r="D61" s="35">
        <f t="shared" si="9"/>
        <v>110</v>
      </c>
      <c r="E61" s="35">
        <f t="shared" si="9"/>
        <v>4099976</v>
      </c>
      <c r="F61" s="35">
        <f t="shared" si="9"/>
        <v>6</v>
      </c>
      <c r="G61" s="35">
        <f t="shared" si="9"/>
        <v>86800</v>
      </c>
      <c r="H61" s="35">
        <f t="shared" si="9"/>
        <v>8</v>
      </c>
      <c r="I61" s="35">
        <f t="shared" si="9"/>
        <v>298415</v>
      </c>
      <c r="J61" s="35">
        <f t="shared" si="9"/>
        <v>190</v>
      </c>
      <c r="K61" s="35">
        <f t="shared" si="9"/>
        <v>25769415</v>
      </c>
      <c r="L61" s="34">
        <f t="shared" ref="L61:S61" si="12">SUM(L59:L60)</f>
        <v>3</v>
      </c>
      <c r="M61" s="34">
        <f t="shared" si="12"/>
        <v>9000</v>
      </c>
      <c r="N61" s="34">
        <f t="shared" si="12"/>
        <v>0</v>
      </c>
      <c r="O61" s="34">
        <f t="shared" si="12"/>
        <v>0</v>
      </c>
      <c r="P61" s="34">
        <f t="shared" si="12"/>
        <v>64</v>
      </c>
      <c r="Q61" s="34">
        <f t="shared" si="12"/>
        <v>8213547</v>
      </c>
      <c r="R61" s="34">
        <f t="shared" si="12"/>
        <v>0</v>
      </c>
      <c r="S61" s="34">
        <f t="shared" si="12"/>
        <v>0</v>
      </c>
      <c r="T61" s="34">
        <f t="shared" si="11"/>
        <v>551</v>
      </c>
      <c r="U61" s="34">
        <f t="shared" si="11"/>
        <v>14221951</v>
      </c>
      <c r="V61" s="35">
        <f t="shared" si="11"/>
        <v>932</v>
      </c>
      <c r="W61" s="35">
        <f t="shared" si="11"/>
        <v>52699104</v>
      </c>
      <c r="X61" s="35"/>
      <c r="Y61" s="35"/>
      <c r="Z61" s="35"/>
      <c r="AA61" s="35"/>
      <c r="AB61" s="25" t="s">
        <v>32</v>
      </c>
      <c r="AC61" s="11"/>
      <c r="AE61" s="73"/>
      <c r="AF61" s="73"/>
      <c r="AG61" s="72"/>
      <c r="AH61" s="73"/>
      <c r="AI61" s="73"/>
    </row>
    <row r="62" spans="2:35" ht="15" customHeight="1" x14ac:dyDescent="0.15">
      <c r="B62" s="19"/>
      <c r="C62" s="28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27"/>
      <c r="AC62" s="19"/>
    </row>
    <row r="63" spans="2:35" ht="15" customHeight="1" x14ac:dyDescent="0.15">
      <c r="B63" s="19"/>
      <c r="C63" s="28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27"/>
      <c r="AC63" s="19"/>
    </row>
    <row r="64" spans="2:35" ht="15" customHeight="1" x14ac:dyDescent="0.15">
      <c r="B64" s="19"/>
      <c r="C64" s="28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27"/>
      <c r="AC64" s="19"/>
    </row>
    <row r="65" spans="2:29" ht="15" customHeight="1" x14ac:dyDescent="0.15">
      <c r="B65" s="19"/>
      <c r="C65" s="28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27"/>
      <c r="AC65" s="19"/>
    </row>
    <row r="66" spans="2:29" ht="15" customHeight="1" x14ac:dyDescent="0.15">
      <c r="B66" s="19"/>
      <c r="C66" s="28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27"/>
      <c r="AC66" s="19"/>
    </row>
  </sheetData>
  <mergeCells count="19">
    <mergeCell ref="S40:T40"/>
    <mergeCell ref="B44:M44"/>
    <mergeCell ref="R3:S4"/>
    <mergeCell ref="T3:U4"/>
    <mergeCell ref="V3:W4"/>
    <mergeCell ref="B21:B23"/>
    <mergeCell ref="C37:U39"/>
    <mergeCell ref="C41:U43"/>
    <mergeCell ref="M2:O2"/>
    <mergeCell ref="AB2:AC2"/>
    <mergeCell ref="D4:E4"/>
    <mergeCell ref="F4:G4"/>
    <mergeCell ref="H4:I4"/>
    <mergeCell ref="J4:K4"/>
    <mergeCell ref="L4:M4"/>
    <mergeCell ref="N4:O4"/>
    <mergeCell ref="P4:Q4"/>
    <mergeCell ref="X3:Y4"/>
    <mergeCell ref="Z3:AA4"/>
  </mergeCells>
  <phoneticPr fontId="3"/>
  <printOptions horizontalCentered="1"/>
  <pageMargins left="0.59055118110236227" right="0.59055118110236227" top="0.59055118110236227" bottom="0.59055118110236227" header="0.19685039370078741" footer="0.39370078740157483"/>
  <pageSetup paperSize="9" scale="87" fitToWidth="2" fitToHeight="2" orientation="portrait" r:id="rId1"/>
  <headerFooter scaleWithDoc="0" alignWithMargins="0">
    <oddHeader>&amp;C&amp;"ＭＳ 明朝,標準"&amp;8令和2年度 秋田県税務統計書</oddHeader>
    <oddFooter>&amp;C&amp;"ＭＳ 明朝,標準"&amp;9- &amp;P+81 -</oddFooter>
  </headerFooter>
  <colBreaks count="1" manualBreakCount="1">
    <brk id="13" max="5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7"/>
    <pageSetUpPr fitToPage="1"/>
  </sheetPr>
  <dimension ref="A1:XFB46"/>
  <sheetViews>
    <sheetView zoomScale="120" zoomScaleNormal="120" workbookViewId="0">
      <pane xSplit="2" ySplit="4" topLeftCell="I15" activePane="bottomRight" state="frozen"/>
      <selection pane="topRight"/>
      <selection pane="bottomLeft"/>
      <selection pane="bottomRight" activeCell="E32" sqref="E32"/>
    </sheetView>
  </sheetViews>
  <sheetFormatPr defaultRowHeight="13.5" x14ac:dyDescent="0.15"/>
  <cols>
    <col min="1" max="1" width="15.25" style="74" customWidth="1"/>
    <col min="2" max="2" width="3" style="75" customWidth="1"/>
    <col min="3" max="3" width="5.625" style="74" customWidth="1"/>
    <col min="4" max="4" width="11.5" style="74" customWidth="1"/>
    <col min="5" max="5" width="5.625" style="74" customWidth="1"/>
    <col min="6" max="6" width="11.5" style="74" customWidth="1"/>
    <col min="7" max="7" width="5.625" style="74" customWidth="1"/>
    <col min="8" max="8" width="11.5" style="74" customWidth="1"/>
    <col min="9" max="9" width="5.625" style="74" customWidth="1"/>
    <col min="10" max="10" width="11.5" style="74" customWidth="1"/>
    <col min="11" max="11" width="5.625" style="74" customWidth="1"/>
    <col min="12" max="12" width="11.5" style="74" customWidth="1"/>
    <col min="13" max="13" width="5.625" style="74" customWidth="1"/>
    <col min="14" max="14" width="11.5" style="74" customWidth="1"/>
    <col min="15" max="15" width="4.75" style="74" bestFit="1" customWidth="1"/>
    <col min="16" max="16" width="11.5" style="74" customWidth="1"/>
    <col min="17" max="17" width="4.75" style="74" bestFit="1" customWidth="1"/>
    <col min="18" max="18" width="10.875" style="74" bestFit="1" customWidth="1"/>
    <col min="19" max="19" width="5.875" style="74" bestFit="1" customWidth="1"/>
    <col min="20" max="20" width="10.875" style="74" bestFit="1" customWidth="1"/>
    <col min="21" max="21" width="5.875" style="74" bestFit="1" customWidth="1"/>
    <col min="22" max="22" width="12.25" style="74" customWidth="1"/>
    <col min="23" max="23" width="7.625" style="74" bestFit="1" customWidth="1"/>
    <col min="24" max="24" width="12.25" style="74" customWidth="1"/>
    <col min="25" max="25" width="7.625" style="74" bestFit="1" customWidth="1"/>
    <col min="26" max="26" width="12.25" style="74" customWidth="1"/>
    <col min="27" max="27" width="3.375" style="74" customWidth="1"/>
    <col min="28" max="28" width="13.375" style="74" customWidth="1"/>
    <col min="29" max="254" width="9" style="74" bestFit="1" customWidth="1"/>
    <col min="16383" max="16384" width="9" style="74" customWidth="1"/>
  </cols>
  <sheetData>
    <row r="1" spans="1:28" x14ac:dyDescent="0.15">
      <c r="A1" s="74" t="s">
        <v>62</v>
      </c>
      <c r="AB1" s="95" t="s">
        <v>57</v>
      </c>
    </row>
    <row r="2" spans="1:28" x14ac:dyDescent="0.15">
      <c r="A2" s="77" t="s">
        <v>54</v>
      </c>
      <c r="B2" s="84"/>
      <c r="C2" s="142" t="s">
        <v>15</v>
      </c>
      <c r="D2" s="143"/>
      <c r="E2" s="143"/>
      <c r="F2" s="143"/>
      <c r="G2" s="143"/>
      <c r="H2" s="144"/>
      <c r="I2" s="142" t="s">
        <v>31</v>
      </c>
      <c r="J2" s="143"/>
      <c r="K2" s="143"/>
      <c r="L2" s="143"/>
      <c r="M2" s="143"/>
      <c r="N2" s="143"/>
      <c r="O2" s="90" t="s">
        <v>122</v>
      </c>
      <c r="P2" s="90"/>
      <c r="Q2" s="135" t="s">
        <v>43</v>
      </c>
      <c r="R2" s="136"/>
      <c r="S2" s="135" t="s">
        <v>59</v>
      </c>
      <c r="T2" s="136"/>
      <c r="U2" s="135" t="s">
        <v>60</v>
      </c>
      <c r="V2" s="136"/>
      <c r="W2" s="135" t="s">
        <v>18</v>
      </c>
      <c r="X2" s="136"/>
      <c r="Y2" s="135" t="s">
        <v>5</v>
      </c>
      <c r="Z2" s="136"/>
      <c r="AA2" s="92"/>
      <c r="AB2" s="96" t="s">
        <v>56</v>
      </c>
    </row>
    <row r="3" spans="1:28" s="76" customFormat="1" ht="12" x14ac:dyDescent="0.15">
      <c r="A3" s="78"/>
      <c r="B3" s="85"/>
      <c r="C3" s="133" t="s">
        <v>33</v>
      </c>
      <c r="D3" s="134"/>
      <c r="E3" s="133" t="s">
        <v>64</v>
      </c>
      <c r="F3" s="134"/>
      <c r="G3" s="133" t="s">
        <v>65</v>
      </c>
      <c r="H3" s="134"/>
      <c r="I3" s="133" t="s">
        <v>27</v>
      </c>
      <c r="J3" s="134"/>
      <c r="K3" s="133" t="s">
        <v>55</v>
      </c>
      <c r="L3" s="134"/>
      <c r="M3" s="133" t="s">
        <v>38</v>
      </c>
      <c r="N3" s="134"/>
      <c r="O3" s="133" t="s">
        <v>58</v>
      </c>
      <c r="P3" s="134"/>
      <c r="Q3" s="137"/>
      <c r="R3" s="138"/>
      <c r="S3" s="137"/>
      <c r="T3" s="138"/>
      <c r="U3" s="137"/>
      <c r="V3" s="138"/>
      <c r="W3" s="137"/>
      <c r="X3" s="138"/>
      <c r="Y3" s="137"/>
      <c r="Z3" s="138"/>
      <c r="AA3" s="93"/>
      <c r="AB3" s="97"/>
    </row>
    <row r="4" spans="1:28" s="76" customFormat="1" ht="12" x14ac:dyDescent="0.15">
      <c r="A4" s="79" t="s">
        <v>2</v>
      </c>
      <c r="B4" s="86"/>
      <c r="C4" s="87" t="s">
        <v>19</v>
      </c>
      <c r="D4" s="87" t="s">
        <v>53</v>
      </c>
      <c r="E4" s="87" t="s">
        <v>19</v>
      </c>
      <c r="F4" s="87" t="s">
        <v>53</v>
      </c>
      <c r="G4" s="87" t="s">
        <v>19</v>
      </c>
      <c r="H4" s="87" t="s">
        <v>53</v>
      </c>
      <c r="I4" s="87" t="s">
        <v>19</v>
      </c>
      <c r="J4" s="87" t="s">
        <v>53</v>
      </c>
      <c r="K4" s="87" t="s">
        <v>19</v>
      </c>
      <c r="L4" s="87" t="s">
        <v>53</v>
      </c>
      <c r="M4" s="87" t="s">
        <v>19</v>
      </c>
      <c r="N4" s="87" t="s">
        <v>53</v>
      </c>
      <c r="O4" s="87" t="s">
        <v>19</v>
      </c>
      <c r="P4" s="87" t="s">
        <v>53</v>
      </c>
      <c r="Q4" s="87" t="s">
        <v>19</v>
      </c>
      <c r="R4" s="87" t="s">
        <v>53</v>
      </c>
      <c r="S4" s="87" t="s">
        <v>19</v>
      </c>
      <c r="T4" s="87" t="s">
        <v>53</v>
      </c>
      <c r="U4" s="87" t="s">
        <v>19</v>
      </c>
      <c r="V4" s="87" t="s">
        <v>53</v>
      </c>
      <c r="W4" s="87" t="s">
        <v>19</v>
      </c>
      <c r="X4" s="87" t="s">
        <v>53</v>
      </c>
      <c r="Y4" s="87" t="s">
        <v>19</v>
      </c>
      <c r="Z4" s="88" t="s">
        <v>53</v>
      </c>
      <c r="AA4" s="94"/>
      <c r="AB4" s="98" t="s">
        <v>66</v>
      </c>
    </row>
    <row r="5" spans="1:28" s="76" customFormat="1" ht="12" x14ac:dyDescent="0.15">
      <c r="A5" s="139" t="s">
        <v>11</v>
      </c>
      <c r="B5" s="87" t="s">
        <v>29</v>
      </c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91">
        <v>28846</v>
      </c>
      <c r="X5" s="89">
        <v>192270901</v>
      </c>
      <c r="Y5" s="89">
        <f t="shared" ref="Y5:Z34" si="0">U5+W5</f>
        <v>28846</v>
      </c>
      <c r="Z5" s="89">
        <f t="shared" si="0"/>
        <v>192270901</v>
      </c>
      <c r="AA5" s="87" t="s">
        <v>29</v>
      </c>
      <c r="AB5" s="139" t="s">
        <v>11</v>
      </c>
    </row>
    <row r="6" spans="1:28" s="76" customFormat="1" ht="12" x14ac:dyDescent="0.15">
      <c r="A6" s="140"/>
      <c r="B6" s="87" t="s">
        <v>10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>
        <v>50295</v>
      </c>
      <c r="X6" s="89">
        <v>538496786</v>
      </c>
      <c r="Y6" s="89">
        <f t="shared" si="0"/>
        <v>50295</v>
      </c>
      <c r="Z6" s="89">
        <f t="shared" si="0"/>
        <v>538496786</v>
      </c>
      <c r="AA6" s="87" t="s">
        <v>10</v>
      </c>
      <c r="AB6" s="140"/>
    </row>
    <row r="7" spans="1:28" s="76" customFormat="1" ht="12" customHeight="1" x14ac:dyDescent="0.15">
      <c r="A7" s="141"/>
      <c r="B7" s="87" t="s">
        <v>32</v>
      </c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  <c r="U7" s="89"/>
      <c r="V7" s="89"/>
      <c r="W7" s="89">
        <f>SUM(W5:W6)</f>
        <v>79141</v>
      </c>
      <c r="X7" s="89">
        <f>SUM(X5:X6)</f>
        <v>730767687</v>
      </c>
      <c r="Y7" s="89">
        <f t="shared" si="0"/>
        <v>79141</v>
      </c>
      <c r="Z7" s="89">
        <f t="shared" si="0"/>
        <v>730767687</v>
      </c>
      <c r="AA7" s="87" t="s">
        <v>32</v>
      </c>
      <c r="AB7" s="141"/>
    </row>
    <row r="8" spans="1:28" s="76" customFormat="1" ht="12" x14ac:dyDescent="0.15">
      <c r="A8" s="139" t="s">
        <v>34</v>
      </c>
      <c r="B8" s="87" t="s">
        <v>29</v>
      </c>
      <c r="C8" s="89">
        <v>0</v>
      </c>
      <c r="D8" s="89">
        <v>0</v>
      </c>
      <c r="E8" s="89">
        <v>5</v>
      </c>
      <c r="F8" s="89">
        <v>270000</v>
      </c>
      <c r="G8" s="89">
        <v>0</v>
      </c>
      <c r="H8" s="89">
        <v>0</v>
      </c>
      <c r="I8" s="89">
        <v>2</v>
      </c>
      <c r="J8" s="89">
        <v>48300</v>
      </c>
      <c r="K8" s="89"/>
      <c r="L8" s="89"/>
      <c r="M8" s="89">
        <v>74</v>
      </c>
      <c r="N8" s="89">
        <v>30080000</v>
      </c>
      <c r="O8" s="89">
        <v>7</v>
      </c>
      <c r="P8" s="89">
        <v>225800</v>
      </c>
      <c r="Q8" s="89">
        <v>0</v>
      </c>
      <c r="R8" s="89">
        <v>0</v>
      </c>
      <c r="S8" s="89">
        <v>87</v>
      </c>
      <c r="T8" s="89">
        <v>1846000</v>
      </c>
      <c r="U8" s="89">
        <f>S8+Q8+O8+M8+K8+I8+G8+E8+C8</f>
        <v>175</v>
      </c>
      <c r="V8" s="89">
        <f>T8+R8+P8+N8+L8+J8+H8+F8+D8</f>
        <v>32470100</v>
      </c>
      <c r="W8" s="89"/>
      <c r="X8" s="89"/>
      <c r="Y8" s="89">
        <f t="shared" si="0"/>
        <v>175</v>
      </c>
      <c r="Z8" s="89">
        <f t="shared" si="0"/>
        <v>32470100</v>
      </c>
      <c r="AA8" s="87" t="s">
        <v>29</v>
      </c>
      <c r="AB8" s="139" t="s">
        <v>34</v>
      </c>
    </row>
    <row r="9" spans="1:28" s="76" customFormat="1" ht="12" x14ac:dyDescent="0.15">
      <c r="A9" s="140"/>
      <c r="B9" s="87" t="s">
        <v>10</v>
      </c>
      <c r="C9" s="89">
        <v>22</v>
      </c>
      <c r="D9" s="89">
        <v>551574</v>
      </c>
      <c r="E9" s="89">
        <v>5</v>
      </c>
      <c r="F9" s="89">
        <v>334628</v>
      </c>
      <c r="G9" s="89">
        <v>0</v>
      </c>
      <c r="H9" s="89">
        <v>0</v>
      </c>
      <c r="I9" s="89">
        <v>90</v>
      </c>
      <c r="J9" s="89">
        <v>2332043</v>
      </c>
      <c r="K9" s="89"/>
      <c r="L9" s="89"/>
      <c r="M9" s="89">
        <v>1</v>
      </c>
      <c r="N9" s="89">
        <v>54000</v>
      </c>
      <c r="O9" s="89">
        <v>1</v>
      </c>
      <c r="P9" s="89">
        <v>13600</v>
      </c>
      <c r="Q9" s="89">
        <v>0</v>
      </c>
      <c r="R9" s="89">
        <v>0</v>
      </c>
      <c r="S9" s="89">
        <v>33</v>
      </c>
      <c r="T9" s="89">
        <v>790504</v>
      </c>
      <c r="U9" s="89">
        <f>S9+Q9+O9+M9+K9+I9+G9+E9+C9</f>
        <v>152</v>
      </c>
      <c r="V9" s="89">
        <f>T9+R9+P9+N9+L9+J9+H9+F9+D9</f>
        <v>4076349</v>
      </c>
      <c r="W9" s="89"/>
      <c r="X9" s="89"/>
      <c r="Y9" s="89">
        <f t="shared" si="0"/>
        <v>152</v>
      </c>
      <c r="Z9" s="89">
        <f t="shared" si="0"/>
        <v>4076349</v>
      </c>
      <c r="AA9" s="87" t="s">
        <v>10</v>
      </c>
      <c r="AB9" s="140"/>
    </row>
    <row r="10" spans="1:28" s="76" customFormat="1" ht="12" customHeight="1" x14ac:dyDescent="0.15">
      <c r="A10" s="141"/>
      <c r="B10" s="87" t="s">
        <v>32</v>
      </c>
      <c r="C10" s="89">
        <f>C8+C9</f>
        <v>22</v>
      </c>
      <c r="D10" s="89">
        <f>D8+D9</f>
        <v>551574</v>
      </c>
      <c r="E10" s="89">
        <f>E9+E8</f>
        <v>10</v>
      </c>
      <c r="F10" s="89">
        <f>F9+F8</f>
        <v>604628</v>
      </c>
      <c r="G10" s="89">
        <f>G8+G9</f>
        <v>0</v>
      </c>
      <c r="H10" s="89">
        <f>H8+H9</f>
        <v>0</v>
      </c>
      <c r="I10" s="89">
        <f t="shared" ref="I10:V10" si="1">I9+I8</f>
        <v>92</v>
      </c>
      <c r="J10" s="89">
        <f t="shared" si="1"/>
        <v>2380343</v>
      </c>
      <c r="K10" s="89">
        <f t="shared" si="1"/>
        <v>0</v>
      </c>
      <c r="L10" s="89">
        <f t="shared" si="1"/>
        <v>0</v>
      </c>
      <c r="M10" s="89">
        <f t="shared" si="1"/>
        <v>75</v>
      </c>
      <c r="N10" s="89">
        <f t="shared" si="1"/>
        <v>30134000</v>
      </c>
      <c r="O10" s="89">
        <f t="shared" si="1"/>
        <v>8</v>
      </c>
      <c r="P10" s="89">
        <f t="shared" si="1"/>
        <v>239400</v>
      </c>
      <c r="Q10" s="89">
        <f t="shared" si="1"/>
        <v>0</v>
      </c>
      <c r="R10" s="89">
        <f t="shared" si="1"/>
        <v>0</v>
      </c>
      <c r="S10" s="89">
        <f t="shared" si="1"/>
        <v>120</v>
      </c>
      <c r="T10" s="89">
        <f t="shared" si="1"/>
        <v>2636504</v>
      </c>
      <c r="U10" s="89">
        <f t="shared" si="1"/>
        <v>327</v>
      </c>
      <c r="V10" s="89">
        <f t="shared" si="1"/>
        <v>36546449</v>
      </c>
      <c r="W10" s="89"/>
      <c r="X10" s="89"/>
      <c r="Y10" s="89">
        <f t="shared" si="0"/>
        <v>327</v>
      </c>
      <c r="Z10" s="89">
        <f t="shared" si="0"/>
        <v>36546449</v>
      </c>
      <c r="AA10" s="87" t="s">
        <v>32</v>
      </c>
      <c r="AB10" s="141"/>
    </row>
    <row r="11" spans="1:28" s="76" customFormat="1" ht="12" x14ac:dyDescent="0.15">
      <c r="A11" s="139" t="s">
        <v>36</v>
      </c>
      <c r="B11" s="87" t="s">
        <v>29</v>
      </c>
      <c r="C11" s="89">
        <v>0</v>
      </c>
      <c r="D11" s="89">
        <v>0</v>
      </c>
      <c r="E11" s="89">
        <v>0</v>
      </c>
      <c r="F11" s="89">
        <v>0</v>
      </c>
      <c r="G11" s="89">
        <v>0</v>
      </c>
      <c r="H11" s="89">
        <v>0</v>
      </c>
      <c r="I11" s="89">
        <v>8</v>
      </c>
      <c r="J11" s="89">
        <v>1480497</v>
      </c>
      <c r="K11" s="89"/>
      <c r="L11" s="89"/>
      <c r="M11" s="89">
        <v>10</v>
      </c>
      <c r="N11" s="89">
        <v>1250400</v>
      </c>
      <c r="O11" s="89">
        <v>1</v>
      </c>
      <c r="P11" s="89">
        <v>43100</v>
      </c>
      <c r="Q11" s="89">
        <v>0</v>
      </c>
      <c r="R11" s="89">
        <v>0</v>
      </c>
      <c r="S11" s="89">
        <v>22</v>
      </c>
      <c r="T11" s="89">
        <v>1634900</v>
      </c>
      <c r="U11" s="89">
        <f>S11+Q11+O11+M11+K11+I11+G11+E11+C11</f>
        <v>41</v>
      </c>
      <c r="V11" s="89">
        <f>T11+R11+P11+N11+L11+J11+H11+F11+D11</f>
        <v>4408897</v>
      </c>
      <c r="W11" s="89"/>
      <c r="X11" s="89"/>
      <c r="Y11" s="89">
        <f t="shared" si="0"/>
        <v>41</v>
      </c>
      <c r="Z11" s="89">
        <f t="shared" si="0"/>
        <v>4408897</v>
      </c>
      <c r="AA11" s="87" t="s">
        <v>29</v>
      </c>
      <c r="AB11" s="139" t="s">
        <v>36</v>
      </c>
    </row>
    <row r="12" spans="1:28" s="76" customFormat="1" ht="12" x14ac:dyDescent="0.15">
      <c r="A12" s="140"/>
      <c r="B12" s="87" t="s">
        <v>10</v>
      </c>
      <c r="C12" s="89">
        <v>9</v>
      </c>
      <c r="D12" s="89">
        <v>2076400</v>
      </c>
      <c r="E12" s="89">
        <v>0</v>
      </c>
      <c r="F12" s="89">
        <v>0</v>
      </c>
      <c r="G12" s="89">
        <v>1</v>
      </c>
      <c r="H12" s="89">
        <v>1038800</v>
      </c>
      <c r="I12" s="89">
        <v>9</v>
      </c>
      <c r="J12" s="89">
        <v>374333</v>
      </c>
      <c r="K12" s="89">
        <v>5</v>
      </c>
      <c r="L12" s="89">
        <v>989300</v>
      </c>
      <c r="M12" s="89"/>
      <c r="N12" s="89"/>
      <c r="O12" s="89">
        <v>2</v>
      </c>
      <c r="P12" s="89">
        <v>161400</v>
      </c>
      <c r="Q12" s="89">
        <v>0</v>
      </c>
      <c r="R12" s="89">
        <v>0</v>
      </c>
      <c r="S12" s="89">
        <v>13</v>
      </c>
      <c r="T12" s="89">
        <v>1994700</v>
      </c>
      <c r="U12" s="89">
        <f>S12+Q12+O12+M12+K12+I12+G12+E12+C12</f>
        <v>39</v>
      </c>
      <c r="V12" s="89">
        <f>D12+F12+H12+J12+L12+N12+P12+R12+T12</f>
        <v>6634933</v>
      </c>
      <c r="W12" s="89"/>
      <c r="X12" s="89"/>
      <c r="Y12" s="89">
        <f t="shared" si="0"/>
        <v>39</v>
      </c>
      <c r="Z12" s="89">
        <f t="shared" si="0"/>
        <v>6634933</v>
      </c>
      <c r="AA12" s="87" t="s">
        <v>10</v>
      </c>
      <c r="AB12" s="140"/>
    </row>
    <row r="13" spans="1:28" s="76" customFormat="1" ht="12" customHeight="1" x14ac:dyDescent="0.15">
      <c r="A13" s="141"/>
      <c r="B13" s="87" t="s">
        <v>32</v>
      </c>
      <c r="C13" s="89">
        <f>C12+C11</f>
        <v>9</v>
      </c>
      <c r="D13" s="89">
        <f>D12+D11</f>
        <v>2076400</v>
      </c>
      <c r="E13" s="89">
        <f>E11+E12</f>
        <v>0</v>
      </c>
      <c r="F13" s="89">
        <f>F11+F12</f>
        <v>0</v>
      </c>
      <c r="G13" s="89">
        <f>G11+G12</f>
        <v>1</v>
      </c>
      <c r="H13" s="89">
        <f>H11+H12</f>
        <v>1038800</v>
      </c>
      <c r="I13" s="89">
        <f>I12+I11</f>
        <v>17</v>
      </c>
      <c r="J13" s="89">
        <f>J12+J11</f>
        <v>1854830</v>
      </c>
      <c r="K13" s="89">
        <f t="shared" ref="K13:R13" si="2">K11+K12</f>
        <v>5</v>
      </c>
      <c r="L13" s="89">
        <f t="shared" si="2"/>
        <v>989300</v>
      </c>
      <c r="M13" s="89">
        <f t="shared" si="2"/>
        <v>10</v>
      </c>
      <c r="N13" s="89">
        <f t="shared" si="2"/>
        <v>1250400</v>
      </c>
      <c r="O13" s="89">
        <f t="shared" si="2"/>
        <v>3</v>
      </c>
      <c r="P13" s="89">
        <f t="shared" si="2"/>
        <v>204500</v>
      </c>
      <c r="Q13" s="89">
        <f t="shared" si="2"/>
        <v>0</v>
      </c>
      <c r="R13" s="89">
        <f t="shared" si="2"/>
        <v>0</v>
      </c>
      <c r="S13" s="89">
        <f>S12+S11</f>
        <v>35</v>
      </c>
      <c r="T13" s="89">
        <f>T12+T11</f>
        <v>3629600</v>
      </c>
      <c r="U13" s="89">
        <f>U12+U11</f>
        <v>80</v>
      </c>
      <c r="V13" s="89">
        <f>V12+V11</f>
        <v>11043830</v>
      </c>
      <c r="W13" s="89"/>
      <c r="X13" s="89"/>
      <c r="Y13" s="89">
        <f t="shared" si="0"/>
        <v>80</v>
      </c>
      <c r="Z13" s="89">
        <f t="shared" si="0"/>
        <v>11043830</v>
      </c>
      <c r="AA13" s="87" t="s">
        <v>32</v>
      </c>
      <c r="AB13" s="141"/>
    </row>
    <row r="14" spans="1:28" s="76" customFormat="1" ht="12" x14ac:dyDescent="0.15">
      <c r="A14" s="139" t="s">
        <v>0</v>
      </c>
      <c r="B14" s="87" t="s">
        <v>29</v>
      </c>
      <c r="C14" s="89">
        <v>0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1</v>
      </c>
      <c r="J14" s="89">
        <v>119300</v>
      </c>
      <c r="K14" s="89"/>
      <c r="L14" s="89"/>
      <c r="M14" s="89">
        <v>59</v>
      </c>
      <c r="N14" s="89">
        <v>404852536</v>
      </c>
      <c r="O14" s="89">
        <v>4</v>
      </c>
      <c r="P14" s="89">
        <v>1179416</v>
      </c>
      <c r="Q14" s="89">
        <v>0</v>
      </c>
      <c r="R14" s="89">
        <v>0</v>
      </c>
      <c r="S14" s="89">
        <v>23</v>
      </c>
      <c r="T14" s="89">
        <v>4224011</v>
      </c>
      <c r="U14" s="89">
        <f>S14+Q14+O14+M14+K14+I14+G14+E14+C14</f>
        <v>87</v>
      </c>
      <c r="V14" s="89">
        <f>T14+R14+P14+N14+L14+J14+H14+F14+D14</f>
        <v>410375263</v>
      </c>
      <c r="W14" s="89"/>
      <c r="X14" s="89"/>
      <c r="Y14" s="89">
        <f t="shared" si="0"/>
        <v>87</v>
      </c>
      <c r="Z14" s="89">
        <f t="shared" si="0"/>
        <v>410375263</v>
      </c>
      <c r="AA14" s="87" t="s">
        <v>29</v>
      </c>
      <c r="AB14" s="139" t="s">
        <v>0</v>
      </c>
    </row>
    <row r="15" spans="1:28" s="76" customFormat="1" ht="12" x14ac:dyDescent="0.15">
      <c r="A15" s="140"/>
      <c r="B15" s="87" t="s">
        <v>10</v>
      </c>
      <c r="C15" s="89">
        <v>6</v>
      </c>
      <c r="D15" s="89">
        <v>1219356</v>
      </c>
      <c r="E15" s="89">
        <v>1</v>
      </c>
      <c r="F15" s="89">
        <v>36100</v>
      </c>
      <c r="G15" s="89">
        <v>0</v>
      </c>
      <c r="H15" s="89">
        <v>0</v>
      </c>
      <c r="I15" s="89">
        <v>26</v>
      </c>
      <c r="J15" s="89">
        <v>4213877</v>
      </c>
      <c r="K15" s="89"/>
      <c r="L15" s="89"/>
      <c r="M15" s="89"/>
      <c r="N15" s="89"/>
      <c r="O15" s="89">
        <v>2</v>
      </c>
      <c r="P15" s="89">
        <v>368753</v>
      </c>
      <c r="Q15" s="89">
        <v>0</v>
      </c>
      <c r="R15" s="89">
        <v>0</v>
      </c>
      <c r="S15" s="89">
        <v>15</v>
      </c>
      <c r="T15" s="89">
        <v>907296</v>
      </c>
      <c r="U15" s="89">
        <f>S15+Q15+O15+M15+K15+I15+G15+E15+C15</f>
        <v>50</v>
      </c>
      <c r="V15" s="89">
        <f>T15+R15+P15+N15+L15+J15+H15+F15+D15</f>
        <v>6745382</v>
      </c>
      <c r="W15" s="89"/>
      <c r="X15" s="89"/>
      <c r="Y15" s="89">
        <f t="shared" si="0"/>
        <v>50</v>
      </c>
      <c r="Z15" s="89">
        <f t="shared" si="0"/>
        <v>6745382</v>
      </c>
      <c r="AA15" s="87" t="s">
        <v>10</v>
      </c>
      <c r="AB15" s="140"/>
    </row>
    <row r="16" spans="1:28" s="76" customFormat="1" ht="12" customHeight="1" x14ac:dyDescent="0.15">
      <c r="A16" s="141"/>
      <c r="B16" s="87" t="s">
        <v>32</v>
      </c>
      <c r="C16" s="89">
        <f t="shared" ref="C16:V16" si="3">C15+C14</f>
        <v>6</v>
      </c>
      <c r="D16" s="89">
        <f t="shared" si="3"/>
        <v>1219356</v>
      </c>
      <c r="E16" s="89">
        <f t="shared" si="3"/>
        <v>1</v>
      </c>
      <c r="F16" s="89">
        <f t="shared" si="3"/>
        <v>36100</v>
      </c>
      <c r="G16" s="89">
        <f t="shared" si="3"/>
        <v>0</v>
      </c>
      <c r="H16" s="89">
        <f t="shared" si="3"/>
        <v>0</v>
      </c>
      <c r="I16" s="89">
        <f t="shared" si="3"/>
        <v>27</v>
      </c>
      <c r="J16" s="89">
        <f t="shared" si="3"/>
        <v>4333177</v>
      </c>
      <c r="K16" s="89">
        <f t="shared" si="3"/>
        <v>0</v>
      </c>
      <c r="L16" s="89">
        <f t="shared" si="3"/>
        <v>0</v>
      </c>
      <c r="M16" s="89">
        <f t="shared" si="3"/>
        <v>59</v>
      </c>
      <c r="N16" s="89">
        <f t="shared" si="3"/>
        <v>404852536</v>
      </c>
      <c r="O16" s="89">
        <f t="shared" si="3"/>
        <v>6</v>
      </c>
      <c r="P16" s="89">
        <f t="shared" si="3"/>
        <v>1548169</v>
      </c>
      <c r="Q16" s="89">
        <f t="shared" si="3"/>
        <v>0</v>
      </c>
      <c r="R16" s="89">
        <f t="shared" si="3"/>
        <v>0</v>
      </c>
      <c r="S16" s="89">
        <f t="shared" si="3"/>
        <v>38</v>
      </c>
      <c r="T16" s="89">
        <f t="shared" si="3"/>
        <v>5131307</v>
      </c>
      <c r="U16" s="89">
        <f t="shared" si="3"/>
        <v>137</v>
      </c>
      <c r="V16" s="89">
        <f t="shared" si="3"/>
        <v>417120645</v>
      </c>
      <c r="W16" s="89"/>
      <c r="X16" s="89"/>
      <c r="Y16" s="89">
        <f t="shared" si="0"/>
        <v>137</v>
      </c>
      <c r="Z16" s="89">
        <f t="shared" si="0"/>
        <v>417120645</v>
      </c>
      <c r="AA16" s="87" t="s">
        <v>32</v>
      </c>
      <c r="AB16" s="141"/>
    </row>
    <row r="17" spans="1:28" s="76" customFormat="1" ht="12" x14ac:dyDescent="0.15">
      <c r="A17" s="139" t="s">
        <v>7</v>
      </c>
      <c r="B17" s="87" t="s">
        <v>29</v>
      </c>
      <c r="C17" s="89">
        <v>2</v>
      </c>
      <c r="D17" s="89">
        <v>45079</v>
      </c>
      <c r="E17" s="89">
        <v>2</v>
      </c>
      <c r="F17" s="89">
        <v>127300</v>
      </c>
      <c r="G17" s="89">
        <v>0</v>
      </c>
      <c r="H17" s="89">
        <v>0</v>
      </c>
      <c r="I17" s="89">
        <v>4</v>
      </c>
      <c r="J17" s="89">
        <v>102000</v>
      </c>
      <c r="K17" s="89">
        <v>8</v>
      </c>
      <c r="L17" s="89">
        <v>218900</v>
      </c>
      <c r="M17" s="89">
        <v>127</v>
      </c>
      <c r="N17" s="89">
        <v>19446700</v>
      </c>
      <c r="O17" s="89">
        <v>3</v>
      </c>
      <c r="P17" s="89">
        <v>274300</v>
      </c>
      <c r="Q17" s="89">
        <v>0</v>
      </c>
      <c r="R17" s="89">
        <v>0</v>
      </c>
      <c r="S17" s="89">
        <v>39</v>
      </c>
      <c r="T17" s="89">
        <v>5366016</v>
      </c>
      <c r="U17" s="89">
        <f>S17+Q17+O17+M17+K17+I17+G17+E17+C17</f>
        <v>185</v>
      </c>
      <c r="V17" s="89">
        <f>T17+R17+P17+N17+L17+J17+H17+F17+D17</f>
        <v>25580295</v>
      </c>
      <c r="W17" s="89"/>
      <c r="X17" s="89"/>
      <c r="Y17" s="89">
        <f t="shared" si="0"/>
        <v>185</v>
      </c>
      <c r="Z17" s="89">
        <f t="shared" si="0"/>
        <v>25580295</v>
      </c>
      <c r="AA17" s="87" t="s">
        <v>29</v>
      </c>
      <c r="AB17" s="139" t="s">
        <v>7</v>
      </c>
    </row>
    <row r="18" spans="1:28" s="76" customFormat="1" ht="12" x14ac:dyDescent="0.15">
      <c r="A18" s="140"/>
      <c r="B18" s="87" t="s">
        <v>10</v>
      </c>
      <c r="C18" s="89">
        <v>7</v>
      </c>
      <c r="D18" s="89">
        <v>2162900</v>
      </c>
      <c r="E18" s="89">
        <v>0</v>
      </c>
      <c r="F18" s="89">
        <v>0</v>
      </c>
      <c r="G18" s="89">
        <v>0</v>
      </c>
      <c r="H18" s="89">
        <v>0</v>
      </c>
      <c r="I18" s="89">
        <v>52</v>
      </c>
      <c r="J18" s="89">
        <v>72366929</v>
      </c>
      <c r="K18" s="89">
        <v>1</v>
      </c>
      <c r="L18" s="89">
        <v>310800</v>
      </c>
      <c r="M18" s="89">
        <v>76</v>
      </c>
      <c r="N18" s="89">
        <v>5433000</v>
      </c>
      <c r="O18" s="89">
        <v>0</v>
      </c>
      <c r="P18" s="89">
        <v>0</v>
      </c>
      <c r="Q18" s="89">
        <v>0</v>
      </c>
      <c r="R18" s="89">
        <v>0</v>
      </c>
      <c r="S18" s="89">
        <v>10</v>
      </c>
      <c r="T18" s="89">
        <v>10267900</v>
      </c>
      <c r="U18" s="89">
        <f>S18+Q18+O18+M18+K18+I18+G18+E18+C18</f>
        <v>146</v>
      </c>
      <c r="V18" s="89">
        <f>T18+R18+P18+N18+L18+J18+H18+F18+D18</f>
        <v>90541529</v>
      </c>
      <c r="W18" s="89"/>
      <c r="X18" s="89"/>
      <c r="Y18" s="89">
        <f t="shared" si="0"/>
        <v>146</v>
      </c>
      <c r="Z18" s="89">
        <f t="shared" si="0"/>
        <v>90541529</v>
      </c>
      <c r="AA18" s="87" t="s">
        <v>10</v>
      </c>
      <c r="AB18" s="140"/>
    </row>
    <row r="19" spans="1:28" s="76" customFormat="1" ht="12" customHeight="1" x14ac:dyDescent="0.15">
      <c r="A19" s="141"/>
      <c r="B19" s="87" t="s">
        <v>32</v>
      </c>
      <c r="C19" s="89">
        <f t="shared" ref="C19:N19" si="4">C18+C17</f>
        <v>9</v>
      </c>
      <c r="D19" s="89">
        <f t="shared" si="4"/>
        <v>2207979</v>
      </c>
      <c r="E19" s="89">
        <f t="shared" si="4"/>
        <v>2</v>
      </c>
      <c r="F19" s="89">
        <f t="shared" si="4"/>
        <v>127300</v>
      </c>
      <c r="G19" s="89">
        <f t="shared" si="4"/>
        <v>0</v>
      </c>
      <c r="H19" s="89">
        <f t="shared" si="4"/>
        <v>0</v>
      </c>
      <c r="I19" s="89">
        <f t="shared" si="4"/>
        <v>56</v>
      </c>
      <c r="J19" s="89">
        <f t="shared" si="4"/>
        <v>72468929</v>
      </c>
      <c r="K19" s="89">
        <f t="shared" si="4"/>
        <v>9</v>
      </c>
      <c r="L19" s="89">
        <f t="shared" si="4"/>
        <v>529700</v>
      </c>
      <c r="M19" s="89">
        <f t="shared" si="4"/>
        <v>203</v>
      </c>
      <c r="N19" s="89">
        <f t="shared" si="4"/>
        <v>24879700</v>
      </c>
      <c r="O19" s="89">
        <f>O17+O18</f>
        <v>3</v>
      </c>
      <c r="P19" s="89">
        <f>P17+P18</f>
        <v>274300</v>
      </c>
      <c r="Q19" s="89">
        <f>Q17+Q18</f>
        <v>0</v>
      </c>
      <c r="R19" s="89">
        <f>R17+R18</f>
        <v>0</v>
      </c>
      <c r="S19" s="89">
        <f>S18+S17</f>
        <v>49</v>
      </c>
      <c r="T19" s="89">
        <f>T18+T17</f>
        <v>15633916</v>
      </c>
      <c r="U19" s="89">
        <f>U18+U17</f>
        <v>331</v>
      </c>
      <c r="V19" s="89">
        <f>V18+V17</f>
        <v>116121824</v>
      </c>
      <c r="W19" s="89"/>
      <c r="X19" s="89"/>
      <c r="Y19" s="89">
        <f t="shared" si="0"/>
        <v>331</v>
      </c>
      <c r="Z19" s="89">
        <f t="shared" si="0"/>
        <v>116121824</v>
      </c>
      <c r="AA19" s="87" t="s">
        <v>32</v>
      </c>
      <c r="AB19" s="141"/>
    </row>
    <row r="20" spans="1:28" s="76" customFormat="1" ht="12" x14ac:dyDescent="0.15">
      <c r="A20" s="139" t="s">
        <v>35</v>
      </c>
      <c r="B20" s="87" t="s">
        <v>29</v>
      </c>
      <c r="C20" s="89">
        <v>0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0</v>
      </c>
      <c r="L20" s="89">
        <v>0</v>
      </c>
      <c r="M20" s="89">
        <v>0</v>
      </c>
      <c r="N20" s="89">
        <v>0</v>
      </c>
      <c r="O20" s="89">
        <v>0</v>
      </c>
      <c r="P20" s="89">
        <v>0</v>
      </c>
      <c r="Q20" s="89">
        <v>0</v>
      </c>
      <c r="R20" s="89">
        <v>0</v>
      </c>
      <c r="S20" s="89">
        <v>0</v>
      </c>
      <c r="T20" s="89">
        <v>0</v>
      </c>
      <c r="U20" s="89">
        <f>S20+Q20+O20+M20+K20+I20+G20+E20+C20</f>
        <v>0</v>
      </c>
      <c r="V20" s="89">
        <f>T20+R20+P20+N20+L20+J20+H20+F20+D20</f>
        <v>0</v>
      </c>
      <c r="W20" s="89"/>
      <c r="X20" s="89"/>
      <c r="Y20" s="89">
        <f t="shared" si="0"/>
        <v>0</v>
      </c>
      <c r="Z20" s="89">
        <f t="shared" si="0"/>
        <v>0</v>
      </c>
      <c r="AA20" s="87" t="s">
        <v>29</v>
      </c>
      <c r="AB20" s="139" t="s">
        <v>35</v>
      </c>
    </row>
    <row r="21" spans="1:28" s="76" customFormat="1" ht="12" x14ac:dyDescent="0.15">
      <c r="A21" s="140"/>
      <c r="B21" s="87" t="s">
        <v>10</v>
      </c>
      <c r="C21" s="89">
        <v>0</v>
      </c>
      <c r="D21" s="89">
        <v>0</v>
      </c>
      <c r="E21" s="89">
        <v>0</v>
      </c>
      <c r="F21" s="89">
        <v>0</v>
      </c>
      <c r="G21" s="89">
        <v>0</v>
      </c>
      <c r="H21" s="89">
        <v>0</v>
      </c>
      <c r="I21" s="89">
        <v>3</v>
      </c>
      <c r="J21" s="89">
        <v>314072</v>
      </c>
      <c r="K21" s="89">
        <v>0</v>
      </c>
      <c r="L21" s="89">
        <v>0</v>
      </c>
      <c r="M21" s="89">
        <v>0</v>
      </c>
      <c r="N21" s="89">
        <v>0</v>
      </c>
      <c r="O21" s="89">
        <v>0</v>
      </c>
      <c r="P21" s="89">
        <v>0</v>
      </c>
      <c r="Q21" s="89">
        <v>0</v>
      </c>
      <c r="R21" s="89">
        <v>0</v>
      </c>
      <c r="S21" s="89">
        <v>0</v>
      </c>
      <c r="T21" s="89">
        <v>0</v>
      </c>
      <c r="U21" s="89">
        <f>S21+Q21+O21+M21+K21+I21+G21+E21+C21</f>
        <v>3</v>
      </c>
      <c r="V21" s="89">
        <f>T21+R21+P21+N21+L21+J21+H21+F21+D21</f>
        <v>314072</v>
      </c>
      <c r="W21" s="89"/>
      <c r="X21" s="89"/>
      <c r="Y21" s="89">
        <f t="shared" si="0"/>
        <v>3</v>
      </c>
      <c r="Z21" s="89">
        <f t="shared" si="0"/>
        <v>314072</v>
      </c>
      <c r="AA21" s="87" t="s">
        <v>10</v>
      </c>
      <c r="AB21" s="140"/>
    </row>
    <row r="22" spans="1:28" s="76" customFormat="1" ht="12" customHeight="1" x14ac:dyDescent="0.15">
      <c r="A22" s="141"/>
      <c r="B22" s="87" t="s">
        <v>32</v>
      </c>
      <c r="C22" s="89">
        <f t="shared" ref="C22:V22" si="5">C21+C20</f>
        <v>0</v>
      </c>
      <c r="D22" s="89">
        <f t="shared" si="5"/>
        <v>0</v>
      </c>
      <c r="E22" s="89">
        <f t="shared" si="5"/>
        <v>0</v>
      </c>
      <c r="F22" s="89">
        <f t="shared" si="5"/>
        <v>0</v>
      </c>
      <c r="G22" s="89">
        <f t="shared" si="5"/>
        <v>0</v>
      </c>
      <c r="H22" s="89">
        <f t="shared" si="5"/>
        <v>0</v>
      </c>
      <c r="I22" s="89">
        <f t="shared" si="5"/>
        <v>3</v>
      </c>
      <c r="J22" s="89">
        <f t="shared" si="5"/>
        <v>314072</v>
      </c>
      <c r="K22" s="89">
        <f t="shared" si="5"/>
        <v>0</v>
      </c>
      <c r="L22" s="89">
        <f t="shared" si="5"/>
        <v>0</v>
      </c>
      <c r="M22" s="89">
        <f t="shared" si="5"/>
        <v>0</v>
      </c>
      <c r="N22" s="89">
        <f t="shared" si="5"/>
        <v>0</v>
      </c>
      <c r="O22" s="89">
        <f t="shared" si="5"/>
        <v>0</v>
      </c>
      <c r="P22" s="89">
        <f t="shared" si="5"/>
        <v>0</v>
      </c>
      <c r="Q22" s="89">
        <f t="shared" si="5"/>
        <v>0</v>
      </c>
      <c r="R22" s="89">
        <f t="shared" si="5"/>
        <v>0</v>
      </c>
      <c r="S22" s="89">
        <f t="shared" si="5"/>
        <v>0</v>
      </c>
      <c r="T22" s="89">
        <f t="shared" si="5"/>
        <v>0</v>
      </c>
      <c r="U22" s="89">
        <f t="shared" si="5"/>
        <v>3</v>
      </c>
      <c r="V22" s="89">
        <f t="shared" si="5"/>
        <v>314072</v>
      </c>
      <c r="W22" s="89"/>
      <c r="X22" s="89"/>
      <c r="Y22" s="89">
        <f t="shared" si="0"/>
        <v>3</v>
      </c>
      <c r="Z22" s="89">
        <f t="shared" si="0"/>
        <v>314072</v>
      </c>
      <c r="AA22" s="87" t="s">
        <v>32</v>
      </c>
      <c r="AB22" s="141"/>
    </row>
    <row r="23" spans="1:28" s="76" customFormat="1" ht="12" customHeight="1" x14ac:dyDescent="0.15">
      <c r="A23" s="139" t="s">
        <v>121</v>
      </c>
      <c r="B23" s="87" t="s">
        <v>29</v>
      </c>
      <c r="C23" s="89">
        <v>12</v>
      </c>
      <c r="D23" s="89">
        <v>514350</v>
      </c>
      <c r="E23" s="89">
        <v>5</v>
      </c>
      <c r="F23" s="89">
        <v>151900</v>
      </c>
      <c r="G23" s="89">
        <v>0</v>
      </c>
      <c r="H23" s="89">
        <v>0</v>
      </c>
      <c r="I23" s="89">
        <v>8</v>
      </c>
      <c r="J23" s="89">
        <v>304415</v>
      </c>
      <c r="K23" s="89">
        <v>0</v>
      </c>
      <c r="L23" s="89">
        <v>0</v>
      </c>
      <c r="M23" s="89">
        <v>20</v>
      </c>
      <c r="N23" s="89">
        <v>806100</v>
      </c>
      <c r="O23" s="89">
        <v>2</v>
      </c>
      <c r="P23" s="89">
        <v>78200</v>
      </c>
      <c r="Q23" s="89">
        <v>0</v>
      </c>
      <c r="R23" s="89">
        <v>0</v>
      </c>
      <c r="S23" s="89">
        <v>87</v>
      </c>
      <c r="T23" s="89">
        <v>3320967</v>
      </c>
      <c r="U23" s="89">
        <f>S23+Q23+O23+M23+K23+I23+G23+E23+C23</f>
        <v>134</v>
      </c>
      <c r="V23" s="89">
        <f>T23+R23+P23+N23+L23+J23+H23+F23+D23</f>
        <v>5175932</v>
      </c>
      <c r="W23" s="89"/>
      <c r="X23" s="89"/>
      <c r="Y23" s="89">
        <f t="shared" si="0"/>
        <v>134</v>
      </c>
      <c r="Z23" s="89">
        <f t="shared" si="0"/>
        <v>5175932</v>
      </c>
      <c r="AA23" s="87" t="s">
        <v>29</v>
      </c>
      <c r="AB23" s="139" t="s">
        <v>121</v>
      </c>
    </row>
    <row r="24" spans="1:28" s="76" customFormat="1" ht="12" customHeight="1" x14ac:dyDescent="0.15">
      <c r="A24" s="140"/>
      <c r="B24" s="87" t="s">
        <v>10</v>
      </c>
      <c r="C24" s="89">
        <v>0</v>
      </c>
      <c r="D24" s="89">
        <v>0</v>
      </c>
      <c r="E24" s="89">
        <v>0</v>
      </c>
      <c r="F24" s="89">
        <v>0</v>
      </c>
      <c r="G24" s="89">
        <v>0</v>
      </c>
      <c r="H24" s="89">
        <v>0</v>
      </c>
      <c r="I24" s="89">
        <v>0</v>
      </c>
      <c r="J24" s="89">
        <v>0</v>
      </c>
      <c r="K24" s="89">
        <v>0</v>
      </c>
      <c r="L24" s="89">
        <v>0</v>
      </c>
      <c r="M24" s="89">
        <v>0</v>
      </c>
      <c r="N24" s="89">
        <v>0</v>
      </c>
      <c r="O24" s="89">
        <v>0</v>
      </c>
      <c r="P24" s="89">
        <v>0</v>
      </c>
      <c r="Q24" s="89">
        <v>0</v>
      </c>
      <c r="R24" s="89">
        <v>0</v>
      </c>
      <c r="S24" s="89">
        <v>0</v>
      </c>
      <c r="T24" s="89">
        <v>0</v>
      </c>
      <c r="U24" s="89">
        <f>S24+Q24+O24+M24+K24+I24+G24+E24+C24</f>
        <v>0</v>
      </c>
      <c r="V24" s="89">
        <f>T24+R24+P24+N24+L24+J24+H24+F24+D24</f>
        <v>0</v>
      </c>
      <c r="W24" s="89"/>
      <c r="X24" s="89"/>
      <c r="Y24" s="89">
        <f t="shared" si="0"/>
        <v>0</v>
      </c>
      <c r="Z24" s="89">
        <f t="shared" si="0"/>
        <v>0</v>
      </c>
      <c r="AA24" s="87" t="s">
        <v>10</v>
      </c>
      <c r="AB24" s="140"/>
    </row>
    <row r="25" spans="1:28" s="76" customFormat="1" ht="12" customHeight="1" x14ac:dyDescent="0.15">
      <c r="A25" s="141"/>
      <c r="B25" s="87" t="s">
        <v>32</v>
      </c>
      <c r="C25" s="89">
        <f t="shared" ref="C25:V25" si="6">C24+C23</f>
        <v>12</v>
      </c>
      <c r="D25" s="89">
        <f t="shared" si="6"/>
        <v>514350</v>
      </c>
      <c r="E25" s="89">
        <f t="shared" si="6"/>
        <v>5</v>
      </c>
      <c r="F25" s="89">
        <f t="shared" si="6"/>
        <v>151900</v>
      </c>
      <c r="G25" s="89">
        <f t="shared" si="6"/>
        <v>0</v>
      </c>
      <c r="H25" s="89">
        <f t="shared" si="6"/>
        <v>0</v>
      </c>
      <c r="I25" s="89">
        <f t="shared" si="6"/>
        <v>8</v>
      </c>
      <c r="J25" s="89">
        <f t="shared" si="6"/>
        <v>304415</v>
      </c>
      <c r="K25" s="89">
        <f t="shared" si="6"/>
        <v>0</v>
      </c>
      <c r="L25" s="89">
        <f t="shared" si="6"/>
        <v>0</v>
      </c>
      <c r="M25" s="89">
        <f t="shared" si="6"/>
        <v>20</v>
      </c>
      <c r="N25" s="89">
        <f t="shared" si="6"/>
        <v>806100</v>
      </c>
      <c r="O25" s="89">
        <f t="shared" si="6"/>
        <v>2</v>
      </c>
      <c r="P25" s="89">
        <f t="shared" si="6"/>
        <v>78200</v>
      </c>
      <c r="Q25" s="89">
        <f t="shared" si="6"/>
        <v>0</v>
      </c>
      <c r="R25" s="89">
        <f t="shared" si="6"/>
        <v>0</v>
      </c>
      <c r="S25" s="89">
        <f t="shared" si="6"/>
        <v>87</v>
      </c>
      <c r="T25" s="89">
        <f t="shared" si="6"/>
        <v>3320967</v>
      </c>
      <c r="U25" s="89">
        <f t="shared" si="6"/>
        <v>134</v>
      </c>
      <c r="V25" s="89">
        <f t="shared" si="6"/>
        <v>5175932</v>
      </c>
      <c r="W25" s="89"/>
      <c r="X25" s="89"/>
      <c r="Y25" s="89">
        <f t="shared" si="0"/>
        <v>134</v>
      </c>
      <c r="Z25" s="89">
        <f t="shared" si="0"/>
        <v>5175932</v>
      </c>
      <c r="AA25" s="87" t="s">
        <v>32</v>
      </c>
      <c r="AB25" s="141"/>
    </row>
    <row r="26" spans="1:28" s="76" customFormat="1" ht="12" customHeight="1" x14ac:dyDescent="0.15">
      <c r="A26" s="139" t="s">
        <v>3</v>
      </c>
      <c r="B26" s="87" t="s">
        <v>29</v>
      </c>
      <c r="C26" s="89">
        <v>1</v>
      </c>
      <c r="D26" s="89">
        <v>61600</v>
      </c>
      <c r="E26" s="89">
        <v>0</v>
      </c>
      <c r="F26" s="89">
        <v>0</v>
      </c>
      <c r="G26" s="89">
        <v>0</v>
      </c>
      <c r="H26" s="89">
        <v>0</v>
      </c>
      <c r="I26" s="89">
        <v>0</v>
      </c>
      <c r="J26" s="89">
        <v>0</v>
      </c>
      <c r="K26" s="89">
        <v>0</v>
      </c>
      <c r="L26" s="89">
        <v>0</v>
      </c>
      <c r="M26" s="89">
        <v>2</v>
      </c>
      <c r="N26" s="89">
        <v>181600</v>
      </c>
      <c r="O26" s="89">
        <v>0</v>
      </c>
      <c r="P26" s="89">
        <v>0</v>
      </c>
      <c r="Q26" s="89">
        <v>0</v>
      </c>
      <c r="R26" s="89">
        <v>0</v>
      </c>
      <c r="S26" s="89">
        <v>0</v>
      </c>
      <c r="T26" s="89">
        <v>0</v>
      </c>
      <c r="U26" s="89">
        <f>S26+Q26+O26+M26+K26+I26+G26+E26+C26</f>
        <v>3</v>
      </c>
      <c r="V26" s="89">
        <f>T26+R26+P26+N26+L26+J26+H26+F26+D26</f>
        <v>243200</v>
      </c>
      <c r="W26" s="89"/>
      <c r="X26" s="89"/>
      <c r="Y26" s="89">
        <f t="shared" si="0"/>
        <v>3</v>
      </c>
      <c r="Z26" s="89">
        <f t="shared" si="0"/>
        <v>243200</v>
      </c>
      <c r="AA26" s="87" t="s">
        <v>29</v>
      </c>
      <c r="AB26" s="139" t="s">
        <v>3</v>
      </c>
    </row>
    <row r="27" spans="1:28" s="76" customFormat="1" ht="12" customHeight="1" x14ac:dyDescent="0.15">
      <c r="A27" s="140"/>
      <c r="B27" s="87" t="s">
        <v>10</v>
      </c>
      <c r="C27" s="89">
        <v>2</v>
      </c>
      <c r="D27" s="89">
        <v>227600</v>
      </c>
      <c r="E27" s="89">
        <v>0</v>
      </c>
      <c r="F27" s="89">
        <v>0</v>
      </c>
      <c r="G27" s="89">
        <v>0</v>
      </c>
      <c r="H27" s="89">
        <v>0</v>
      </c>
      <c r="I27" s="89">
        <v>0</v>
      </c>
      <c r="J27" s="89">
        <v>0</v>
      </c>
      <c r="K27" s="89">
        <v>0</v>
      </c>
      <c r="L27" s="89">
        <v>0</v>
      </c>
      <c r="M27" s="89">
        <v>0</v>
      </c>
      <c r="N27" s="89">
        <v>0</v>
      </c>
      <c r="O27" s="89">
        <v>0</v>
      </c>
      <c r="P27" s="89">
        <v>0</v>
      </c>
      <c r="Q27" s="89">
        <v>0</v>
      </c>
      <c r="R27" s="89">
        <v>0</v>
      </c>
      <c r="S27" s="89">
        <v>0</v>
      </c>
      <c r="T27" s="89">
        <v>0</v>
      </c>
      <c r="U27" s="89">
        <f>S27+Q27+O27+M27+K27+I27+G27+E27+C27</f>
        <v>2</v>
      </c>
      <c r="V27" s="89">
        <f>T27+R27+P27+N27+L27+J27+H27+F27+D27</f>
        <v>227600</v>
      </c>
      <c r="W27" s="89"/>
      <c r="X27" s="89"/>
      <c r="Y27" s="89">
        <f t="shared" si="0"/>
        <v>2</v>
      </c>
      <c r="Z27" s="89">
        <f t="shared" si="0"/>
        <v>227600</v>
      </c>
      <c r="AA27" s="87" t="s">
        <v>10</v>
      </c>
      <c r="AB27" s="140"/>
    </row>
    <row r="28" spans="1:28" s="76" customFormat="1" ht="12" customHeight="1" x14ac:dyDescent="0.15">
      <c r="A28" s="141"/>
      <c r="B28" s="87" t="s">
        <v>32</v>
      </c>
      <c r="C28" s="89">
        <f t="shared" ref="C28:V28" si="7">C27+C26</f>
        <v>3</v>
      </c>
      <c r="D28" s="89">
        <f t="shared" si="7"/>
        <v>289200</v>
      </c>
      <c r="E28" s="89">
        <f t="shared" si="7"/>
        <v>0</v>
      </c>
      <c r="F28" s="89">
        <f t="shared" si="7"/>
        <v>0</v>
      </c>
      <c r="G28" s="89">
        <f t="shared" si="7"/>
        <v>0</v>
      </c>
      <c r="H28" s="89">
        <f t="shared" si="7"/>
        <v>0</v>
      </c>
      <c r="I28" s="89">
        <f t="shared" si="7"/>
        <v>0</v>
      </c>
      <c r="J28" s="89">
        <f t="shared" si="7"/>
        <v>0</v>
      </c>
      <c r="K28" s="89">
        <f t="shared" si="7"/>
        <v>0</v>
      </c>
      <c r="L28" s="89">
        <f t="shared" si="7"/>
        <v>0</v>
      </c>
      <c r="M28" s="89">
        <f t="shared" si="7"/>
        <v>2</v>
      </c>
      <c r="N28" s="89">
        <f t="shared" si="7"/>
        <v>181600</v>
      </c>
      <c r="O28" s="89">
        <f t="shared" si="7"/>
        <v>0</v>
      </c>
      <c r="P28" s="89">
        <f t="shared" si="7"/>
        <v>0</v>
      </c>
      <c r="Q28" s="89">
        <f t="shared" si="7"/>
        <v>0</v>
      </c>
      <c r="R28" s="89">
        <f t="shared" si="7"/>
        <v>0</v>
      </c>
      <c r="S28" s="89">
        <f t="shared" si="7"/>
        <v>0</v>
      </c>
      <c r="T28" s="89">
        <f t="shared" si="7"/>
        <v>0</v>
      </c>
      <c r="U28" s="89">
        <f t="shared" si="7"/>
        <v>5</v>
      </c>
      <c r="V28" s="89">
        <f t="shared" si="7"/>
        <v>470800</v>
      </c>
      <c r="W28" s="89"/>
      <c r="X28" s="89"/>
      <c r="Y28" s="89">
        <f t="shared" si="0"/>
        <v>5</v>
      </c>
      <c r="Z28" s="89">
        <f t="shared" si="0"/>
        <v>470800</v>
      </c>
      <c r="AA28" s="87" t="s">
        <v>32</v>
      </c>
      <c r="AB28" s="141"/>
    </row>
    <row r="29" spans="1:28" s="76" customFormat="1" ht="12" customHeight="1" x14ac:dyDescent="0.15">
      <c r="A29" s="139" t="s">
        <v>16</v>
      </c>
      <c r="B29" s="87" t="s">
        <v>29</v>
      </c>
      <c r="C29" s="89">
        <v>0</v>
      </c>
      <c r="D29" s="89">
        <v>0</v>
      </c>
      <c r="E29" s="89">
        <v>0</v>
      </c>
      <c r="F29" s="89">
        <v>0</v>
      </c>
      <c r="G29" s="89">
        <v>0</v>
      </c>
      <c r="H29" s="89">
        <v>0</v>
      </c>
      <c r="I29" s="89">
        <v>0</v>
      </c>
      <c r="J29" s="89">
        <v>0</v>
      </c>
      <c r="K29" s="89">
        <v>0</v>
      </c>
      <c r="L29" s="89">
        <v>0</v>
      </c>
      <c r="M29" s="89">
        <v>0</v>
      </c>
      <c r="N29" s="89">
        <v>0</v>
      </c>
      <c r="O29" s="89">
        <v>0</v>
      </c>
      <c r="P29" s="89">
        <v>0</v>
      </c>
      <c r="Q29" s="89">
        <v>0</v>
      </c>
      <c r="R29" s="89">
        <v>0</v>
      </c>
      <c r="S29" s="89">
        <v>0</v>
      </c>
      <c r="T29" s="89">
        <v>0</v>
      </c>
      <c r="U29" s="89">
        <f>S29+Q29+O29+M29+K29+I29+G29+E29+C29</f>
        <v>0</v>
      </c>
      <c r="V29" s="89">
        <f>T29+R29+P29+N29+L29+J29+H29+F29+D29</f>
        <v>0</v>
      </c>
      <c r="W29" s="89"/>
      <c r="X29" s="89"/>
      <c r="Y29" s="89">
        <f t="shared" si="0"/>
        <v>0</v>
      </c>
      <c r="Z29" s="89">
        <f t="shared" si="0"/>
        <v>0</v>
      </c>
      <c r="AA29" s="87" t="s">
        <v>29</v>
      </c>
      <c r="AB29" s="139" t="s">
        <v>16</v>
      </c>
    </row>
    <row r="30" spans="1:28" s="76" customFormat="1" ht="12" customHeight="1" x14ac:dyDescent="0.15">
      <c r="A30" s="140"/>
      <c r="B30" s="87" t="s">
        <v>10</v>
      </c>
      <c r="C30" s="89">
        <v>0</v>
      </c>
      <c r="D30" s="89">
        <v>0</v>
      </c>
      <c r="E30" s="89">
        <v>0</v>
      </c>
      <c r="F30" s="89">
        <v>0</v>
      </c>
      <c r="G30" s="89">
        <v>0</v>
      </c>
      <c r="H30" s="89">
        <v>0</v>
      </c>
      <c r="I30" s="89">
        <v>0</v>
      </c>
      <c r="J30" s="89">
        <v>0</v>
      </c>
      <c r="K30" s="89">
        <v>0</v>
      </c>
      <c r="L30" s="89">
        <v>0</v>
      </c>
      <c r="M30" s="89">
        <v>0</v>
      </c>
      <c r="N30" s="89">
        <v>0</v>
      </c>
      <c r="O30" s="89">
        <v>9</v>
      </c>
      <c r="P30" s="89">
        <v>1041525</v>
      </c>
      <c r="Q30" s="89">
        <v>0</v>
      </c>
      <c r="R30" s="89">
        <v>0</v>
      </c>
      <c r="S30" s="89">
        <v>0</v>
      </c>
      <c r="T30" s="89">
        <v>0</v>
      </c>
      <c r="U30" s="89">
        <f>S30+Q30+O30+M30+K30+I30+G30+E30+C30</f>
        <v>9</v>
      </c>
      <c r="V30" s="89">
        <f>T30+R30+P30+N30+L30+J30+H30+F30+D30</f>
        <v>1041525</v>
      </c>
      <c r="W30" s="89"/>
      <c r="X30" s="89"/>
      <c r="Y30" s="89">
        <f t="shared" si="0"/>
        <v>9</v>
      </c>
      <c r="Z30" s="89">
        <f t="shared" si="0"/>
        <v>1041525</v>
      </c>
      <c r="AA30" s="87" t="s">
        <v>10</v>
      </c>
      <c r="AB30" s="140"/>
    </row>
    <row r="31" spans="1:28" s="76" customFormat="1" ht="12" customHeight="1" x14ac:dyDescent="0.15">
      <c r="A31" s="141"/>
      <c r="B31" s="87" t="s">
        <v>32</v>
      </c>
      <c r="C31" s="89">
        <f t="shared" ref="C31:V31" si="8">C30+C29</f>
        <v>0</v>
      </c>
      <c r="D31" s="89">
        <f t="shared" si="8"/>
        <v>0</v>
      </c>
      <c r="E31" s="89">
        <f t="shared" si="8"/>
        <v>0</v>
      </c>
      <c r="F31" s="89">
        <f t="shared" si="8"/>
        <v>0</v>
      </c>
      <c r="G31" s="89">
        <f t="shared" si="8"/>
        <v>0</v>
      </c>
      <c r="H31" s="89">
        <f t="shared" si="8"/>
        <v>0</v>
      </c>
      <c r="I31" s="89">
        <f t="shared" si="8"/>
        <v>0</v>
      </c>
      <c r="J31" s="89">
        <f t="shared" si="8"/>
        <v>0</v>
      </c>
      <c r="K31" s="89">
        <f t="shared" si="8"/>
        <v>0</v>
      </c>
      <c r="L31" s="89">
        <f t="shared" si="8"/>
        <v>0</v>
      </c>
      <c r="M31" s="89">
        <f t="shared" si="8"/>
        <v>0</v>
      </c>
      <c r="N31" s="89">
        <f t="shared" si="8"/>
        <v>0</v>
      </c>
      <c r="O31" s="89">
        <f t="shared" si="8"/>
        <v>9</v>
      </c>
      <c r="P31" s="89">
        <f t="shared" si="8"/>
        <v>1041525</v>
      </c>
      <c r="Q31" s="89">
        <f t="shared" si="8"/>
        <v>0</v>
      </c>
      <c r="R31" s="89">
        <f t="shared" si="8"/>
        <v>0</v>
      </c>
      <c r="S31" s="89">
        <f t="shared" si="8"/>
        <v>0</v>
      </c>
      <c r="T31" s="89">
        <f t="shared" si="8"/>
        <v>0</v>
      </c>
      <c r="U31" s="89">
        <f t="shared" si="8"/>
        <v>9</v>
      </c>
      <c r="V31" s="89">
        <f t="shared" si="8"/>
        <v>1041525</v>
      </c>
      <c r="W31" s="89"/>
      <c r="X31" s="89"/>
      <c r="Y31" s="89">
        <f t="shared" si="0"/>
        <v>9</v>
      </c>
      <c r="Z31" s="89">
        <f t="shared" si="0"/>
        <v>1041525</v>
      </c>
      <c r="AA31" s="87" t="s">
        <v>32</v>
      </c>
      <c r="AB31" s="141"/>
    </row>
    <row r="32" spans="1:28" s="76" customFormat="1" ht="12" customHeight="1" x14ac:dyDescent="0.15">
      <c r="A32" s="139" t="s">
        <v>63</v>
      </c>
      <c r="B32" s="87" t="s">
        <v>29</v>
      </c>
      <c r="C32" s="89">
        <v>0</v>
      </c>
      <c r="D32" s="89">
        <v>0</v>
      </c>
      <c r="E32" s="89">
        <v>0</v>
      </c>
      <c r="F32" s="89">
        <v>0</v>
      </c>
      <c r="G32" s="89">
        <v>0</v>
      </c>
      <c r="H32" s="89">
        <v>0</v>
      </c>
      <c r="I32" s="89">
        <v>0</v>
      </c>
      <c r="J32" s="89">
        <v>0</v>
      </c>
      <c r="K32" s="89">
        <v>0</v>
      </c>
      <c r="L32" s="89">
        <v>0</v>
      </c>
      <c r="M32" s="89">
        <v>0</v>
      </c>
      <c r="N32" s="89">
        <v>0</v>
      </c>
      <c r="O32" s="89">
        <v>0</v>
      </c>
      <c r="P32" s="89">
        <v>0</v>
      </c>
      <c r="Q32" s="89">
        <v>0</v>
      </c>
      <c r="R32" s="89">
        <v>0</v>
      </c>
      <c r="S32" s="89">
        <v>0</v>
      </c>
      <c r="T32" s="89">
        <v>0</v>
      </c>
      <c r="U32" s="89">
        <f>S32+Q32+O32+M32+K32+I32+G32+E32+C32</f>
        <v>0</v>
      </c>
      <c r="V32" s="89">
        <f>T32+R32+P32+N32+L32+J32+H32+F32+D32</f>
        <v>0</v>
      </c>
      <c r="W32" s="89"/>
      <c r="X32" s="89"/>
      <c r="Y32" s="89">
        <f t="shared" si="0"/>
        <v>0</v>
      </c>
      <c r="Z32" s="89">
        <f t="shared" si="0"/>
        <v>0</v>
      </c>
      <c r="AA32" s="87" t="s">
        <v>29</v>
      </c>
      <c r="AB32" s="139" t="s">
        <v>68</v>
      </c>
    </row>
    <row r="33" spans="1:28" s="76" customFormat="1" ht="12" customHeight="1" x14ac:dyDescent="0.15">
      <c r="A33" s="140"/>
      <c r="B33" s="87" t="s">
        <v>10</v>
      </c>
      <c r="C33" s="89">
        <v>11</v>
      </c>
      <c r="D33" s="89">
        <v>424735</v>
      </c>
      <c r="E33" s="89">
        <v>1</v>
      </c>
      <c r="F33" s="89">
        <v>25400</v>
      </c>
      <c r="G33" s="89">
        <v>1</v>
      </c>
      <c r="H33" s="89">
        <v>45400</v>
      </c>
      <c r="I33" s="89">
        <v>293</v>
      </c>
      <c r="J33" s="89">
        <v>10998860</v>
      </c>
      <c r="K33" s="89">
        <v>0</v>
      </c>
      <c r="L33" s="89">
        <v>0</v>
      </c>
      <c r="M33" s="89">
        <v>0</v>
      </c>
      <c r="N33" s="89">
        <v>0</v>
      </c>
      <c r="O33" s="89">
        <v>2</v>
      </c>
      <c r="P33" s="89">
        <v>68400</v>
      </c>
      <c r="Q33" s="89">
        <v>0</v>
      </c>
      <c r="R33" s="89">
        <v>0</v>
      </c>
      <c r="S33" s="89">
        <v>58</v>
      </c>
      <c r="T33" s="89">
        <v>1979313</v>
      </c>
      <c r="U33" s="89">
        <f>S33+Q33+O33+M33+K33+I33+G33+E33+C33</f>
        <v>366</v>
      </c>
      <c r="V33" s="89">
        <f>T33+R33+P33+N33+L33+J33+H33+F33+D33</f>
        <v>13542108</v>
      </c>
      <c r="W33" s="89"/>
      <c r="X33" s="89"/>
      <c r="Y33" s="89">
        <f t="shared" si="0"/>
        <v>366</v>
      </c>
      <c r="Z33" s="89">
        <f t="shared" si="0"/>
        <v>13542108</v>
      </c>
      <c r="AA33" s="87" t="s">
        <v>10</v>
      </c>
      <c r="AB33" s="140"/>
    </row>
    <row r="34" spans="1:28" s="76" customFormat="1" ht="12" customHeight="1" x14ac:dyDescent="0.15">
      <c r="A34" s="141"/>
      <c r="B34" s="87" t="s">
        <v>32</v>
      </c>
      <c r="C34" s="89">
        <f t="shared" ref="C34:V34" si="9">C33+C32</f>
        <v>11</v>
      </c>
      <c r="D34" s="89">
        <f t="shared" si="9"/>
        <v>424735</v>
      </c>
      <c r="E34" s="89">
        <f t="shared" si="9"/>
        <v>1</v>
      </c>
      <c r="F34" s="89">
        <f t="shared" si="9"/>
        <v>25400</v>
      </c>
      <c r="G34" s="89">
        <f t="shared" si="9"/>
        <v>1</v>
      </c>
      <c r="H34" s="89">
        <f t="shared" si="9"/>
        <v>45400</v>
      </c>
      <c r="I34" s="89">
        <f t="shared" si="9"/>
        <v>293</v>
      </c>
      <c r="J34" s="89">
        <f t="shared" si="9"/>
        <v>10998860</v>
      </c>
      <c r="K34" s="89">
        <f t="shared" si="9"/>
        <v>0</v>
      </c>
      <c r="L34" s="89">
        <f t="shared" si="9"/>
        <v>0</v>
      </c>
      <c r="M34" s="89">
        <f t="shared" si="9"/>
        <v>0</v>
      </c>
      <c r="N34" s="89">
        <f t="shared" si="9"/>
        <v>0</v>
      </c>
      <c r="O34" s="89">
        <f t="shared" si="9"/>
        <v>2</v>
      </c>
      <c r="P34" s="89">
        <f t="shared" si="9"/>
        <v>68400</v>
      </c>
      <c r="Q34" s="89">
        <f t="shared" si="9"/>
        <v>0</v>
      </c>
      <c r="R34" s="89">
        <f t="shared" si="9"/>
        <v>0</v>
      </c>
      <c r="S34" s="89">
        <f t="shared" si="9"/>
        <v>58</v>
      </c>
      <c r="T34" s="89">
        <f t="shared" si="9"/>
        <v>1979313</v>
      </c>
      <c r="U34" s="89">
        <f t="shared" si="9"/>
        <v>366</v>
      </c>
      <c r="V34" s="89">
        <f t="shared" si="9"/>
        <v>13542108</v>
      </c>
      <c r="W34" s="89"/>
      <c r="X34" s="89"/>
      <c r="Y34" s="89">
        <f t="shared" si="0"/>
        <v>366</v>
      </c>
      <c r="Z34" s="89">
        <f t="shared" si="0"/>
        <v>13542108</v>
      </c>
      <c r="AA34" s="87" t="s">
        <v>32</v>
      </c>
      <c r="AB34" s="141"/>
    </row>
    <row r="35" spans="1:28" s="76" customFormat="1" ht="12" x14ac:dyDescent="0.15">
      <c r="A35" s="80"/>
      <c r="B35" s="87" t="s">
        <v>29</v>
      </c>
      <c r="C35" s="89">
        <f t="shared" ref="C35:Z36" si="10">SUM(C5,C8,C11,C14,C17,C20,C23,C26,C29,C32)</f>
        <v>15</v>
      </c>
      <c r="D35" s="89">
        <f t="shared" si="10"/>
        <v>621029</v>
      </c>
      <c r="E35" s="89">
        <f t="shared" si="10"/>
        <v>12</v>
      </c>
      <c r="F35" s="89">
        <f t="shared" si="10"/>
        <v>549200</v>
      </c>
      <c r="G35" s="89">
        <f t="shared" si="10"/>
        <v>0</v>
      </c>
      <c r="H35" s="89">
        <f t="shared" si="10"/>
        <v>0</v>
      </c>
      <c r="I35" s="89">
        <f t="shared" si="10"/>
        <v>23</v>
      </c>
      <c r="J35" s="89">
        <f t="shared" si="10"/>
        <v>2054512</v>
      </c>
      <c r="K35" s="89">
        <f t="shared" si="10"/>
        <v>8</v>
      </c>
      <c r="L35" s="89">
        <f t="shared" si="10"/>
        <v>218900</v>
      </c>
      <c r="M35" s="89">
        <f t="shared" si="10"/>
        <v>292</v>
      </c>
      <c r="N35" s="89">
        <f t="shared" si="10"/>
        <v>456617336</v>
      </c>
      <c r="O35" s="89">
        <f t="shared" si="10"/>
        <v>17</v>
      </c>
      <c r="P35" s="89">
        <f t="shared" si="10"/>
        <v>1800816</v>
      </c>
      <c r="Q35" s="89">
        <f t="shared" si="10"/>
        <v>0</v>
      </c>
      <c r="R35" s="89">
        <f t="shared" si="10"/>
        <v>0</v>
      </c>
      <c r="S35" s="89">
        <f t="shared" si="10"/>
        <v>258</v>
      </c>
      <c r="T35" s="89">
        <f t="shared" si="10"/>
        <v>16391894</v>
      </c>
      <c r="U35" s="89">
        <f t="shared" si="10"/>
        <v>625</v>
      </c>
      <c r="V35" s="89">
        <f t="shared" si="10"/>
        <v>478253687</v>
      </c>
      <c r="W35" s="89">
        <f t="shared" si="10"/>
        <v>28846</v>
      </c>
      <c r="X35" s="89">
        <f t="shared" si="10"/>
        <v>192270901</v>
      </c>
      <c r="Y35" s="89">
        <f t="shared" si="10"/>
        <v>29471</v>
      </c>
      <c r="Z35" s="89">
        <f t="shared" si="10"/>
        <v>670524588</v>
      </c>
      <c r="AA35" s="87" t="s">
        <v>29</v>
      </c>
      <c r="AB35" s="80"/>
    </row>
    <row r="36" spans="1:28" s="76" customFormat="1" ht="12" x14ac:dyDescent="0.15">
      <c r="A36" s="81" t="s">
        <v>32</v>
      </c>
      <c r="B36" s="87" t="s">
        <v>10</v>
      </c>
      <c r="C36" s="89">
        <f t="shared" si="10"/>
        <v>57</v>
      </c>
      <c r="D36" s="89">
        <f t="shared" si="10"/>
        <v>6662565</v>
      </c>
      <c r="E36" s="89">
        <f t="shared" si="10"/>
        <v>7</v>
      </c>
      <c r="F36" s="89">
        <f t="shared" si="10"/>
        <v>396128</v>
      </c>
      <c r="G36" s="89">
        <f t="shared" si="10"/>
        <v>2</v>
      </c>
      <c r="H36" s="89">
        <f t="shared" si="10"/>
        <v>1084200</v>
      </c>
      <c r="I36" s="89">
        <f t="shared" si="10"/>
        <v>473</v>
      </c>
      <c r="J36" s="89">
        <f t="shared" si="10"/>
        <v>90600114</v>
      </c>
      <c r="K36" s="89">
        <f t="shared" si="10"/>
        <v>6</v>
      </c>
      <c r="L36" s="89">
        <f t="shared" si="10"/>
        <v>1300100</v>
      </c>
      <c r="M36" s="89">
        <f t="shared" si="10"/>
        <v>77</v>
      </c>
      <c r="N36" s="89">
        <f t="shared" si="10"/>
        <v>5487000</v>
      </c>
      <c r="O36" s="89">
        <f t="shared" si="10"/>
        <v>16</v>
      </c>
      <c r="P36" s="89">
        <f t="shared" si="10"/>
        <v>1653678</v>
      </c>
      <c r="Q36" s="89">
        <f t="shared" si="10"/>
        <v>0</v>
      </c>
      <c r="R36" s="89">
        <f t="shared" si="10"/>
        <v>0</v>
      </c>
      <c r="S36" s="89">
        <f t="shared" si="10"/>
        <v>129</v>
      </c>
      <c r="T36" s="89">
        <f t="shared" si="10"/>
        <v>15939713</v>
      </c>
      <c r="U36" s="89">
        <f t="shared" si="10"/>
        <v>767</v>
      </c>
      <c r="V36" s="89">
        <f t="shared" si="10"/>
        <v>123123498</v>
      </c>
      <c r="W36" s="89">
        <f t="shared" si="10"/>
        <v>50295</v>
      </c>
      <c r="X36" s="89">
        <f t="shared" si="10"/>
        <v>538496786</v>
      </c>
      <c r="Y36" s="89">
        <f t="shared" si="10"/>
        <v>51062</v>
      </c>
      <c r="Z36" s="89">
        <f t="shared" si="10"/>
        <v>661620284</v>
      </c>
      <c r="AA36" s="87" t="s">
        <v>10</v>
      </c>
      <c r="AB36" s="81" t="s">
        <v>32</v>
      </c>
    </row>
    <row r="37" spans="1:28" s="76" customFormat="1" ht="12" x14ac:dyDescent="0.15">
      <c r="A37" s="82"/>
      <c r="B37" s="87" t="s">
        <v>32</v>
      </c>
      <c r="C37" s="89">
        <f t="shared" ref="C37:Z37" si="11">SUM(C35:C36)</f>
        <v>72</v>
      </c>
      <c r="D37" s="89">
        <f t="shared" si="11"/>
        <v>7283594</v>
      </c>
      <c r="E37" s="89">
        <f t="shared" si="11"/>
        <v>19</v>
      </c>
      <c r="F37" s="89">
        <f t="shared" si="11"/>
        <v>945328</v>
      </c>
      <c r="G37" s="89">
        <f t="shared" si="11"/>
        <v>2</v>
      </c>
      <c r="H37" s="89">
        <f t="shared" si="11"/>
        <v>1084200</v>
      </c>
      <c r="I37" s="89">
        <f t="shared" si="11"/>
        <v>496</v>
      </c>
      <c r="J37" s="89">
        <f t="shared" si="11"/>
        <v>92654626</v>
      </c>
      <c r="K37" s="89">
        <f t="shared" si="11"/>
        <v>14</v>
      </c>
      <c r="L37" s="89">
        <f t="shared" si="11"/>
        <v>1519000</v>
      </c>
      <c r="M37" s="89">
        <f t="shared" si="11"/>
        <v>369</v>
      </c>
      <c r="N37" s="89">
        <f t="shared" si="11"/>
        <v>462104336</v>
      </c>
      <c r="O37" s="89">
        <f t="shared" si="11"/>
        <v>33</v>
      </c>
      <c r="P37" s="89">
        <f t="shared" si="11"/>
        <v>3454494</v>
      </c>
      <c r="Q37" s="89">
        <f t="shared" si="11"/>
        <v>0</v>
      </c>
      <c r="R37" s="89">
        <f t="shared" si="11"/>
        <v>0</v>
      </c>
      <c r="S37" s="89">
        <f t="shared" si="11"/>
        <v>387</v>
      </c>
      <c r="T37" s="89">
        <f t="shared" si="11"/>
        <v>32331607</v>
      </c>
      <c r="U37" s="89">
        <f t="shared" si="11"/>
        <v>1392</v>
      </c>
      <c r="V37" s="89">
        <f t="shared" si="11"/>
        <v>601377185</v>
      </c>
      <c r="W37" s="89">
        <f t="shared" si="11"/>
        <v>79141</v>
      </c>
      <c r="X37" s="89">
        <f t="shared" si="11"/>
        <v>730767687</v>
      </c>
      <c r="Y37" s="89">
        <f t="shared" si="11"/>
        <v>80533</v>
      </c>
      <c r="Z37" s="89">
        <f t="shared" si="11"/>
        <v>1332144872</v>
      </c>
      <c r="AA37" s="87" t="s">
        <v>32</v>
      </c>
      <c r="AB37" s="82"/>
    </row>
    <row r="42" spans="1:28" x14ac:dyDescent="0.15">
      <c r="A42" s="74" t="s">
        <v>50</v>
      </c>
    </row>
    <row r="43" spans="1:28" x14ac:dyDescent="0.15">
      <c r="A43" s="74" t="s">
        <v>51</v>
      </c>
    </row>
    <row r="44" spans="1:28" x14ac:dyDescent="0.15">
      <c r="A44" s="74" t="s">
        <v>52</v>
      </c>
    </row>
    <row r="46" spans="1:28" x14ac:dyDescent="0.15">
      <c r="A46" s="83" t="s">
        <v>120</v>
      </c>
    </row>
  </sheetData>
  <mergeCells count="34">
    <mergeCell ref="A29:A31"/>
    <mergeCell ref="AB29:AB31"/>
    <mergeCell ref="A32:A34"/>
    <mergeCell ref="AB32:AB34"/>
    <mergeCell ref="A20:A22"/>
    <mergeCell ref="AB20:AB22"/>
    <mergeCell ref="A23:A25"/>
    <mergeCell ref="AB23:AB25"/>
    <mergeCell ref="A26:A28"/>
    <mergeCell ref="AB26:AB28"/>
    <mergeCell ref="A11:A13"/>
    <mergeCell ref="AB11:AB13"/>
    <mergeCell ref="A14:A16"/>
    <mergeCell ref="AB14:AB16"/>
    <mergeCell ref="A17:A19"/>
    <mergeCell ref="AB17:AB19"/>
    <mergeCell ref="A8:A10"/>
    <mergeCell ref="AB8:AB10"/>
    <mergeCell ref="O3:P3"/>
    <mergeCell ref="Q2:R3"/>
    <mergeCell ref="S2:T3"/>
    <mergeCell ref="U2:V3"/>
    <mergeCell ref="W2:X3"/>
    <mergeCell ref="C2:H2"/>
    <mergeCell ref="I2:N2"/>
    <mergeCell ref="C3:D3"/>
    <mergeCell ref="E3:F3"/>
    <mergeCell ref="G3:H3"/>
    <mergeCell ref="I3:J3"/>
    <mergeCell ref="K3:L3"/>
    <mergeCell ref="M3:N3"/>
    <mergeCell ref="Y2:Z3"/>
    <mergeCell ref="A5:A7"/>
    <mergeCell ref="AB5:AB7"/>
  </mergeCells>
  <phoneticPr fontId="3"/>
  <pageMargins left="0.70866141732283472" right="0.70866141732283472" top="0.74803149606299213" bottom="0.74803149606299213" header="0.31496062992125984" footer="0.31496062992125984"/>
  <pageSetup paperSize="9" firstPageNumber="52" fitToWidth="0" orientation="landscape" useFirstPageNumber="1" r:id="rId1"/>
  <colBreaks count="1" manualBreakCount="1">
    <brk id="14" max="5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I105"/>
  <sheetViews>
    <sheetView view="pageBreakPreview" topLeftCell="AQ1" zoomScale="85" zoomScaleNormal="85" zoomScaleSheetLayoutView="85" workbookViewId="0">
      <selection activeCell="EJ71" sqref="EJ71"/>
    </sheetView>
  </sheetViews>
  <sheetFormatPr defaultColWidth="2.625" defaultRowHeight="13.5" x14ac:dyDescent="0.15"/>
  <cols>
    <col min="1" max="74" width="2.75" style="99" customWidth="1" collapsed="1"/>
    <col min="75" max="76" width="3" style="99" customWidth="1" collapsed="1"/>
    <col min="77" max="138" width="2.75" style="99" customWidth="1" collapsed="1"/>
    <col min="139" max="139" width="2.625" style="99" collapsed="1"/>
    <col min="140" max="16384" width="2.625" style="99"/>
  </cols>
  <sheetData>
    <row r="1" spans="1:138" ht="15" customHeight="1" x14ac:dyDescent="0.15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  <c r="CA1" s="100"/>
      <c r="CB1" s="100"/>
      <c r="CC1" s="100"/>
      <c r="CD1" s="100"/>
      <c r="CE1" s="100"/>
      <c r="CF1" s="100"/>
      <c r="CG1" s="100"/>
      <c r="CH1" s="100"/>
      <c r="CI1" s="100"/>
      <c r="CJ1" s="100"/>
      <c r="CK1" s="100"/>
      <c r="CL1" s="100"/>
      <c r="CM1" s="100"/>
      <c r="CN1" s="100"/>
      <c r="CO1" s="100"/>
      <c r="CP1" s="100"/>
      <c r="CQ1" s="100"/>
      <c r="CR1" s="100"/>
      <c r="CS1" s="100"/>
      <c r="CT1" s="100"/>
      <c r="CU1" s="100"/>
      <c r="CV1" s="100"/>
      <c r="CW1" s="100"/>
      <c r="CX1" s="100"/>
      <c r="CY1" s="100"/>
      <c r="CZ1" s="100"/>
      <c r="DA1" s="100"/>
      <c r="DB1" s="100"/>
      <c r="DC1" s="100"/>
      <c r="DD1" s="100"/>
      <c r="DE1" s="100"/>
      <c r="DF1" s="100"/>
      <c r="DG1" s="100"/>
      <c r="DH1" s="100"/>
      <c r="DI1" s="100"/>
      <c r="DJ1" s="100"/>
      <c r="DK1" s="100"/>
      <c r="DL1" s="100"/>
      <c r="DM1" s="100"/>
      <c r="DN1" s="100"/>
      <c r="DO1" s="100"/>
      <c r="DP1" s="100"/>
      <c r="DQ1" s="100"/>
      <c r="DR1" s="100"/>
      <c r="DS1" s="100"/>
      <c r="DT1" s="100"/>
      <c r="DU1" s="100"/>
      <c r="DV1" s="100"/>
      <c r="DW1" s="100"/>
      <c r="DX1" s="100"/>
      <c r="DY1" s="100"/>
      <c r="DZ1" s="100"/>
      <c r="EA1" s="100"/>
      <c r="EB1" s="100"/>
      <c r="EC1" s="100"/>
      <c r="ED1" s="100"/>
      <c r="EE1" s="100"/>
      <c r="EF1" s="100"/>
      <c r="EG1" s="100"/>
      <c r="EH1" s="100"/>
    </row>
    <row r="2" spans="1:138" ht="15" customHeight="1" x14ac:dyDescent="0.15">
      <c r="A2" s="101" t="s">
        <v>71</v>
      </c>
      <c r="B2" s="100"/>
      <c r="C2" s="103"/>
      <c r="D2" s="103"/>
      <c r="E2" s="103"/>
      <c r="F2" s="101" t="s">
        <v>97</v>
      </c>
      <c r="G2" s="101" t="s">
        <v>98</v>
      </c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61" t="s">
        <v>106</v>
      </c>
      <c r="S2" s="162"/>
      <c r="T2" s="162"/>
      <c r="U2" s="162"/>
      <c r="V2" s="162"/>
      <c r="W2" s="162"/>
      <c r="X2" s="162"/>
      <c r="Y2" s="162"/>
      <c r="Z2" s="162"/>
      <c r="AA2" s="162"/>
      <c r="AB2" s="162"/>
      <c r="AC2" s="162"/>
      <c r="AD2" s="162"/>
      <c r="AE2" s="162"/>
      <c r="AF2" s="162"/>
      <c r="AG2" s="162"/>
      <c r="AH2" s="162"/>
      <c r="AI2" s="162"/>
      <c r="AJ2" s="162"/>
      <c r="AK2" s="162"/>
      <c r="AL2" s="162"/>
      <c r="AM2" s="162"/>
      <c r="AN2" s="162"/>
      <c r="AO2" s="162"/>
      <c r="AP2" s="162"/>
      <c r="AQ2" s="162"/>
      <c r="AR2" s="162"/>
      <c r="AS2" s="162"/>
      <c r="AT2" s="162"/>
      <c r="AU2" s="162"/>
      <c r="AV2" s="162"/>
      <c r="AW2" s="162"/>
      <c r="AX2" s="162"/>
      <c r="AY2" s="162"/>
      <c r="AZ2" s="162"/>
      <c r="BA2" s="162"/>
      <c r="BB2" s="162"/>
      <c r="BC2" s="100"/>
      <c r="BD2" s="100"/>
      <c r="BE2" s="100"/>
      <c r="BF2" s="100"/>
      <c r="BG2" s="163" t="s">
        <v>111</v>
      </c>
      <c r="BH2" s="163"/>
      <c r="BI2" s="163"/>
      <c r="BJ2" s="104" t="s">
        <v>103</v>
      </c>
      <c r="BK2" s="104"/>
      <c r="BL2" s="104"/>
      <c r="BM2" s="104"/>
      <c r="BN2" s="100"/>
      <c r="BO2" s="100"/>
      <c r="BP2" s="100"/>
      <c r="BQ2" s="100"/>
      <c r="BR2" s="101" t="str">
        <f>A2</f>
        <v>平成３１</v>
      </c>
      <c r="BS2" s="100"/>
      <c r="BT2" s="103"/>
      <c r="BU2" s="103"/>
      <c r="BV2" s="103"/>
      <c r="BW2" s="101" t="s">
        <v>97</v>
      </c>
      <c r="BX2" s="101" t="s">
        <v>98</v>
      </c>
      <c r="BY2" s="100"/>
      <c r="BZ2" s="100"/>
      <c r="CA2" s="100"/>
      <c r="CB2" s="100"/>
      <c r="CC2" s="100"/>
      <c r="CD2" s="100"/>
      <c r="CE2" s="100"/>
      <c r="CF2" s="100"/>
      <c r="CG2" s="100"/>
      <c r="CH2" s="100"/>
      <c r="CI2" s="161" t="s">
        <v>48</v>
      </c>
      <c r="CJ2" s="162"/>
      <c r="CK2" s="162"/>
      <c r="CL2" s="162"/>
      <c r="CM2" s="162"/>
      <c r="CN2" s="162"/>
      <c r="CO2" s="162"/>
      <c r="CP2" s="162"/>
      <c r="CQ2" s="162"/>
      <c r="CR2" s="162"/>
      <c r="CS2" s="162"/>
      <c r="CT2" s="162"/>
      <c r="CU2" s="162"/>
      <c r="CV2" s="162"/>
      <c r="CW2" s="162"/>
      <c r="CX2" s="162"/>
      <c r="CY2" s="162"/>
      <c r="CZ2" s="162"/>
      <c r="DA2" s="162"/>
      <c r="DB2" s="162"/>
      <c r="DC2" s="162"/>
      <c r="DD2" s="162"/>
      <c r="DE2" s="162"/>
      <c r="DF2" s="162"/>
      <c r="DG2" s="162"/>
      <c r="DH2" s="162"/>
      <c r="DI2" s="162"/>
      <c r="DJ2" s="162"/>
      <c r="DK2" s="162"/>
      <c r="DL2" s="162"/>
      <c r="DM2" s="162"/>
      <c r="DN2" s="162"/>
      <c r="DO2" s="162"/>
      <c r="DP2" s="162"/>
      <c r="DQ2" s="162"/>
      <c r="DR2" s="162"/>
      <c r="DS2" s="162"/>
      <c r="DT2" s="100"/>
      <c r="DU2" s="100"/>
      <c r="DV2" s="100"/>
      <c r="DW2" s="100"/>
      <c r="DX2" s="163" t="s">
        <v>111</v>
      </c>
      <c r="DY2" s="163"/>
      <c r="DZ2" s="163"/>
      <c r="EA2" s="104" t="str">
        <f>BJ2</f>
        <v>令和 2年 6月 8日</v>
      </c>
      <c r="EB2" s="104"/>
      <c r="EC2" s="104"/>
      <c r="ED2" s="104"/>
      <c r="EE2" s="100"/>
      <c r="EF2" s="100"/>
      <c r="EG2" s="100"/>
      <c r="EH2" s="100"/>
    </row>
    <row r="3" spans="1:138" ht="15" customHeight="1" x14ac:dyDescent="0.15">
      <c r="A3" s="102"/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0"/>
      <c r="AV3" s="100"/>
      <c r="AW3" s="100"/>
      <c r="AX3" s="100"/>
      <c r="AY3" s="100"/>
      <c r="AZ3" s="100"/>
      <c r="BA3" s="100"/>
      <c r="BB3" s="100"/>
      <c r="BC3" s="100"/>
      <c r="BD3" s="100"/>
      <c r="BE3" s="100"/>
      <c r="BF3" s="100"/>
      <c r="BG3" s="100"/>
      <c r="BH3" s="100"/>
      <c r="BI3" s="100"/>
      <c r="BJ3" s="100"/>
      <c r="BK3" s="100"/>
      <c r="BL3" s="100"/>
      <c r="BM3" s="100" t="s">
        <v>112</v>
      </c>
      <c r="BN3" s="100"/>
      <c r="BO3" s="100"/>
      <c r="BP3" s="100"/>
      <c r="BQ3" s="100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0"/>
      <c r="CG3" s="100"/>
      <c r="CH3" s="100"/>
      <c r="CI3" s="100"/>
      <c r="CJ3" s="100"/>
      <c r="CK3" s="100"/>
      <c r="CL3" s="100"/>
      <c r="CM3" s="100"/>
      <c r="CN3" s="100"/>
      <c r="CO3" s="100"/>
      <c r="CP3" s="100"/>
      <c r="CQ3" s="100"/>
      <c r="CR3" s="100"/>
      <c r="CS3" s="100"/>
      <c r="CT3" s="100"/>
      <c r="CU3" s="100"/>
      <c r="CV3" s="100"/>
      <c r="CW3" s="100"/>
      <c r="CX3" s="100"/>
      <c r="CY3" s="100"/>
      <c r="CZ3" s="100"/>
      <c r="DA3" s="100"/>
      <c r="DB3" s="100"/>
      <c r="DC3" s="100"/>
      <c r="DD3" s="100"/>
      <c r="DE3" s="100"/>
      <c r="DF3" s="100"/>
      <c r="DG3" s="100"/>
      <c r="DH3" s="100"/>
      <c r="DI3" s="100"/>
      <c r="DJ3" s="100"/>
      <c r="DK3" s="100"/>
      <c r="DL3" s="100"/>
      <c r="DM3" s="100"/>
      <c r="DN3" s="100"/>
      <c r="DO3" s="100"/>
      <c r="DP3" s="100"/>
      <c r="DQ3" s="100"/>
      <c r="DR3" s="100"/>
      <c r="DS3" s="100"/>
      <c r="DT3" s="100"/>
      <c r="DU3" s="100"/>
      <c r="DV3" s="100"/>
      <c r="DW3" s="100"/>
      <c r="DX3" s="100"/>
      <c r="DY3" s="100"/>
      <c r="DZ3" s="100"/>
      <c r="EA3" s="100"/>
      <c r="EB3" s="100"/>
      <c r="EC3" s="100"/>
      <c r="ED3" s="100" t="s">
        <v>112</v>
      </c>
      <c r="EE3" s="100"/>
      <c r="EF3" s="100"/>
      <c r="EG3" s="100"/>
      <c r="EH3" s="100"/>
    </row>
    <row r="4" spans="1:138" ht="15" customHeight="1" x14ac:dyDescent="0.15">
      <c r="A4" s="153" t="s">
        <v>72</v>
      </c>
      <c r="B4" s="154"/>
      <c r="C4" s="154"/>
      <c r="D4" s="154"/>
      <c r="E4" s="154"/>
      <c r="F4" s="154"/>
      <c r="G4" s="154"/>
      <c r="H4" s="154"/>
      <c r="I4" s="154"/>
      <c r="J4" s="145" t="s">
        <v>102</v>
      </c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7"/>
      <c r="V4" s="145" t="s">
        <v>107</v>
      </c>
      <c r="W4" s="146"/>
      <c r="X4" s="146"/>
      <c r="Y4" s="146"/>
      <c r="Z4" s="146"/>
      <c r="AA4" s="146"/>
      <c r="AB4" s="146"/>
      <c r="AC4" s="146"/>
      <c r="AD4" s="146"/>
      <c r="AE4" s="146"/>
      <c r="AF4" s="146"/>
      <c r="AG4" s="147"/>
      <c r="AH4" s="145" t="s">
        <v>108</v>
      </c>
      <c r="AI4" s="146"/>
      <c r="AJ4" s="146"/>
      <c r="AK4" s="146"/>
      <c r="AL4" s="146"/>
      <c r="AM4" s="146"/>
      <c r="AN4" s="146"/>
      <c r="AO4" s="146"/>
      <c r="AP4" s="146"/>
      <c r="AQ4" s="146"/>
      <c r="AR4" s="146"/>
      <c r="AS4" s="147"/>
      <c r="AT4" s="145" t="s">
        <v>109</v>
      </c>
      <c r="AU4" s="146"/>
      <c r="AV4" s="146"/>
      <c r="AW4" s="146"/>
      <c r="AX4" s="146"/>
      <c r="AY4" s="146"/>
      <c r="AZ4" s="146"/>
      <c r="BA4" s="146"/>
      <c r="BB4" s="146"/>
      <c r="BC4" s="146"/>
      <c r="BD4" s="146"/>
      <c r="BE4" s="147"/>
      <c r="BF4" s="145" t="s">
        <v>110</v>
      </c>
      <c r="BG4" s="146"/>
      <c r="BH4" s="146"/>
      <c r="BI4" s="146"/>
      <c r="BJ4" s="146"/>
      <c r="BK4" s="146"/>
      <c r="BL4" s="146"/>
      <c r="BM4" s="146"/>
      <c r="BN4" s="146"/>
      <c r="BO4" s="146"/>
      <c r="BP4" s="146"/>
      <c r="BQ4" s="151"/>
      <c r="BR4" s="153" t="s">
        <v>72</v>
      </c>
      <c r="BS4" s="154"/>
      <c r="BT4" s="154"/>
      <c r="BU4" s="154"/>
      <c r="BV4" s="154"/>
      <c r="BW4" s="154"/>
      <c r="BX4" s="154"/>
      <c r="BY4" s="154"/>
      <c r="BZ4" s="154"/>
      <c r="CA4" s="145" t="s">
        <v>113</v>
      </c>
      <c r="CB4" s="146"/>
      <c r="CC4" s="146"/>
      <c r="CD4" s="146"/>
      <c r="CE4" s="146"/>
      <c r="CF4" s="146"/>
      <c r="CG4" s="146"/>
      <c r="CH4" s="146"/>
      <c r="CI4" s="146"/>
      <c r="CJ4" s="146"/>
      <c r="CK4" s="146"/>
      <c r="CL4" s="147"/>
      <c r="CM4" s="145" t="s">
        <v>114</v>
      </c>
      <c r="CN4" s="146"/>
      <c r="CO4" s="146"/>
      <c r="CP4" s="146"/>
      <c r="CQ4" s="146"/>
      <c r="CR4" s="146"/>
      <c r="CS4" s="146"/>
      <c r="CT4" s="146"/>
      <c r="CU4" s="146"/>
      <c r="CV4" s="146"/>
      <c r="CW4" s="146"/>
      <c r="CX4" s="147"/>
      <c r="CY4" s="145" t="s">
        <v>115</v>
      </c>
      <c r="CZ4" s="146"/>
      <c r="DA4" s="146"/>
      <c r="DB4" s="146"/>
      <c r="DC4" s="146"/>
      <c r="DD4" s="146"/>
      <c r="DE4" s="146"/>
      <c r="DF4" s="146"/>
      <c r="DG4" s="146"/>
      <c r="DH4" s="146"/>
      <c r="DI4" s="146"/>
      <c r="DJ4" s="147"/>
      <c r="DK4" s="145" t="s">
        <v>116</v>
      </c>
      <c r="DL4" s="146"/>
      <c r="DM4" s="146"/>
      <c r="DN4" s="146"/>
      <c r="DO4" s="146"/>
      <c r="DP4" s="146"/>
      <c r="DQ4" s="146"/>
      <c r="DR4" s="146"/>
      <c r="DS4" s="146"/>
      <c r="DT4" s="146"/>
      <c r="DU4" s="146"/>
      <c r="DV4" s="147"/>
      <c r="DW4" s="145" t="s">
        <v>117</v>
      </c>
      <c r="DX4" s="146"/>
      <c r="DY4" s="146"/>
      <c r="DZ4" s="146"/>
      <c r="EA4" s="146"/>
      <c r="EB4" s="146"/>
      <c r="EC4" s="146"/>
      <c r="ED4" s="146"/>
      <c r="EE4" s="146"/>
      <c r="EF4" s="146"/>
      <c r="EG4" s="146"/>
      <c r="EH4" s="151"/>
    </row>
    <row r="5" spans="1:138" ht="15" customHeight="1" x14ac:dyDescent="0.15">
      <c r="A5" s="155"/>
      <c r="B5" s="156"/>
      <c r="C5" s="156"/>
      <c r="D5" s="156"/>
      <c r="E5" s="156"/>
      <c r="F5" s="156"/>
      <c r="G5" s="156"/>
      <c r="H5" s="156"/>
      <c r="I5" s="156"/>
      <c r="J5" s="148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50"/>
      <c r="V5" s="148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50"/>
      <c r="AH5" s="148"/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50"/>
      <c r="AT5" s="148"/>
      <c r="AU5" s="149"/>
      <c r="AV5" s="149"/>
      <c r="AW5" s="149"/>
      <c r="AX5" s="149"/>
      <c r="AY5" s="149"/>
      <c r="AZ5" s="149"/>
      <c r="BA5" s="149"/>
      <c r="BB5" s="149"/>
      <c r="BC5" s="149"/>
      <c r="BD5" s="149"/>
      <c r="BE5" s="150"/>
      <c r="BF5" s="148"/>
      <c r="BG5" s="149"/>
      <c r="BH5" s="149"/>
      <c r="BI5" s="149"/>
      <c r="BJ5" s="149"/>
      <c r="BK5" s="149"/>
      <c r="BL5" s="149"/>
      <c r="BM5" s="149"/>
      <c r="BN5" s="149"/>
      <c r="BO5" s="149"/>
      <c r="BP5" s="149"/>
      <c r="BQ5" s="152"/>
      <c r="BR5" s="155"/>
      <c r="BS5" s="156"/>
      <c r="BT5" s="156"/>
      <c r="BU5" s="156"/>
      <c r="BV5" s="156"/>
      <c r="BW5" s="156"/>
      <c r="BX5" s="156"/>
      <c r="BY5" s="156"/>
      <c r="BZ5" s="156"/>
      <c r="CA5" s="148"/>
      <c r="CB5" s="149"/>
      <c r="CC5" s="149"/>
      <c r="CD5" s="149"/>
      <c r="CE5" s="149"/>
      <c r="CF5" s="149"/>
      <c r="CG5" s="149"/>
      <c r="CH5" s="149"/>
      <c r="CI5" s="149"/>
      <c r="CJ5" s="149"/>
      <c r="CK5" s="149"/>
      <c r="CL5" s="150"/>
      <c r="CM5" s="148"/>
      <c r="CN5" s="149"/>
      <c r="CO5" s="149"/>
      <c r="CP5" s="149"/>
      <c r="CQ5" s="149"/>
      <c r="CR5" s="149"/>
      <c r="CS5" s="149"/>
      <c r="CT5" s="149"/>
      <c r="CU5" s="149"/>
      <c r="CV5" s="149"/>
      <c r="CW5" s="149"/>
      <c r="CX5" s="150"/>
      <c r="CY5" s="148"/>
      <c r="CZ5" s="149"/>
      <c r="DA5" s="149"/>
      <c r="DB5" s="149"/>
      <c r="DC5" s="149"/>
      <c r="DD5" s="149"/>
      <c r="DE5" s="149"/>
      <c r="DF5" s="149"/>
      <c r="DG5" s="149"/>
      <c r="DH5" s="149"/>
      <c r="DI5" s="149"/>
      <c r="DJ5" s="150"/>
      <c r="DK5" s="148"/>
      <c r="DL5" s="149"/>
      <c r="DM5" s="149"/>
      <c r="DN5" s="149"/>
      <c r="DO5" s="149"/>
      <c r="DP5" s="149"/>
      <c r="DQ5" s="149"/>
      <c r="DR5" s="149"/>
      <c r="DS5" s="149"/>
      <c r="DT5" s="149"/>
      <c r="DU5" s="149"/>
      <c r="DV5" s="150"/>
      <c r="DW5" s="148"/>
      <c r="DX5" s="149"/>
      <c r="DY5" s="149"/>
      <c r="DZ5" s="149"/>
      <c r="EA5" s="149"/>
      <c r="EB5" s="149"/>
      <c r="EC5" s="149"/>
      <c r="ED5" s="149"/>
      <c r="EE5" s="149"/>
      <c r="EF5" s="149"/>
      <c r="EG5" s="149"/>
      <c r="EH5" s="152"/>
    </row>
    <row r="6" spans="1:138" ht="15" customHeight="1" x14ac:dyDescent="0.15">
      <c r="A6" s="164" t="s">
        <v>73</v>
      </c>
      <c r="B6" s="165"/>
      <c r="C6" s="165"/>
      <c r="D6" s="165"/>
      <c r="E6" s="165"/>
      <c r="F6" s="165"/>
      <c r="G6" s="165"/>
      <c r="H6" s="165"/>
      <c r="I6" s="165"/>
      <c r="J6" s="166" t="s">
        <v>104</v>
      </c>
      <c r="K6" s="166"/>
      <c r="L6" s="166"/>
      <c r="M6" s="166"/>
      <c r="N6" s="166"/>
      <c r="O6" s="166" t="s">
        <v>105</v>
      </c>
      <c r="P6" s="166"/>
      <c r="Q6" s="166"/>
      <c r="R6" s="166"/>
      <c r="S6" s="166"/>
      <c r="T6" s="166"/>
      <c r="U6" s="166"/>
      <c r="V6" s="166" t="s">
        <v>104</v>
      </c>
      <c r="W6" s="166"/>
      <c r="X6" s="166"/>
      <c r="Y6" s="166"/>
      <c r="Z6" s="166"/>
      <c r="AA6" s="166" t="s">
        <v>105</v>
      </c>
      <c r="AB6" s="166"/>
      <c r="AC6" s="166"/>
      <c r="AD6" s="166"/>
      <c r="AE6" s="166"/>
      <c r="AF6" s="166"/>
      <c r="AG6" s="166"/>
      <c r="AH6" s="166" t="s">
        <v>104</v>
      </c>
      <c r="AI6" s="166"/>
      <c r="AJ6" s="166"/>
      <c r="AK6" s="166"/>
      <c r="AL6" s="166"/>
      <c r="AM6" s="166" t="s">
        <v>105</v>
      </c>
      <c r="AN6" s="166"/>
      <c r="AO6" s="166"/>
      <c r="AP6" s="166"/>
      <c r="AQ6" s="166"/>
      <c r="AR6" s="166"/>
      <c r="AS6" s="166"/>
      <c r="AT6" s="166" t="s">
        <v>104</v>
      </c>
      <c r="AU6" s="166"/>
      <c r="AV6" s="166"/>
      <c r="AW6" s="166"/>
      <c r="AX6" s="166"/>
      <c r="AY6" s="166" t="s">
        <v>105</v>
      </c>
      <c r="AZ6" s="166"/>
      <c r="BA6" s="166"/>
      <c r="BB6" s="166"/>
      <c r="BC6" s="166"/>
      <c r="BD6" s="166"/>
      <c r="BE6" s="166"/>
      <c r="BF6" s="166" t="s">
        <v>104</v>
      </c>
      <c r="BG6" s="166"/>
      <c r="BH6" s="166"/>
      <c r="BI6" s="166"/>
      <c r="BJ6" s="166"/>
      <c r="BK6" s="166" t="s">
        <v>105</v>
      </c>
      <c r="BL6" s="166"/>
      <c r="BM6" s="166"/>
      <c r="BN6" s="166"/>
      <c r="BO6" s="166"/>
      <c r="BP6" s="166"/>
      <c r="BQ6" s="167"/>
      <c r="BR6" s="164" t="s">
        <v>73</v>
      </c>
      <c r="BS6" s="165"/>
      <c r="BT6" s="165"/>
      <c r="BU6" s="165"/>
      <c r="BV6" s="165"/>
      <c r="BW6" s="165"/>
      <c r="BX6" s="165"/>
      <c r="BY6" s="165"/>
      <c r="BZ6" s="165"/>
      <c r="CA6" s="166" t="s">
        <v>104</v>
      </c>
      <c r="CB6" s="166"/>
      <c r="CC6" s="166"/>
      <c r="CD6" s="166"/>
      <c r="CE6" s="166"/>
      <c r="CF6" s="166" t="s">
        <v>105</v>
      </c>
      <c r="CG6" s="166"/>
      <c r="CH6" s="166"/>
      <c r="CI6" s="166"/>
      <c r="CJ6" s="166"/>
      <c r="CK6" s="166"/>
      <c r="CL6" s="166"/>
      <c r="CM6" s="166" t="s">
        <v>104</v>
      </c>
      <c r="CN6" s="166"/>
      <c r="CO6" s="166"/>
      <c r="CP6" s="166"/>
      <c r="CQ6" s="166"/>
      <c r="CR6" s="166" t="s">
        <v>105</v>
      </c>
      <c r="CS6" s="166"/>
      <c r="CT6" s="166"/>
      <c r="CU6" s="166"/>
      <c r="CV6" s="166"/>
      <c r="CW6" s="166"/>
      <c r="CX6" s="166"/>
      <c r="CY6" s="166" t="s">
        <v>104</v>
      </c>
      <c r="CZ6" s="166"/>
      <c r="DA6" s="166"/>
      <c r="DB6" s="166"/>
      <c r="DC6" s="166"/>
      <c r="DD6" s="166" t="s">
        <v>105</v>
      </c>
      <c r="DE6" s="166"/>
      <c r="DF6" s="166"/>
      <c r="DG6" s="166"/>
      <c r="DH6" s="166"/>
      <c r="DI6" s="166"/>
      <c r="DJ6" s="166"/>
      <c r="DK6" s="166" t="s">
        <v>104</v>
      </c>
      <c r="DL6" s="166"/>
      <c r="DM6" s="166"/>
      <c r="DN6" s="166"/>
      <c r="DO6" s="166"/>
      <c r="DP6" s="166" t="s">
        <v>105</v>
      </c>
      <c r="DQ6" s="166"/>
      <c r="DR6" s="166"/>
      <c r="DS6" s="166"/>
      <c r="DT6" s="166"/>
      <c r="DU6" s="166"/>
      <c r="DV6" s="166"/>
      <c r="DW6" s="166" t="s">
        <v>104</v>
      </c>
      <c r="DX6" s="166"/>
      <c r="DY6" s="166"/>
      <c r="DZ6" s="166"/>
      <c r="EA6" s="166"/>
      <c r="EB6" s="166" t="s">
        <v>105</v>
      </c>
      <c r="EC6" s="166"/>
      <c r="ED6" s="166"/>
      <c r="EE6" s="166"/>
      <c r="EF6" s="166"/>
      <c r="EG6" s="166"/>
      <c r="EH6" s="167"/>
    </row>
    <row r="7" spans="1:138" ht="14.25" hidden="1" customHeight="1" x14ac:dyDescent="0.15">
      <c r="A7" s="298" t="s">
        <v>74</v>
      </c>
      <c r="B7" s="299"/>
      <c r="C7" s="299"/>
      <c r="D7" s="299"/>
      <c r="E7" s="299"/>
      <c r="F7" s="299"/>
      <c r="G7" s="299"/>
      <c r="H7" s="170" t="s">
        <v>99</v>
      </c>
      <c r="I7" s="171"/>
      <c r="J7" s="172">
        <v>7</v>
      </c>
      <c r="K7" s="173"/>
      <c r="L7" s="173"/>
      <c r="M7" s="173"/>
      <c r="N7" s="174"/>
      <c r="O7" s="157">
        <v>226154</v>
      </c>
      <c r="P7" s="158"/>
      <c r="Q7" s="158"/>
      <c r="R7" s="158"/>
      <c r="S7" s="158"/>
      <c r="T7" s="158"/>
      <c r="U7" s="158"/>
      <c r="V7" s="168">
        <v>6</v>
      </c>
      <c r="W7" s="158"/>
      <c r="X7" s="158"/>
      <c r="Y7" s="158"/>
      <c r="Z7" s="158"/>
      <c r="AA7" s="157">
        <v>317800</v>
      </c>
      <c r="AB7" s="158"/>
      <c r="AC7" s="158"/>
      <c r="AD7" s="158"/>
      <c r="AE7" s="158"/>
      <c r="AF7" s="158"/>
      <c r="AG7" s="158"/>
      <c r="AH7" s="168">
        <v>6</v>
      </c>
      <c r="AI7" s="158"/>
      <c r="AJ7" s="158"/>
      <c r="AK7" s="158"/>
      <c r="AL7" s="158"/>
      <c r="AM7" s="157">
        <v>130400</v>
      </c>
      <c r="AN7" s="158"/>
      <c r="AO7" s="158"/>
      <c r="AP7" s="158"/>
      <c r="AQ7" s="158"/>
      <c r="AR7" s="158"/>
      <c r="AS7" s="158"/>
      <c r="AT7" s="168">
        <v>2</v>
      </c>
      <c r="AU7" s="158"/>
      <c r="AV7" s="158"/>
      <c r="AW7" s="158"/>
      <c r="AX7" s="158"/>
      <c r="AY7" s="157">
        <v>75600</v>
      </c>
      <c r="AZ7" s="158"/>
      <c r="BA7" s="158"/>
      <c r="BB7" s="158"/>
      <c r="BC7" s="158"/>
      <c r="BD7" s="158"/>
      <c r="BE7" s="158"/>
      <c r="BF7" s="168">
        <v>0</v>
      </c>
      <c r="BG7" s="158"/>
      <c r="BH7" s="158"/>
      <c r="BI7" s="158"/>
      <c r="BJ7" s="158"/>
      <c r="BK7" s="157">
        <v>0</v>
      </c>
      <c r="BL7" s="158"/>
      <c r="BM7" s="158"/>
      <c r="BN7" s="158"/>
      <c r="BO7" s="158"/>
      <c r="BP7" s="158"/>
      <c r="BQ7" s="169"/>
      <c r="BR7" s="298" t="s">
        <v>74</v>
      </c>
      <c r="BS7" s="299"/>
      <c r="BT7" s="299"/>
      <c r="BU7" s="299"/>
      <c r="BV7" s="299"/>
      <c r="BW7" s="299"/>
      <c r="BX7" s="299"/>
      <c r="BY7" s="170" t="s">
        <v>99</v>
      </c>
      <c r="BZ7" s="171"/>
      <c r="CA7" s="168">
        <v>19</v>
      </c>
      <c r="CB7" s="158"/>
      <c r="CC7" s="158"/>
      <c r="CD7" s="158"/>
      <c r="CE7" s="158"/>
      <c r="CF7" s="157">
        <v>711800</v>
      </c>
      <c r="CG7" s="158"/>
      <c r="CH7" s="158"/>
      <c r="CI7" s="158"/>
      <c r="CJ7" s="158"/>
      <c r="CK7" s="158"/>
      <c r="CL7" s="158"/>
      <c r="CM7" s="168">
        <v>2</v>
      </c>
      <c r="CN7" s="158"/>
      <c r="CO7" s="158"/>
      <c r="CP7" s="158"/>
      <c r="CQ7" s="158"/>
      <c r="CR7" s="157">
        <v>54100</v>
      </c>
      <c r="CS7" s="158"/>
      <c r="CT7" s="158"/>
      <c r="CU7" s="158"/>
      <c r="CV7" s="158"/>
      <c r="CW7" s="158"/>
      <c r="CX7" s="158"/>
      <c r="CY7" s="168">
        <v>3</v>
      </c>
      <c r="CZ7" s="158"/>
      <c r="DA7" s="158"/>
      <c r="DB7" s="158"/>
      <c r="DC7" s="158"/>
      <c r="DD7" s="157">
        <v>60800</v>
      </c>
      <c r="DE7" s="158"/>
      <c r="DF7" s="158"/>
      <c r="DG7" s="158"/>
      <c r="DH7" s="158"/>
      <c r="DI7" s="158"/>
      <c r="DJ7" s="158"/>
      <c r="DK7" s="168">
        <v>69</v>
      </c>
      <c r="DL7" s="158"/>
      <c r="DM7" s="158"/>
      <c r="DN7" s="158"/>
      <c r="DO7" s="158"/>
      <c r="DP7" s="157">
        <v>1688029</v>
      </c>
      <c r="DQ7" s="158"/>
      <c r="DR7" s="158"/>
      <c r="DS7" s="158"/>
      <c r="DT7" s="158"/>
      <c r="DU7" s="158"/>
      <c r="DV7" s="158"/>
      <c r="DW7" s="159">
        <f t="shared" ref="DW7:DW70" si="0">SUM(J7,V7,AH7,AT7,BF7,CA7,CM7,CY7,DK7)</f>
        <v>114</v>
      </c>
      <c r="DX7" s="159"/>
      <c r="DY7" s="159"/>
      <c r="DZ7" s="159"/>
      <c r="EA7" s="159"/>
      <c r="EB7" s="159">
        <f t="shared" ref="EB7:EB70" si="1">SUM(O7,AA7,AM7,AY7,BK7,CF7,CR7,DD7,DP7)</f>
        <v>3264683</v>
      </c>
      <c r="EC7" s="159"/>
      <c r="ED7" s="159"/>
      <c r="EE7" s="159"/>
      <c r="EF7" s="159"/>
      <c r="EG7" s="159"/>
      <c r="EH7" s="160"/>
    </row>
    <row r="8" spans="1:138" ht="14.25" hidden="1" customHeight="1" x14ac:dyDescent="0.15">
      <c r="A8" s="300"/>
      <c r="B8" s="301"/>
      <c r="C8" s="301"/>
      <c r="D8" s="301"/>
      <c r="E8" s="301"/>
      <c r="F8" s="301"/>
      <c r="G8" s="301"/>
      <c r="H8" s="170" t="s">
        <v>100</v>
      </c>
      <c r="I8" s="171"/>
      <c r="J8" s="172">
        <v>16</v>
      </c>
      <c r="K8" s="173"/>
      <c r="L8" s="173"/>
      <c r="M8" s="173"/>
      <c r="N8" s="174"/>
      <c r="O8" s="157">
        <v>365420</v>
      </c>
      <c r="P8" s="158"/>
      <c r="Q8" s="158"/>
      <c r="R8" s="158"/>
      <c r="S8" s="158"/>
      <c r="T8" s="158"/>
      <c r="U8" s="158"/>
      <c r="V8" s="168">
        <v>0</v>
      </c>
      <c r="W8" s="158"/>
      <c r="X8" s="158"/>
      <c r="Y8" s="158"/>
      <c r="Z8" s="158"/>
      <c r="AA8" s="157">
        <v>0</v>
      </c>
      <c r="AB8" s="158"/>
      <c r="AC8" s="158"/>
      <c r="AD8" s="158"/>
      <c r="AE8" s="158"/>
      <c r="AF8" s="158"/>
      <c r="AG8" s="158"/>
      <c r="AH8" s="168">
        <v>89</v>
      </c>
      <c r="AI8" s="158"/>
      <c r="AJ8" s="158"/>
      <c r="AK8" s="158"/>
      <c r="AL8" s="158"/>
      <c r="AM8" s="157">
        <v>1939411</v>
      </c>
      <c r="AN8" s="158"/>
      <c r="AO8" s="158"/>
      <c r="AP8" s="158"/>
      <c r="AQ8" s="158"/>
      <c r="AR8" s="158"/>
      <c r="AS8" s="158"/>
      <c r="AT8" s="168">
        <v>0</v>
      </c>
      <c r="AU8" s="158"/>
      <c r="AV8" s="158"/>
      <c r="AW8" s="158"/>
      <c r="AX8" s="158"/>
      <c r="AY8" s="157">
        <v>0</v>
      </c>
      <c r="AZ8" s="158"/>
      <c r="BA8" s="158"/>
      <c r="BB8" s="158"/>
      <c r="BC8" s="158"/>
      <c r="BD8" s="158"/>
      <c r="BE8" s="158"/>
      <c r="BF8" s="168">
        <v>0</v>
      </c>
      <c r="BG8" s="158"/>
      <c r="BH8" s="158"/>
      <c r="BI8" s="158"/>
      <c r="BJ8" s="158"/>
      <c r="BK8" s="157">
        <v>0</v>
      </c>
      <c r="BL8" s="158"/>
      <c r="BM8" s="158"/>
      <c r="BN8" s="158"/>
      <c r="BO8" s="158"/>
      <c r="BP8" s="158"/>
      <c r="BQ8" s="169"/>
      <c r="BR8" s="300"/>
      <c r="BS8" s="301"/>
      <c r="BT8" s="301"/>
      <c r="BU8" s="301"/>
      <c r="BV8" s="301"/>
      <c r="BW8" s="301"/>
      <c r="BX8" s="301"/>
      <c r="BY8" s="170" t="s">
        <v>100</v>
      </c>
      <c r="BZ8" s="171"/>
      <c r="CA8" s="168">
        <v>8</v>
      </c>
      <c r="CB8" s="158"/>
      <c r="CC8" s="158"/>
      <c r="CD8" s="158"/>
      <c r="CE8" s="158"/>
      <c r="CF8" s="157">
        <v>353509</v>
      </c>
      <c r="CG8" s="158"/>
      <c r="CH8" s="158"/>
      <c r="CI8" s="158"/>
      <c r="CJ8" s="158"/>
      <c r="CK8" s="158"/>
      <c r="CL8" s="158"/>
      <c r="CM8" s="168">
        <v>0</v>
      </c>
      <c r="CN8" s="158"/>
      <c r="CO8" s="158"/>
      <c r="CP8" s="158"/>
      <c r="CQ8" s="158"/>
      <c r="CR8" s="157">
        <v>0</v>
      </c>
      <c r="CS8" s="158"/>
      <c r="CT8" s="158"/>
      <c r="CU8" s="158"/>
      <c r="CV8" s="158"/>
      <c r="CW8" s="158"/>
      <c r="CX8" s="158"/>
      <c r="CY8" s="168">
        <v>0</v>
      </c>
      <c r="CZ8" s="158"/>
      <c r="DA8" s="158"/>
      <c r="DB8" s="158"/>
      <c r="DC8" s="158"/>
      <c r="DD8" s="157">
        <v>0</v>
      </c>
      <c r="DE8" s="158"/>
      <c r="DF8" s="158"/>
      <c r="DG8" s="158"/>
      <c r="DH8" s="158"/>
      <c r="DI8" s="158"/>
      <c r="DJ8" s="158"/>
      <c r="DK8" s="168">
        <v>63</v>
      </c>
      <c r="DL8" s="158"/>
      <c r="DM8" s="158"/>
      <c r="DN8" s="158"/>
      <c r="DO8" s="158"/>
      <c r="DP8" s="157">
        <v>1821005</v>
      </c>
      <c r="DQ8" s="158"/>
      <c r="DR8" s="158"/>
      <c r="DS8" s="158"/>
      <c r="DT8" s="158"/>
      <c r="DU8" s="158"/>
      <c r="DV8" s="158"/>
      <c r="DW8" s="159">
        <f t="shared" si="0"/>
        <v>176</v>
      </c>
      <c r="DX8" s="159"/>
      <c r="DY8" s="159"/>
      <c r="DZ8" s="159"/>
      <c r="EA8" s="159"/>
      <c r="EB8" s="159">
        <f t="shared" si="1"/>
        <v>4479345</v>
      </c>
      <c r="EC8" s="159"/>
      <c r="ED8" s="159"/>
      <c r="EE8" s="159"/>
      <c r="EF8" s="159"/>
      <c r="EG8" s="159"/>
      <c r="EH8" s="160"/>
    </row>
    <row r="9" spans="1:138" ht="14.25" hidden="1" customHeight="1" x14ac:dyDescent="0.15">
      <c r="A9" s="302"/>
      <c r="B9" s="303"/>
      <c r="C9" s="303"/>
      <c r="D9" s="303"/>
      <c r="E9" s="303"/>
      <c r="F9" s="303"/>
      <c r="G9" s="303"/>
      <c r="H9" s="170" t="s">
        <v>101</v>
      </c>
      <c r="I9" s="171"/>
      <c r="J9" s="175">
        <f>SUM(J7:N8)</f>
        <v>23</v>
      </c>
      <c r="K9" s="159"/>
      <c r="L9" s="159"/>
      <c r="M9" s="159"/>
      <c r="N9" s="159"/>
      <c r="O9" s="176">
        <f>SUM(O7:U8)</f>
        <v>591574</v>
      </c>
      <c r="P9" s="159"/>
      <c r="Q9" s="159"/>
      <c r="R9" s="159"/>
      <c r="S9" s="159"/>
      <c r="T9" s="159"/>
      <c r="U9" s="159"/>
      <c r="V9" s="175">
        <f>SUM(V7:Z8)</f>
        <v>6</v>
      </c>
      <c r="W9" s="159"/>
      <c r="X9" s="159"/>
      <c r="Y9" s="159"/>
      <c r="Z9" s="159"/>
      <c r="AA9" s="176">
        <f>SUM(AA7:AG8)</f>
        <v>317800</v>
      </c>
      <c r="AB9" s="159"/>
      <c r="AC9" s="159"/>
      <c r="AD9" s="159"/>
      <c r="AE9" s="159"/>
      <c r="AF9" s="159"/>
      <c r="AG9" s="159"/>
      <c r="AH9" s="175">
        <f>SUM(AH7:AL8)</f>
        <v>95</v>
      </c>
      <c r="AI9" s="159"/>
      <c r="AJ9" s="159"/>
      <c r="AK9" s="159"/>
      <c r="AL9" s="159"/>
      <c r="AM9" s="176">
        <f>SUM(AM7:AS8)</f>
        <v>2069811</v>
      </c>
      <c r="AN9" s="159"/>
      <c r="AO9" s="159"/>
      <c r="AP9" s="159"/>
      <c r="AQ9" s="159"/>
      <c r="AR9" s="159"/>
      <c r="AS9" s="159"/>
      <c r="AT9" s="175">
        <f>SUM(AT7:AX8)</f>
        <v>2</v>
      </c>
      <c r="AU9" s="159"/>
      <c r="AV9" s="159"/>
      <c r="AW9" s="159"/>
      <c r="AX9" s="159"/>
      <c r="AY9" s="176">
        <f>SUM(AY7:BE8)</f>
        <v>75600</v>
      </c>
      <c r="AZ9" s="159"/>
      <c r="BA9" s="159"/>
      <c r="BB9" s="159"/>
      <c r="BC9" s="159"/>
      <c r="BD9" s="159"/>
      <c r="BE9" s="159"/>
      <c r="BF9" s="175">
        <f>SUM(BF7:BJ8)</f>
        <v>0</v>
      </c>
      <c r="BG9" s="159"/>
      <c r="BH9" s="159"/>
      <c r="BI9" s="159"/>
      <c r="BJ9" s="159"/>
      <c r="BK9" s="176">
        <f>SUM(BK7:BQ8)</f>
        <v>0</v>
      </c>
      <c r="BL9" s="159"/>
      <c r="BM9" s="159"/>
      <c r="BN9" s="159"/>
      <c r="BO9" s="159"/>
      <c r="BP9" s="159"/>
      <c r="BQ9" s="160"/>
      <c r="BR9" s="302"/>
      <c r="BS9" s="303"/>
      <c r="BT9" s="303"/>
      <c r="BU9" s="303"/>
      <c r="BV9" s="303"/>
      <c r="BW9" s="303"/>
      <c r="BX9" s="303"/>
      <c r="BY9" s="170" t="s">
        <v>101</v>
      </c>
      <c r="BZ9" s="171"/>
      <c r="CA9" s="175">
        <f>SUM(CA7:CE8)</f>
        <v>27</v>
      </c>
      <c r="CB9" s="159"/>
      <c r="CC9" s="159"/>
      <c r="CD9" s="159"/>
      <c r="CE9" s="159"/>
      <c r="CF9" s="176">
        <f>SUM(CF7:CL8)</f>
        <v>1065309</v>
      </c>
      <c r="CG9" s="159"/>
      <c r="CH9" s="159"/>
      <c r="CI9" s="159"/>
      <c r="CJ9" s="159"/>
      <c r="CK9" s="159"/>
      <c r="CL9" s="159"/>
      <c r="CM9" s="175">
        <f>SUM(CM7:CQ8)</f>
        <v>2</v>
      </c>
      <c r="CN9" s="159"/>
      <c r="CO9" s="159"/>
      <c r="CP9" s="159"/>
      <c r="CQ9" s="159"/>
      <c r="CR9" s="176">
        <f>SUM(CR7:CX8)</f>
        <v>54100</v>
      </c>
      <c r="CS9" s="159"/>
      <c r="CT9" s="159"/>
      <c r="CU9" s="159"/>
      <c r="CV9" s="159"/>
      <c r="CW9" s="159"/>
      <c r="CX9" s="159"/>
      <c r="CY9" s="175">
        <f>SUM(CY7:DC8)</f>
        <v>3</v>
      </c>
      <c r="CZ9" s="159"/>
      <c r="DA9" s="159"/>
      <c r="DB9" s="159"/>
      <c r="DC9" s="159"/>
      <c r="DD9" s="176">
        <f>SUM(DD7:DJ8)</f>
        <v>60800</v>
      </c>
      <c r="DE9" s="159"/>
      <c r="DF9" s="159"/>
      <c r="DG9" s="159"/>
      <c r="DH9" s="159"/>
      <c r="DI9" s="159"/>
      <c r="DJ9" s="159"/>
      <c r="DK9" s="175">
        <f>SUM(DK7:DO8)</f>
        <v>132</v>
      </c>
      <c r="DL9" s="159"/>
      <c r="DM9" s="159"/>
      <c r="DN9" s="159"/>
      <c r="DO9" s="159"/>
      <c r="DP9" s="176">
        <f>SUM(DP7:DV8)</f>
        <v>3509034</v>
      </c>
      <c r="DQ9" s="159"/>
      <c r="DR9" s="159"/>
      <c r="DS9" s="159"/>
      <c r="DT9" s="159"/>
      <c r="DU9" s="159"/>
      <c r="DV9" s="159"/>
      <c r="DW9" s="159">
        <f t="shared" si="0"/>
        <v>290</v>
      </c>
      <c r="DX9" s="159"/>
      <c r="DY9" s="159"/>
      <c r="DZ9" s="159"/>
      <c r="EA9" s="159"/>
      <c r="EB9" s="159">
        <f t="shared" si="1"/>
        <v>7744028</v>
      </c>
      <c r="EC9" s="159"/>
      <c r="ED9" s="159"/>
      <c r="EE9" s="159"/>
      <c r="EF9" s="159"/>
      <c r="EG9" s="159"/>
      <c r="EH9" s="160"/>
    </row>
    <row r="10" spans="1:138" ht="14.25" hidden="1" customHeight="1" x14ac:dyDescent="0.15">
      <c r="A10" s="298" t="s">
        <v>75</v>
      </c>
      <c r="B10" s="299"/>
      <c r="C10" s="299"/>
      <c r="D10" s="299"/>
      <c r="E10" s="299"/>
      <c r="F10" s="299"/>
      <c r="G10" s="299"/>
      <c r="H10" s="170" t="s">
        <v>99</v>
      </c>
      <c r="I10" s="171"/>
      <c r="J10" s="172">
        <v>4</v>
      </c>
      <c r="K10" s="173"/>
      <c r="L10" s="173"/>
      <c r="M10" s="173"/>
      <c r="N10" s="174"/>
      <c r="O10" s="177">
        <v>1033500</v>
      </c>
      <c r="P10" s="173"/>
      <c r="Q10" s="173"/>
      <c r="R10" s="173"/>
      <c r="S10" s="173"/>
      <c r="T10" s="173"/>
      <c r="U10" s="174"/>
      <c r="V10" s="172">
        <v>10</v>
      </c>
      <c r="W10" s="173"/>
      <c r="X10" s="173"/>
      <c r="Y10" s="173"/>
      <c r="Z10" s="174"/>
      <c r="AA10" s="177">
        <v>1568200</v>
      </c>
      <c r="AB10" s="173"/>
      <c r="AC10" s="173"/>
      <c r="AD10" s="173"/>
      <c r="AE10" s="173"/>
      <c r="AF10" s="173"/>
      <c r="AG10" s="174"/>
      <c r="AH10" s="172">
        <v>4</v>
      </c>
      <c r="AI10" s="173"/>
      <c r="AJ10" s="173"/>
      <c r="AK10" s="173"/>
      <c r="AL10" s="174"/>
      <c r="AM10" s="177">
        <v>125533</v>
      </c>
      <c r="AN10" s="173"/>
      <c r="AO10" s="173"/>
      <c r="AP10" s="173"/>
      <c r="AQ10" s="173"/>
      <c r="AR10" s="173"/>
      <c r="AS10" s="174"/>
      <c r="AT10" s="172">
        <v>15</v>
      </c>
      <c r="AU10" s="173"/>
      <c r="AV10" s="173"/>
      <c r="AW10" s="173"/>
      <c r="AX10" s="174"/>
      <c r="AY10" s="177">
        <v>1768500</v>
      </c>
      <c r="AZ10" s="173"/>
      <c r="BA10" s="173"/>
      <c r="BB10" s="173"/>
      <c r="BC10" s="173"/>
      <c r="BD10" s="173"/>
      <c r="BE10" s="174"/>
      <c r="BF10" s="172">
        <v>0</v>
      </c>
      <c r="BG10" s="173"/>
      <c r="BH10" s="173"/>
      <c r="BI10" s="173"/>
      <c r="BJ10" s="174"/>
      <c r="BK10" s="177">
        <v>0</v>
      </c>
      <c r="BL10" s="173"/>
      <c r="BM10" s="173"/>
      <c r="BN10" s="173"/>
      <c r="BO10" s="173"/>
      <c r="BP10" s="173"/>
      <c r="BQ10" s="178"/>
      <c r="BR10" s="298" t="s">
        <v>75</v>
      </c>
      <c r="BS10" s="299"/>
      <c r="BT10" s="299"/>
      <c r="BU10" s="299"/>
      <c r="BV10" s="299"/>
      <c r="BW10" s="299"/>
      <c r="BX10" s="299"/>
      <c r="BY10" s="170" t="s">
        <v>99</v>
      </c>
      <c r="BZ10" s="171"/>
      <c r="CA10" s="168">
        <v>0</v>
      </c>
      <c r="CB10" s="158"/>
      <c r="CC10" s="158"/>
      <c r="CD10" s="158"/>
      <c r="CE10" s="158"/>
      <c r="CF10" s="157">
        <v>0</v>
      </c>
      <c r="CG10" s="158"/>
      <c r="CH10" s="158"/>
      <c r="CI10" s="158"/>
      <c r="CJ10" s="158"/>
      <c r="CK10" s="158"/>
      <c r="CL10" s="158"/>
      <c r="CM10" s="168">
        <v>0</v>
      </c>
      <c r="CN10" s="158"/>
      <c r="CO10" s="158"/>
      <c r="CP10" s="158"/>
      <c r="CQ10" s="158"/>
      <c r="CR10" s="157">
        <v>0</v>
      </c>
      <c r="CS10" s="158"/>
      <c r="CT10" s="158"/>
      <c r="CU10" s="158"/>
      <c r="CV10" s="158"/>
      <c r="CW10" s="158"/>
      <c r="CX10" s="158"/>
      <c r="CY10" s="168">
        <v>6</v>
      </c>
      <c r="CZ10" s="158"/>
      <c r="DA10" s="158"/>
      <c r="DB10" s="158"/>
      <c r="DC10" s="158"/>
      <c r="DD10" s="157">
        <v>421000</v>
      </c>
      <c r="DE10" s="158"/>
      <c r="DF10" s="158"/>
      <c r="DG10" s="158"/>
      <c r="DH10" s="158"/>
      <c r="DI10" s="158"/>
      <c r="DJ10" s="158"/>
      <c r="DK10" s="168">
        <v>22</v>
      </c>
      <c r="DL10" s="158"/>
      <c r="DM10" s="158"/>
      <c r="DN10" s="158"/>
      <c r="DO10" s="158"/>
      <c r="DP10" s="157">
        <v>1569800</v>
      </c>
      <c r="DQ10" s="158"/>
      <c r="DR10" s="158"/>
      <c r="DS10" s="158"/>
      <c r="DT10" s="158"/>
      <c r="DU10" s="158"/>
      <c r="DV10" s="158"/>
      <c r="DW10" s="159">
        <f t="shared" si="0"/>
        <v>61</v>
      </c>
      <c r="DX10" s="159"/>
      <c r="DY10" s="159"/>
      <c r="DZ10" s="159"/>
      <c r="EA10" s="159"/>
      <c r="EB10" s="159">
        <f t="shared" si="1"/>
        <v>6486533</v>
      </c>
      <c r="EC10" s="159"/>
      <c r="ED10" s="159"/>
      <c r="EE10" s="159"/>
      <c r="EF10" s="159"/>
      <c r="EG10" s="159"/>
      <c r="EH10" s="160"/>
    </row>
    <row r="11" spans="1:138" ht="14.25" hidden="1" customHeight="1" x14ac:dyDescent="0.15">
      <c r="A11" s="300"/>
      <c r="B11" s="301"/>
      <c r="C11" s="301"/>
      <c r="D11" s="301"/>
      <c r="E11" s="301"/>
      <c r="F11" s="301"/>
      <c r="G11" s="301"/>
      <c r="H11" s="170" t="s">
        <v>100</v>
      </c>
      <c r="I11" s="171"/>
      <c r="J11" s="172">
        <v>6</v>
      </c>
      <c r="K11" s="173"/>
      <c r="L11" s="173"/>
      <c r="M11" s="173"/>
      <c r="N11" s="174"/>
      <c r="O11" s="177">
        <v>1650400</v>
      </c>
      <c r="P11" s="173"/>
      <c r="Q11" s="173"/>
      <c r="R11" s="173"/>
      <c r="S11" s="173"/>
      <c r="T11" s="173"/>
      <c r="U11" s="174"/>
      <c r="V11" s="172">
        <v>0</v>
      </c>
      <c r="W11" s="173"/>
      <c r="X11" s="173"/>
      <c r="Y11" s="173"/>
      <c r="Z11" s="174"/>
      <c r="AA11" s="177">
        <v>0</v>
      </c>
      <c r="AB11" s="173"/>
      <c r="AC11" s="173"/>
      <c r="AD11" s="173"/>
      <c r="AE11" s="173"/>
      <c r="AF11" s="173"/>
      <c r="AG11" s="174"/>
      <c r="AH11" s="172">
        <v>21</v>
      </c>
      <c r="AI11" s="173"/>
      <c r="AJ11" s="173"/>
      <c r="AK11" s="173"/>
      <c r="AL11" s="174"/>
      <c r="AM11" s="177">
        <v>3029492</v>
      </c>
      <c r="AN11" s="173"/>
      <c r="AO11" s="173"/>
      <c r="AP11" s="173"/>
      <c r="AQ11" s="173"/>
      <c r="AR11" s="173"/>
      <c r="AS11" s="174"/>
      <c r="AT11" s="172">
        <v>0</v>
      </c>
      <c r="AU11" s="173"/>
      <c r="AV11" s="173"/>
      <c r="AW11" s="173"/>
      <c r="AX11" s="174"/>
      <c r="AY11" s="177">
        <v>0</v>
      </c>
      <c r="AZ11" s="173"/>
      <c r="BA11" s="173"/>
      <c r="BB11" s="173"/>
      <c r="BC11" s="173"/>
      <c r="BD11" s="173"/>
      <c r="BE11" s="174"/>
      <c r="BF11" s="172">
        <v>0</v>
      </c>
      <c r="BG11" s="173"/>
      <c r="BH11" s="173"/>
      <c r="BI11" s="173"/>
      <c r="BJ11" s="174"/>
      <c r="BK11" s="177">
        <v>0</v>
      </c>
      <c r="BL11" s="173"/>
      <c r="BM11" s="173"/>
      <c r="BN11" s="173"/>
      <c r="BO11" s="173"/>
      <c r="BP11" s="173"/>
      <c r="BQ11" s="178"/>
      <c r="BR11" s="300"/>
      <c r="BS11" s="301"/>
      <c r="BT11" s="301"/>
      <c r="BU11" s="301"/>
      <c r="BV11" s="301"/>
      <c r="BW11" s="301"/>
      <c r="BX11" s="301"/>
      <c r="BY11" s="170" t="s">
        <v>100</v>
      </c>
      <c r="BZ11" s="171"/>
      <c r="CA11" s="168">
        <v>0</v>
      </c>
      <c r="CB11" s="158"/>
      <c r="CC11" s="158"/>
      <c r="CD11" s="158"/>
      <c r="CE11" s="158"/>
      <c r="CF11" s="157">
        <v>0</v>
      </c>
      <c r="CG11" s="158"/>
      <c r="CH11" s="158"/>
      <c r="CI11" s="158"/>
      <c r="CJ11" s="158"/>
      <c r="CK11" s="158"/>
      <c r="CL11" s="158"/>
      <c r="CM11" s="168">
        <v>1</v>
      </c>
      <c r="CN11" s="158"/>
      <c r="CO11" s="158"/>
      <c r="CP11" s="158"/>
      <c r="CQ11" s="158"/>
      <c r="CR11" s="157">
        <v>1038800</v>
      </c>
      <c r="CS11" s="158"/>
      <c r="CT11" s="158"/>
      <c r="CU11" s="158"/>
      <c r="CV11" s="158"/>
      <c r="CW11" s="158"/>
      <c r="CX11" s="158"/>
      <c r="CY11" s="168">
        <v>0</v>
      </c>
      <c r="CZ11" s="158"/>
      <c r="DA11" s="158"/>
      <c r="DB11" s="158"/>
      <c r="DC11" s="158"/>
      <c r="DD11" s="157">
        <v>0</v>
      </c>
      <c r="DE11" s="158"/>
      <c r="DF11" s="158"/>
      <c r="DG11" s="158"/>
      <c r="DH11" s="158"/>
      <c r="DI11" s="158"/>
      <c r="DJ11" s="158"/>
      <c r="DK11" s="168">
        <v>16</v>
      </c>
      <c r="DL11" s="158"/>
      <c r="DM11" s="158"/>
      <c r="DN11" s="158"/>
      <c r="DO11" s="158"/>
      <c r="DP11" s="157">
        <v>1905600</v>
      </c>
      <c r="DQ11" s="158"/>
      <c r="DR11" s="158"/>
      <c r="DS11" s="158"/>
      <c r="DT11" s="158"/>
      <c r="DU11" s="158"/>
      <c r="DV11" s="158"/>
      <c r="DW11" s="159">
        <f t="shared" si="0"/>
        <v>44</v>
      </c>
      <c r="DX11" s="159"/>
      <c r="DY11" s="159"/>
      <c r="DZ11" s="159"/>
      <c r="EA11" s="159"/>
      <c r="EB11" s="159">
        <f t="shared" si="1"/>
        <v>7624292</v>
      </c>
      <c r="EC11" s="159"/>
      <c r="ED11" s="159"/>
      <c r="EE11" s="159"/>
      <c r="EF11" s="159"/>
      <c r="EG11" s="159"/>
      <c r="EH11" s="160"/>
    </row>
    <row r="12" spans="1:138" ht="14.25" hidden="1" customHeight="1" x14ac:dyDescent="0.15">
      <c r="A12" s="302"/>
      <c r="B12" s="303"/>
      <c r="C12" s="303"/>
      <c r="D12" s="303"/>
      <c r="E12" s="303"/>
      <c r="F12" s="303"/>
      <c r="G12" s="303"/>
      <c r="H12" s="170" t="s">
        <v>101</v>
      </c>
      <c r="I12" s="171"/>
      <c r="J12" s="179">
        <f>SUM(J10:N11)</f>
        <v>10</v>
      </c>
      <c r="K12" s="180"/>
      <c r="L12" s="180"/>
      <c r="M12" s="180"/>
      <c r="N12" s="181"/>
      <c r="O12" s="182">
        <f>SUM(O10:U11)</f>
        <v>2683900</v>
      </c>
      <c r="P12" s="180"/>
      <c r="Q12" s="180"/>
      <c r="R12" s="180"/>
      <c r="S12" s="180"/>
      <c r="T12" s="180"/>
      <c r="U12" s="181"/>
      <c r="V12" s="179">
        <f>SUM(V10:Z11)</f>
        <v>10</v>
      </c>
      <c r="W12" s="180"/>
      <c r="X12" s="180"/>
      <c r="Y12" s="180"/>
      <c r="Z12" s="181"/>
      <c r="AA12" s="182">
        <f>SUM(AA10:AG11)</f>
        <v>1568200</v>
      </c>
      <c r="AB12" s="180"/>
      <c r="AC12" s="180"/>
      <c r="AD12" s="180"/>
      <c r="AE12" s="180"/>
      <c r="AF12" s="180"/>
      <c r="AG12" s="181"/>
      <c r="AH12" s="179">
        <f>SUM(AH10:AL11)</f>
        <v>25</v>
      </c>
      <c r="AI12" s="180"/>
      <c r="AJ12" s="180"/>
      <c r="AK12" s="180"/>
      <c r="AL12" s="181"/>
      <c r="AM12" s="182">
        <f>SUM(AM10:AS11)</f>
        <v>3155025</v>
      </c>
      <c r="AN12" s="180"/>
      <c r="AO12" s="180"/>
      <c r="AP12" s="180"/>
      <c r="AQ12" s="180"/>
      <c r="AR12" s="180"/>
      <c r="AS12" s="181"/>
      <c r="AT12" s="179">
        <f>SUM(AT10:AX11)</f>
        <v>15</v>
      </c>
      <c r="AU12" s="180"/>
      <c r="AV12" s="180"/>
      <c r="AW12" s="180"/>
      <c r="AX12" s="181"/>
      <c r="AY12" s="182">
        <f>SUM(AY10:BE11)</f>
        <v>1768500</v>
      </c>
      <c r="AZ12" s="180"/>
      <c r="BA12" s="180"/>
      <c r="BB12" s="180"/>
      <c r="BC12" s="180"/>
      <c r="BD12" s="180"/>
      <c r="BE12" s="181"/>
      <c r="BF12" s="179">
        <f>SUM(BF10:BJ11)</f>
        <v>0</v>
      </c>
      <c r="BG12" s="180"/>
      <c r="BH12" s="180"/>
      <c r="BI12" s="180"/>
      <c r="BJ12" s="181"/>
      <c r="BK12" s="182">
        <f>SUM(BK10:BQ11)</f>
        <v>0</v>
      </c>
      <c r="BL12" s="180"/>
      <c r="BM12" s="180"/>
      <c r="BN12" s="180"/>
      <c r="BO12" s="180"/>
      <c r="BP12" s="180"/>
      <c r="BQ12" s="183"/>
      <c r="BR12" s="302"/>
      <c r="BS12" s="303"/>
      <c r="BT12" s="303"/>
      <c r="BU12" s="303"/>
      <c r="BV12" s="303"/>
      <c r="BW12" s="303"/>
      <c r="BX12" s="303"/>
      <c r="BY12" s="170" t="s">
        <v>101</v>
      </c>
      <c r="BZ12" s="171"/>
      <c r="CA12" s="175">
        <f>SUM(CA10:CE11)</f>
        <v>0</v>
      </c>
      <c r="CB12" s="159"/>
      <c r="CC12" s="159"/>
      <c r="CD12" s="159"/>
      <c r="CE12" s="159"/>
      <c r="CF12" s="176">
        <f>SUM(CF10:CL11)</f>
        <v>0</v>
      </c>
      <c r="CG12" s="159"/>
      <c r="CH12" s="159"/>
      <c r="CI12" s="159"/>
      <c r="CJ12" s="159"/>
      <c r="CK12" s="159"/>
      <c r="CL12" s="159"/>
      <c r="CM12" s="175">
        <f>SUM(CM10:CQ11)</f>
        <v>1</v>
      </c>
      <c r="CN12" s="159"/>
      <c r="CO12" s="159"/>
      <c r="CP12" s="159"/>
      <c r="CQ12" s="159"/>
      <c r="CR12" s="176">
        <f>SUM(CR10:CX11)</f>
        <v>1038800</v>
      </c>
      <c r="CS12" s="159"/>
      <c r="CT12" s="159"/>
      <c r="CU12" s="159"/>
      <c r="CV12" s="159"/>
      <c r="CW12" s="159"/>
      <c r="CX12" s="159"/>
      <c r="CY12" s="175">
        <f>SUM(CY10:DC11)</f>
        <v>6</v>
      </c>
      <c r="CZ12" s="159"/>
      <c r="DA12" s="159"/>
      <c r="DB12" s="159"/>
      <c r="DC12" s="159"/>
      <c r="DD12" s="176">
        <f>SUM(DD10:DJ11)</f>
        <v>421000</v>
      </c>
      <c r="DE12" s="159"/>
      <c r="DF12" s="159"/>
      <c r="DG12" s="159"/>
      <c r="DH12" s="159"/>
      <c r="DI12" s="159"/>
      <c r="DJ12" s="159"/>
      <c r="DK12" s="175">
        <f>SUM(DK10:DO11)</f>
        <v>38</v>
      </c>
      <c r="DL12" s="159"/>
      <c r="DM12" s="159"/>
      <c r="DN12" s="159"/>
      <c r="DO12" s="159"/>
      <c r="DP12" s="176">
        <f>SUM(DP10:DV11)</f>
        <v>3475400</v>
      </c>
      <c r="DQ12" s="159"/>
      <c r="DR12" s="159"/>
      <c r="DS12" s="159"/>
      <c r="DT12" s="159"/>
      <c r="DU12" s="159"/>
      <c r="DV12" s="159"/>
      <c r="DW12" s="159">
        <f t="shared" si="0"/>
        <v>105</v>
      </c>
      <c r="DX12" s="159"/>
      <c r="DY12" s="159"/>
      <c r="DZ12" s="159"/>
      <c r="EA12" s="159"/>
      <c r="EB12" s="159">
        <f t="shared" si="1"/>
        <v>14110825</v>
      </c>
      <c r="EC12" s="159"/>
      <c r="ED12" s="159"/>
      <c r="EE12" s="159"/>
      <c r="EF12" s="159"/>
      <c r="EG12" s="159"/>
      <c r="EH12" s="160"/>
    </row>
    <row r="13" spans="1:138" ht="14.25" hidden="1" customHeight="1" x14ac:dyDescent="0.15">
      <c r="A13" s="298" t="s">
        <v>76</v>
      </c>
      <c r="B13" s="299"/>
      <c r="C13" s="299"/>
      <c r="D13" s="299"/>
      <c r="E13" s="299"/>
      <c r="F13" s="299"/>
      <c r="G13" s="299"/>
      <c r="H13" s="170" t="s">
        <v>99</v>
      </c>
      <c r="I13" s="171"/>
      <c r="J13" s="172">
        <v>7</v>
      </c>
      <c r="K13" s="173"/>
      <c r="L13" s="173"/>
      <c r="M13" s="173"/>
      <c r="N13" s="174"/>
      <c r="O13" s="177">
        <v>1305915</v>
      </c>
      <c r="P13" s="173"/>
      <c r="Q13" s="173"/>
      <c r="R13" s="173"/>
      <c r="S13" s="173"/>
      <c r="T13" s="173"/>
      <c r="U13" s="174"/>
      <c r="V13" s="172">
        <v>3</v>
      </c>
      <c r="W13" s="173"/>
      <c r="X13" s="173"/>
      <c r="Y13" s="173"/>
      <c r="Z13" s="174"/>
      <c r="AA13" s="177">
        <v>279287</v>
      </c>
      <c r="AB13" s="173"/>
      <c r="AC13" s="173"/>
      <c r="AD13" s="173"/>
      <c r="AE13" s="173"/>
      <c r="AF13" s="173"/>
      <c r="AG13" s="174"/>
      <c r="AH13" s="172">
        <v>0</v>
      </c>
      <c r="AI13" s="173"/>
      <c r="AJ13" s="173"/>
      <c r="AK13" s="173"/>
      <c r="AL13" s="174"/>
      <c r="AM13" s="177">
        <v>0</v>
      </c>
      <c r="AN13" s="173"/>
      <c r="AO13" s="173"/>
      <c r="AP13" s="173"/>
      <c r="AQ13" s="173"/>
      <c r="AR13" s="173"/>
      <c r="AS13" s="174"/>
      <c r="AT13" s="172">
        <v>0</v>
      </c>
      <c r="AU13" s="173"/>
      <c r="AV13" s="173"/>
      <c r="AW13" s="173"/>
      <c r="AX13" s="174"/>
      <c r="AY13" s="177">
        <v>0</v>
      </c>
      <c r="AZ13" s="173"/>
      <c r="BA13" s="173"/>
      <c r="BB13" s="173"/>
      <c r="BC13" s="173"/>
      <c r="BD13" s="173"/>
      <c r="BE13" s="174"/>
      <c r="BF13" s="172">
        <v>0</v>
      </c>
      <c r="BG13" s="173"/>
      <c r="BH13" s="173"/>
      <c r="BI13" s="173"/>
      <c r="BJ13" s="174"/>
      <c r="BK13" s="177">
        <v>0</v>
      </c>
      <c r="BL13" s="173"/>
      <c r="BM13" s="173"/>
      <c r="BN13" s="173"/>
      <c r="BO13" s="173"/>
      <c r="BP13" s="173"/>
      <c r="BQ13" s="178"/>
      <c r="BR13" s="298" t="s">
        <v>76</v>
      </c>
      <c r="BS13" s="299"/>
      <c r="BT13" s="299"/>
      <c r="BU13" s="299"/>
      <c r="BV13" s="299"/>
      <c r="BW13" s="299"/>
      <c r="BX13" s="299"/>
      <c r="BY13" s="170" t="s">
        <v>99</v>
      </c>
      <c r="BZ13" s="171"/>
      <c r="CA13" s="168">
        <v>2</v>
      </c>
      <c r="CB13" s="158"/>
      <c r="CC13" s="158"/>
      <c r="CD13" s="158"/>
      <c r="CE13" s="158"/>
      <c r="CF13" s="157">
        <v>370500</v>
      </c>
      <c r="CG13" s="158"/>
      <c r="CH13" s="158"/>
      <c r="CI13" s="158"/>
      <c r="CJ13" s="158"/>
      <c r="CK13" s="158"/>
      <c r="CL13" s="158"/>
      <c r="CM13" s="168">
        <v>2</v>
      </c>
      <c r="CN13" s="158"/>
      <c r="CO13" s="158"/>
      <c r="CP13" s="158"/>
      <c r="CQ13" s="158"/>
      <c r="CR13" s="157">
        <v>278100</v>
      </c>
      <c r="CS13" s="158"/>
      <c r="CT13" s="158"/>
      <c r="CU13" s="158"/>
      <c r="CV13" s="158"/>
      <c r="CW13" s="158"/>
      <c r="CX13" s="158"/>
      <c r="CY13" s="168">
        <v>1</v>
      </c>
      <c r="CZ13" s="158"/>
      <c r="DA13" s="158"/>
      <c r="DB13" s="158"/>
      <c r="DC13" s="158"/>
      <c r="DD13" s="157">
        <v>756100</v>
      </c>
      <c r="DE13" s="158"/>
      <c r="DF13" s="158"/>
      <c r="DG13" s="158"/>
      <c r="DH13" s="158"/>
      <c r="DI13" s="158"/>
      <c r="DJ13" s="158"/>
      <c r="DK13" s="168">
        <v>17</v>
      </c>
      <c r="DL13" s="158"/>
      <c r="DM13" s="158"/>
      <c r="DN13" s="158"/>
      <c r="DO13" s="158"/>
      <c r="DP13" s="157">
        <v>605650</v>
      </c>
      <c r="DQ13" s="158"/>
      <c r="DR13" s="158"/>
      <c r="DS13" s="158"/>
      <c r="DT13" s="158"/>
      <c r="DU13" s="158"/>
      <c r="DV13" s="158"/>
      <c r="DW13" s="159">
        <f t="shared" si="0"/>
        <v>32</v>
      </c>
      <c r="DX13" s="159"/>
      <c r="DY13" s="159"/>
      <c r="DZ13" s="159"/>
      <c r="EA13" s="159"/>
      <c r="EB13" s="159">
        <f t="shared" si="1"/>
        <v>3595552</v>
      </c>
      <c r="EC13" s="159"/>
      <c r="ED13" s="159"/>
      <c r="EE13" s="159"/>
      <c r="EF13" s="159"/>
      <c r="EG13" s="159"/>
      <c r="EH13" s="160"/>
    </row>
    <row r="14" spans="1:138" ht="14.25" hidden="1" customHeight="1" x14ac:dyDescent="0.15">
      <c r="A14" s="300"/>
      <c r="B14" s="301"/>
      <c r="C14" s="301"/>
      <c r="D14" s="301"/>
      <c r="E14" s="301"/>
      <c r="F14" s="301"/>
      <c r="G14" s="301"/>
      <c r="H14" s="170" t="s">
        <v>100</v>
      </c>
      <c r="I14" s="171"/>
      <c r="J14" s="172">
        <v>1</v>
      </c>
      <c r="K14" s="173"/>
      <c r="L14" s="173"/>
      <c r="M14" s="173"/>
      <c r="N14" s="174"/>
      <c r="O14" s="177">
        <v>28800</v>
      </c>
      <c r="P14" s="173"/>
      <c r="Q14" s="173"/>
      <c r="R14" s="173"/>
      <c r="S14" s="173"/>
      <c r="T14" s="173"/>
      <c r="U14" s="174"/>
      <c r="V14" s="172">
        <v>0</v>
      </c>
      <c r="W14" s="173"/>
      <c r="X14" s="173"/>
      <c r="Y14" s="173"/>
      <c r="Z14" s="174"/>
      <c r="AA14" s="177">
        <v>0</v>
      </c>
      <c r="AB14" s="173"/>
      <c r="AC14" s="173"/>
      <c r="AD14" s="173"/>
      <c r="AE14" s="173"/>
      <c r="AF14" s="173"/>
      <c r="AG14" s="174"/>
      <c r="AH14" s="172">
        <v>22</v>
      </c>
      <c r="AI14" s="173"/>
      <c r="AJ14" s="173"/>
      <c r="AK14" s="173"/>
      <c r="AL14" s="174"/>
      <c r="AM14" s="177">
        <v>1782826</v>
      </c>
      <c r="AN14" s="173"/>
      <c r="AO14" s="173"/>
      <c r="AP14" s="173"/>
      <c r="AQ14" s="173"/>
      <c r="AR14" s="173"/>
      <c r="AS14" s="174"/>
      <c r="AT14" s="172">
        <v>0</v>
      </c>
      <c r="AU14" s="173"/>
      <c r="AV14" s="173"/>
      <c r="AW14" s="173"/>
      <c r="AX14" s="174"/>
      <c r="AY14" s="177">
        <v>0</v>
      </c>
      <c r="AZ14" s="173"/>
      <c r="BA14" s="173"/>
      <c r="BB14" s="173"/>
      <c r="BC14" s="173"/>
      <c r="BD14" s="173"/>
      <c r="BE14" s="174"/>
      <c r="BF14" s="172">
        <v>0</v>
      </c>
      <c r="BG14" s="173"/>
      <c r="BH14" s="173"/>
      <c r="BI14" s="173"/>
      <c r="BJ14" s="174"/>
      <c r="BK14" s="177">
        <v>0</v>
      </c>
      <c r="BL14" s="173"/>
      <c r="BM14" s="173"/>
      <c r="BN14" s="173"/>
      <c r="BO14" s="173"/>
      <c r="BP14" s="173"/>
      <c r="BQ14" s="178"/>
      <c r="BR14" s="300"/>
      <c r="BS14" s="301"/>
      <c r="BT14" s="301"/>
      <c r="BU14" s="301"/>
      <c r="BV14" s="301"/>
      <c r="BW14" s="301"/>
      <c r="BX14" s="301"/>
      <c r="BY14" s="170" t="s">
        <v>100</v>
      </c>
      <c r="BZ14" s="171"/>
      <c r="CA14" s="168">
        <v>1</v>
      </c>
      <c r="CB14" s="158"/>
      <c r="CC14" s="158"/>
      <c r="CD14" s="158"/>
      <c r="CE14" s="158"/>
      <c r="CF14" s="157">
        <v>36100</v>
      </c>
      <c r="CG14" s="158"/>
      <c r="CH14" s="158"/>
      <c r="CI14" s="158"/>
      <c r="CJ14" s="158"/>
      <c r="CK14" s="158"/>
      <c r="CL14" s="158"/>
      <c r="CM14" s="168">
        <v>0</v>
      </c>
      <c r="CN14" s="158"/>
      <c r="CO14" s="158"/>
      <c r="CP14" s="158"/>
      <c r="CQ14" s="158"/>
      <c r="CR14" s="157">
        <v>0</v>
      </c>
      <c r="CS14" s="158"/>
      <c r="CT14" s="158"/>
      <c r="CU14" s="158"/>
      <c r="CV14" s="158"/>
      <c r="CW14" s="158"/>
      <c r="CX14" s="158"/>
      <c r="CY14" s="168">
        <v>4</v>
      </c>
      <c r="CZ14" s="158"/>
      <c r="DA14" s="158"/>
      <c r="DB14" s="158"/>
      <c r="DC14" s="158"/>
      <c r="DD14" s="157">
        <v>517946</v>
      </c>
      <c r="DE14" s="158"/>
      <c r="DF14" s="158"/>
      <c r="DG14" s="158"/>
      <c r="DH14" s="158"/>
      <c r="DI14" s="158"/>
      <c r="DJ14" s="158"/>
      <c r="DK14" s="168">
        <v>25</v>
      </c>
      <c r="DL14" s="158"/>
      <c r="DM14" s="158"/>
      <c r="DN14" s="158"/>
      <c r="DO14" s="158"/>
      <c r="DP14" s="157">
        <v>4986569</v>
      </c>
      <c r="DQ14" s="158"/>
      <c r="DR14" s="158"/>
      <c r="DS14" s="158"/>
      <c r="DT14" s="158"/>
      <c r="DU14" s="158"/>
      <c r="DV14" s="158"/>
      <c r="DW14" s="159">
        <f t="shared" si="0"/>
        <v>53</v>
      </c>
      <c r="DX14" s="159"/>
      <c r="DY14" s="159"/>
      <c r="DZ14" s="159"/>
      <c r="EA14" s="159"/>
      <c r="EB14" s="159">
        <f t="shared" si="1"/>
        <v>7352241</v>
      </c>
      <c r="EC14" s="159"/>
      <c r="ED14" s="159"/>
      <c r="EE14" s="159"/>
      <c r="EF14" s="159"/>
      <c r="EG14" s="159"/>
      <c r="EH14" s="160"/>
    </row>
    <row r="15" spans="1:138" ht="14.25" hidden="1" customHeight="1" x14ac:dyDescent="0.15">
      <c r="A15" s="302"/>
      <c r="B15" s="303"/>
      <c r="C15" s="303"/>
      <c r="D15" s="303"/>
      <c r="E15" s="303"/>
      <c r="F15" s="303"/>
      <c r="G15" s="303"/>
      <c r="H15" s="170" t="s">
        <v>101</v>
      </c>
      <c r="I15" s="171"/>
      <c r="J15" s="179">
        <f>SUM(J13:N14)</f>
        <v>8</v>
      </c>
      <c r="K15" s="180"/>
      <c r="L15" s="180"/>
      <c r="M15" s="180"/>
      <c r="N15" s="181"/>
      <c r="O15" s="182">
        <f>SUM(O13:U14)</f>
        <v>1334715</v>
      </c>
      <c r="P15" s="180"/>
      <c r="Q15" s="180"/>
      <c r="R15" s="180"/>
      <c r="S15" s="180"/>
      <c r="T15" s="180"/>
      <c r="U15" s="181"/>
      <c r="V15" s="179">
        <f>SUM(V13:Z14)</f>
        <v>3</v>
      </c>
      <c r="W15" s="180"/>
      <c r="X15" s="180"/>
      <c r="Y15" s="180"/>
      <c r="Z15" s="181"/>
      <c r="AA15" s="182">
        <f>SUM(AA13:AG14)</f>
        <v>279287</v>
      </c>
      <c r="AB15" s="180"/>
      <c r="AC15" s="180"/>
      <c r="AD15" s="180"/>
      <c r="AE15" s="180"/>
      <c r="AF15" s="180"/>
      <c r="AG15" s="181"/>
      <c r="AH15" s="179">
        <f>SUM(AH13:AL14)</f>
        <v>22</v>
      </c>
      <c r="AI15" s="180"/>
      <c r="AJ15" s="180"/>
      <c r="AK15" s="180"/>
      <c r="AL15" s="181"/>
      <c r="AM15" s="182">
        <f>SUM(AM13:AS14)</f>
        <v>1782826</v>
      </c>
      <c r="AN15" s="180"/>
      <c r="AO15" s="180"/>
      <c r="AP15" s="180"/>
      <c r="AQ15" s="180"/>
      <c r="AR15" s="180"/>
      <c r="AS15" s="181"/>
      <c r="AT15" s="179">
        <f>SUM(AT13:AX14)</f>
        <v>0</v>
      </c>
      <c r="AU15" s="180"/>
      <c r="AV15" s="180"/>
      <c r="AW15" s="180"/>
      <c r="AX15" s="181"/>
      <c r="AY15" s="182">
        <f>SUM(AY13:BE14)</f>
        <v>0</v>
      </c>
      <c r="AZ15" s="180"/>
      <c r="BA15" s="180"/>
      <c r="BB15" s="180"/>
      <c r="BC15" s="180"/>
      <c r="BD15" s="180"/>
      <c r="BE15" s="181"/>
      <c r="BF15" s="179">
        <f>SUM(BF13:BJ14)</f>
        <v>0</v>
      </c>
      <c r="BG15" s="180"/>
      <c r="BH15" s="180"/>
      <c r="BI15" s="180"/>
      <c r="BJ15" s="181"/>
      <c r="BK15" s="182">
        <f>SUM(BK13:BQ14)</f>
        <v>0</v>
      </c>
      <c r="BL15" s="180"/>
      <c r="BM15" s="180"/>
      <c r="BN15" s="180"/>
      <c r="BO15" s="180"/>
      <c r="BP15" s="180"/>
      <c r="BQ15" s="183"/>
      <c r="BR15" s="302"/>
      <c r="BS15" s="303"/>
      <c r="BT15" s="303"/>
      <c r="BU15" s="303"/>
      <c r="BV15" s="303"/>
      <c r="BW15" s="303"/>
      <c r="BX15" s="303"/>
      <c r="BY15" s="170" t="s">
        <v>101</v>
      </c>
      <c r="BZ15" s="171"/>
      <c r="CA15" s="175">
        <f>SUM(CA13:CE14)</f>
        <v>3</v>
      </c>
      <c r="CB15" s="159"/>
      <c r="CC15" s="159"/>
      <c r="CD15" s="159"/>
      <c r="CE15" s="159"/>
      <c r="CF15" s="176">
        <f>SUM(CF13:CL14)</f>
        <v>406600</v>
      </c>
      <c r="CG15" s="159"/>
      <c r="CH15" s="159"/>
      <c r="CI15" s="159"/>
      <c r="CJ15" s="159"/>
      <c r="CK15" s="159"/>
      <c r="CL15" s="159"/>
      <c r="CM15" s="175">
        <f>SUM(CM13:CQ14)</f>
        <v>2</v>
      </c>
      <c r="CN15" s="159"/>
      <c r="CO15" s="159"/>
      <c r="CP15" s="159"/>
      <c r="CQ15" s="159"/>
      <c r="CR15" s="176">
        <f>SUM(CR13:CX14)</f>
        <v>278100</v>
      </c>
      <c r="CS15" s="159"/>
      <c r="CT15" s="159"/>
      <c r="CU15" s="159"/>
      <c r="CV15" s="159"/>
      <c r="CW15" s="159"/>
      <c r="CX15" s="159"/>
      <c r="CY15" s="175">
        <f>SUM(CY13:DC14)</f>
        <v>5</v>
      </c>
      <c r="CZ15" s="159"/>
      <c r="DA15" s="159"/>
      <c r="DB15" s="159"/>
      <c r="DC15" s="159"/>
      <c r="DD15" s="176">
        <f>SUM(DD13:DJ14)</f>
        <v>1274046</v>
      </c>
      <c r="DE15" s="159"/>
      <c r="DF15" s="159"/>
      <c r="DG15" s="159"/>
      <c r="DH15" s="159"/>
      <c r="DI15" s="159"/>
      <c r="DJ15" s="159"/>
      <c r="DK15" s="175">
        <f>SUM(DK13:DO14)</f>
        <v>42</v>
      </c>
      <c r="DL15" s="159"/>
      <c r="DM15" s="159"/>
      <c r="DN15" s="159"/>
      <c r="DO15" s="159"/>
      <c r="DP15" s="176">
        <f>SUM(DP13:DV14)</f>
        <v>5592219</v>
      </c>
      <c r="DQ15" s="159"/>
      <c r="DR15" s="159"/>
      <c r="DS15" s="159"/>
      <c r="DT15" s="159"/>
      <c r="DU15" s="159"/>
      <c r="DV15" s="159"/>
      <c r="DW15" s="159">
        <f t="shared" si="0"/>
        <v>85</v>
      </c>
      <c r="DX15" s="159"/>
      <c r="DY15" s="159"/>
      <c r="DZ15" s="159"/>
      <c r="EA15" s="159"/>
      <c r="EB15" s="159">
        <f t="shared" si="1"/>
        <v>10947793</v>
      </c>
      <c r="EC15" s="159"/>
      <c r="ED15" s="159"/>
      <c r="EE15" s="159"/>
      <c r="EF15" s="159"/>
      <c r="EG15" s="159"/>
      <c r="EH15" s="160"/>
    </row>
    <row r="16" spans="1:138" ht="14.25" hidden="1" customHeight="1" x14ac:dyDescent="0.15">
      <c r="A16" s="298" t="s">
        <v>77</v>
      </c>
      <c r="B16" s="299"/>
      <c r="C16" s="299"/>
      <c r="D16" s="299"/>
      <c r="E16" s="299"/>
      <c r="F16" s="299"/>
      <c r="G16" s="299"/>
      <c r="H16" s="170" t="s">
        <v>99</v>
      </c>
      <c r="I16" s="171"/>
      <c r="J16" s="172">
        <v>2</v>
      </c>
      <c r="K16" s="173"/>
      <c r="L16" s="173"/>
      <c r="M16" s="173"/>
      <c r="N16" s="174"/>
      <c r="O16" s="177">
        <v>123800</v>
      </c>
      <c r="P16" s="173"/>
      <c r="Q16" s="173"/>
      <c r="R16" s="173"/>
      <c r="S16" s="173"/>
      <c r="T16" s="173"/>
      <c r="U16" s="174"/>
      <c r="V16" s="172">
        <v>1</v>
      </c>
      <c r="W16" s="173"/>
      <c r="X16" s="173"/>
      <c r="Y16" s="173"/>
      <c r="Z16" s="174"/>
      <c r="AA16" s="177">
        <v>630800</v>
      </c>
      <c r="AB16" s="173"/>
      <c r="AC16" s="173"/>
      <c r="AD16" s="173"/>
      <c r="AE16" s="173"/>
      <c r="AF16" s="173"/>
      <c r="AG16" s="174"/>
      <c r="AH16" s="172">
        <v>1</v>
      </c>
      <c r="AI16" s="173"/>
      <c r="AJ16" s="173"/>
      <c r="AK16" s="173"/>
      <c r="AL16" s="174"/>
      <c r="AM16" s="177">
        <v>18700</v>
      </c>
      <c r="AN16" s="173"/>
      <c r="AO16" s="173"/>
      <c r="AP16" s="173"/>
      <c r="AQ16" s="173"/>
      <c r="AR16" s="173"/>
      <c r="AS16" s="174"/>
      <c r="AT16" s="172">
        <v>57</v>
      </c>
      <c r="AU16" s="173"/>
      <c r="AV16" s="173"/>
      <c r="AW16" s="173"/>
      <c r="AX16" s="174"/>
      <c r="AY16" s="177">
        <v>4396600</v>
      </c>
      <c r="AZ16" s="173"/>
      <c r="BA16" s="173"/>
      <c r="BB16" s="173"/>
      <c r="BC16" s="173"/>
      <c r="BD16" s="173"/>
      <c r="BE16" s="174"/>
      <c r="BF16" s="172">
        <v>0</v>
      </c>
      <c r="BG16" s="173"/>
      <c r="BH16" s="173"/>
      <c r="BI16" s="173"/>
      <c r="BJ16" s="174"/>
      <c r="BK16" s="177">
        <v>0</v>
      </c>
      <c r="BL16" s="173"/>
      <c r="BM16" s="173"/>
      <c r="BN16" s="173"/>
      <c r="BO16" s="173"/>
      <c r="BP16" s="173"/>
      <c r="BQ16" s="178"/>
      <c r="BR16" s="298" t="s">
        <v>77</v>
      </c>
      <c r="BS16" s="299"/>
      <c r="BT16" s="299"/>
      <c r="BU16" s="299"/>
      <c r="BV16" s="299"/>
      <c r="BW16" s="299"/>
      <c r="BX16" s="299"/>
      <c r="BY16" s="170" t="s">
        <v>99</v>
      </c>
      <c r="BZ16" s="171"/>
      <c r="CA16" s="168">
        <v>2</v>
      </c>
      <c r="CB16" s="158"/>
      <c r="CC16" s="158"/>
      <c r="CD16" s="158"/>
      <c r="CE16" s="158"/>
      <c r="CF16" s="157">
        <v>87000</v>
      </c>
      <c r="CG16" s="158"/>
      <c r="CH16" s="158"/>
      <c r="CI16" s="158"/>
      <c r="CJ16" s="158"/>
      <c r="CK16" s="158"/>
      <c r="CL16" s="158"/>
      <c r="CM16" s="168">
        <v>0</v>
      </c>
      <c r="CN16" s="158"/>
      <c r="CO16" s="158"/>
      <c r="CP16" s="158"/>
      <c r="CQ16" s="158"/>
      <c r="CR16" s="157">
        <v>0</v>
      </c>
      <c r="CS16" s="158"/>
      <c r="CT16" s="158"/>
      <c r="CU16" s="158"/>
      <c r="CV16" s="158"/>
      <c r="CW16" s="158"/>
      <c r="CX16" s="158"/>
      <c r="CY16" s="168">
        <v>2</v>
      </c>
      <c r="CZ16" s="158"/>
      <c r="DA16" s="158"/>
      <c r="DB16" s="158"/>
      <c r="DC16" s="158"/>
      <c r="DD16" s="157">
        <v>1973800</v>
      </c>
      <c r="DE16" s="158"/>
      <c r="DF16" s="158"/>
      <c r="DG16" s="158"/>
      <c r="DH16" s="158"/>
      <c r="DI16" s="158"/>
      <c r="DJ16" s="158"/>
      <c r="DK16" s="168">
        <v>32</v>
      </c>
      <c r="DL16" s="158"/>
      <c r="DM16" s="158"/>
      <c r="DN16" s="158"/>
      <c r="DO16" s="158"/>
      <c r="DP16" s="157">
        <v>1943312</v>
      </c>
      <c r="DQ16" s="158"/>
      <c r="DR16" s="158"/>
      <c r="DS16" s="158"/>
      <c r="DT16" s="158"/>
      <c r="DU16" s="158"/>
      <c r="DV16" s="158"/>
      <c r="DW16" s="159">
        <f t="shared" si="0"/>
        <v>97</v>
      </c>
      <c r="DX16" s="159"/>
      <c r="DY16" s="159"/>
      <c r="DZ16" s="159"/>
      <c r="EA16" s="159"/>
      <c r="EB16" s="159">
        <f t="shared" si="1"/>
        <v>9174012</v>
      </c>
      <c r="EC16" s="159"/>
      <c r="ED16" s="159"/>
      <c r="EE16" s="159"/>
      <c r="EF16" s="159"/>
      <c r="EG16" s="159"/>
      <c r="EH16" s="160"/>
    </row>
    <row r="17" spans="1:138" ht="14.25" hidden="1" customHeight="1" x14ac:dyDescent="0.15">
      <c r="A17" s="300"/>
      <c r="B17" s="301"/>
      <c r="C17" s="301"/>
      <c r="D17" s="301"/>
      <c r="E17" s="301"/>
      <c r="F17" s="301"/>
      <c r="G17" s="301"/>
      <c r="H17" s="170" t="s">
        <v>100</v>
      </c>
      <c r="I17" s="171"/>
      <c r="J17" s="172">
        <v>32</v>
      </c>
      <c r="K17" s="173"/>
      <c r="L17" s="173"/>
      <c r="M17" s="173"/>
      <c r="N17" s="174"/>
      <c r="O17" s="177">
        <v>47934144</v>
      </c>
      <c r="P17" s="173"/>
      <c r="Q17" s="173"/>
      <c r="R17" s="173"/>
      <c r="S17" s="173"/>
      <c r="T17" s="173"/>
      <c r="U17" s="174"/>
      <c r="V17" s="172">
        <v>0</v>
      </c>
      <c r="W17" s="173"/>
      <c r="X17" s="173"/>
      <c r="Y17" s="173"/>
      <c r="Z17" s="174"/>
      <c r="AA17" s="177">
        <v>0</v>
      </c>
      <c r="AB17" s="173"/>
      <c r="AC17" s="173"/>
      <c r="AD17" s="173"/>
      <c r="AE17" s="173"/>
      <c r="AF17" s="173"/>
      <c r="AG17" s="174"/>
      <c r="AH17" s="172">
        <v>31</v>
      </c>
      <c r="AI17" s="173"/>
      <c r="AJ17" s="173"/>
      <c r="AK17" s="173"/>
      <c r="AL17" s="174"/>
      <c r="AM17" s="177">
        <v>26682393</v>
      </c>
      <c r="AN17" s="173"/>
      <c r="AO17" s="173"/>
      <c r="AP17" s="173"/>
      <c r="AQ17" s="173"/>
      <c r="AR17" s="173"/>
      <c r="AS17" s="174"/>
      <c r="AT17" s="172">
        <v>51</v>
      </c>
      <c r="AU17" s="173"/>
      <c r="AV17" s="173"/>
      <c r="AW17" s="173"/>
      <c r="AX17" s="174"/>
      <c r="AY17" s="177">
        <v>3408300</v>
      </c>
      <c r="AZ17" s="173"/>
      <c r="BA17" s="173"/>
      <c r="BB17" s="173"/>
      <c r="BC17" s="173"/>
      <c r="BD17" s="173"/>
      <c r="BE17" s="174"/>
      <c r="BF17" s="172">
        <v>0</v>
      </c>
      <c r="BG17" s="173"/>
      <c r="BH17" s="173"/>
      <c r="BI17" s="173"/>
      <c r="BJ17" s="174"/>
      <c r="BK17" s="177">
        <v>0</v>
      </c>
      <c r="BL17" s="173"/>
      <c r="BM17" s="173"/>
      <c r="BN17" s="173"/>
      <c r="BO17" s="173"/>
      <c r="BP17" s="173"/>
      <c r="BQ17" s="178"/>
      <c r="BR17" s="300"/>
      <c r="BS17" s="301"/>
      <c r="BT17" s="301"/>
      <c r="BU17" s="301"/>
      <c r="BV17" s="301"/>
      <c r="BW17" s="301"/>
      <c r="BX17" s="301"/>
      <c r="BY17" s="170" t="s">
        <v>100</v>
      </c>
      <c r="BZ17" s="171"/>
      <c r="CA17" s="168">
        <v>2</v>
      </c>
      <c r="CB17" s="158"/>
      <c r="CC17" s="158"/>
      <c r="CD17" s="158"/>
      <c r="CE17" s="158"/>
      <c r="CF17" s="157">
        <v>306979</v>
      </c>
      <c r="CG17" s="158"/>
      <c r="CH17" s="158"/>
      <c r="CI17" s="158"/>
      <c r="CJ17" s="158"/>
      <c r="CK17" s="158"/>
      <c r="CL17" s="158"/>
      <c r="CM17" s="168">
        <v>0</v>
      </c>
      <c r="CN17" s="158"/>
      <c r="CO17" s="158"/>
      <c r="CP17" s="158"/>
      <c r="CQ17" s="158"/>
      <c r="CR17" s="157">
        <v>0</v>
      </c>
      <c r="CS17" s="158"/>
      <c r="CT17" s="158"/>
      <c r="CU17" s="158"/>
      <c r="CV17" s="158"/>
      <c r="CW17" s="158"/>
      <c r="CX17" s="158"/>
      <c r="CY17" s="168">
        <v>0</v>
      </c>
      <c r="CZ17" s="158"/>
      <c r="DA17" s="158"/>
      <c r="DB17" s="158"/>
      <c r="DC17" s="158"/>
      <c r="DD17" s="157">
        <v>0</v>
      </c>
      <c r="DE17" s="158"/>
      <c r="DF17" s="158"/>
      <c r="DG17" s="158"/>
      <c r="DH17" s="158"/>
      <c r="DI17" s="158"/>
      <c r="DJ17" s="158"/>
      <c r="DK17" s="168">
        <v>16</v>
      </c>
      <c r="DL17" s="158"/>
      <c r="DM17" s="158"/>
      <c r="DN17" s="158"/>
      <c r="DO17" s="158"/>
      <c r="DP17" s="157">
        <v>17832362</v>
      </c>
      <c r="DQ17" s="158"/>
      <c r="DR17" s="158"/>
      <c r="DS17" s="158"/>
      <c r="DT17" s="158"/>
      <c r="DU17" s="158"/>
      <c r="DV17" s="158"/>
      <c r="DW17" s="159">
        <f t="shared" si="0"/>
        <v>132</v>
      </c>
      <c r="DX17" s="159"/>
      <c r="DY17" s="159"/>
      <c r="DZ17" s="159"/>
      <c r="EA17" s="159"/>
      <c r="EB17" s="159">
        <f t="shared" si="1"/>
        <v>96164178</v>
      </c>
      <c r="EC17" s="159"/>
      <c r="ED17" s="159"/>
      <c r="EE17" s="159"/>
      <c r="EF17" s="159"/>
      <c r="EG17" s="159"/>
      <c r="EH17" s="160"/>
    </row>
    <row r="18" spans="1:138" ht="14.25" hidden="1" customHeight="1" x14ac:dyDescent="0.15">
      <c r="A18" s="302"/>
      <c r="B18" s="303"/>
      <c r="C18" s="303"/>
      <c r="D18" s="303"/>
      <c r="E18" s="303"/>
      <c r="F18" s="303"/>
      <c r="G18" s="303"/>
      <c r="H18" s="170" t="s">
        <v>101</v>
      </c>
      <c r="I18" s="171"/>
      <c r="J18" s="179">
        <f>SUM(J16:N17)</f>
        <v>34</v>
      </c>
      <c r="K18" s="180"/>
      <c r="L18" s="180"/>
      <c r="M18" s="180"/>
      <c r="N18" s="181"/>
      <c r="O18" s="182">
        <f>SUM(O16:U17)</f>
        <v>48057944</v>
      </c>
      <c r="P18" s="180"/>
      <c r="Q18" s="180"/>
      <c r="R18" s="180"/>
      <c r="S18" s="180"/>
      <c r="T18" s="180"/>
      <c r="U18" s="181"/>
      <c r="V18" s="179">
        <f>SUM(V16:Z17)</f>
        <v>1</v>
      </c>
      <c r="W18" s="180"/>
      <c r="X18" s="180"/>
      <c r="Y18" s="180"/>
      <c r="Z18" s="181"/>
      <c r="AA18" s="182">
        <f>SUM(AA16:AG17)</f>
        <v>630800</v>
      </c>
      <c r="AB18" s="180"/>
      <c r="AC18" s="180"/>
      <c r="AD18" s="180"/>
      <c r="AE18" s="180"/>
      <c r="AF18" s="180"/>
      <c r="AG18" s="181"/>
      <c r="AH18" s="179">
        <f>SUM(AH16:AL17)</f>
        <v>32</v>
      </c>
      <c r="AI18" s="180"/>
      <c r="AJ18" s="180"/>
      <c r="AK18" s="180"/>
      <c r="AL18" s="181"/>
      <c r="AM18" s="182">
        <f>SUM(AM16:AS17)</f>
        <v>26701093</v>
      </c>
      <c r="AN18" s="180"/>
      <c r="AO18" s="180"/>
      <c r="AP18" s="180"/>
      <c r="AQ18" s="180"/>
      <c r="AR18" s="180"/>
      <c r="AS18" s="181"/>
      <c r="AT18" s="179">
        <f>SUM(AT16:AX17)</f>
        <v>108</v>
      </c>
      <c r="AU18" s="180"/>
      <c r="AV18" s="180"/>
      <c r="AW18" s="180"/>
      <c r="AX18" s="181"/>
      <c r="AY18" s="182">
        <f>SUM(AY16:BE17)</f>
        <v>7804900</v>
      </c>
      <c r="AZ18" s="180"/>
      <c r="BA18" s="180"/>
      <c r="BB18" s="180"/>
      <c r="BC18" s="180"/>
      <c r="BD18" s="180"/>
      <c r="BE18" s="181"/>
      <c r="BF18" s="179">
        <f>SUM(BF16:BJ17)</f>
        <v>0</v>
      </c>
      <c r="BG18" s="180"/>
      <c r="BH18" s="180"/>
      <c r="BI18" s="180"/>
      <c r="BJ18" s="181"/>
      <c r="BK18" s="182">
        <f>SUM(BK16:BQ17)</f>
        <v>0</v>
      </c>
      <c r="BL18" s="180"/>
      <c r="BM18" s="180"/>
      <c r="BN18" s="180"/>
      <c r="BO18" s="180"/>
      <c r="BP18" s="180"/>
      <c r="BQ18" s="183"/>
      <c r="BR18" s="302"/>
      <c r="BS18" s="303"/>
      <c r="BT18" s="303"/>
      <c r="BU18" s="303"/>
      <c r="BV18" s="303"/>
      <c r="BW18" s="303"/>
      <c r="BX18" s="303"/>
      <c r="BY18" s="170" t="s">
        <v>101</v>
      </c>
      <c r="BZ18" s="171"/>
      <c r="CA18" s="175">
        <f>SUM(CA16:CE17)</f>
        <v>4</v>
      </c>
      <c r="CB18" s="159"/>
      <c r="CC18" s="159"/>
      <c r="CD18" s="159"/>
      <c r="CE18" s="159"/>
      <c r="CF18" s="176">
        <f>SUM(CF16:CL17)</f>
        <v>393979</v>
      </c>
      <c r="CG18" s="159"/>
      <c r="CH18" s="159"/>
      <c r="CI18" s="159"/>
      <c r="CJ18" s="159"/>
      <c r="CK18" s="159"/>
      <c r="CL18" s="159"/>
      <c r="CM18" s="175">
        <f>SUM(CM16:CQ17)</f>
        <v>0</v>
      </c>
      <c r="CN18" s="159"/>
      <c r="CO18" s="159"/>
      <c r="CP18" s="159"/>
      <c r="CQ18" s="159"/>
      <c r="CR18" s="176">
        <f>SUM(CR16:CX17)</f>
        <v>0</v>
      </c>
      <c r="CS18" s="159"/>
      <c r="CT18" s="159"/>
      <c r="CU18" s="159"/>
      <c r="CV18" s="159"/>
      <c r="CW18" s="159"/>
      <c r="CX18" s="159"/>
      <c r="CY18" s="175">
        <f>SUM(CY16:DC17)</f>
        <v>2</v>
      </c>
      <c r="CZ18" s="159"/>
      <c r="DA18" s="159"/>
      <c r="DB18" s="159"/>
      <c r="DC18" s="159"/>
      <c r="DD18" s="176">
        <f>SUM(DD16:DJ17)</f>
        <v>1973800</v>
      </c>
      <c r="DE18" s="159"/>
      <c r="DF18" s="159"/>
      <c r="DG18" s="159"/>
      <c r="DH18" s="159"/>
      <c r="DI18" s="159"/>
      <c r="DJ18" s="159"/>
      <c r="DK18" s="175">
        <f>SUM(DK16:DO17)</f>
        <v>48</v>
      </c>
      <c r="DL18" s="159"/>
      <c r="DM18" s="159"/>
      <c r="DN18" s="159"/>
      <c r="DO18" s="159"/>
      <c r="DP18" s="176">
        <f>SUM(DP16:DV17)</f>
        <v>19775674</v>
      </c>
      <c r="DQ18" s="159"/>
      <c r="DR18" s="159"/>
      <c r="DS18" s="159"/>
      <c r="DT18" s="159"/>
      <c r="DU18" s="159"/>
      <c r="DV18" s="159"/>
      <c r="DW18" s="159">
        <f t="shared" si="0"/>
        <v>229</v>
      </c>
      <c r="DX18" s="159"/>
      <c r="DY18" s="159"/>
      <c r="DZ18" s="159"/>
      <c r="EA18" s="159"/>
      <c r="EB18" s="159">
        <f t="shared" si="1"/>
        <v>105338190</v>
      </c>
      <c r="EC18" s="159"/>
      <c r="ED18" s="159"/>
      <c r="EE18" s="159"/>
      <c r="EF18" s="159"/>
      <c r="EG18" s="159"/>
      <c r="EH18" s="160"/>
    </row>
    <row r="19" spans="1:138" ht="14.25" hidden="1" customHeight="1" x14ac:dyDescent="0.15">
      <c r="A19" s="298" t="s">
        <v>79</v>
      </c>
      <c r="B19" s="299"/>
      <c r="C19" s="299"/>
      <c r="D19" s="299"/>
      <c r="E19" s="299"/>
      <c r="F19" s="299"/>
      <c r="G19" s="299"/>
      <c r="H19" s="170" t="s">
        <v>99</v>
      </c>
      <c r="I19" s="171"/>
      <c r="J19" s="172">
        <v>0</v>
      </c>
      <c r="K19" s="173"/>
      <c r="L19" s="173"/>
      <c r="M19" s="173"/>
      <c r="N19" s="174"/>
      <c r="O19" s="177">
        <v>0</v>
      </c>
      <c r="P19" s="173"/>
      <c r="Q19" s="173"/>
      <c r="R19" s="173"/>
      <c r="S19" s="173"/>
      <c r="T19" s="173"/>
      <c r="U19" s="174"/>
      <c r="V19" s="172">
        <v>0</v>
      </c>
      <c r="W19" s="173"/>
      <c r="X19" s="173"/>
      <c r="Y19" s="173"/>
      <c r="Z19" s="174"/>
      <c r="AA19" s="177">
        <v>0</v>
      </c>
      <c r="AB19" s="173"/>
      <c r="AC19" s="173"/>
      <c r="AD19" s="173"/>
      <c r="AE19" s="173"/>
      <c r="AF19" s="173"/>
      <c r="AG19" s="174"/>
      <c r="AH19" s="172">
        <v>0</v>
      </c>
      <c r="AI19" s="173"/>
      <c r="AJ19" s="173"/>
      <c r="AK19" s="173"/>
      <c r="AL19" s="174"/>
      <c r="AM19" s="177">
        <v>0</v>
      </c>
      <c r="AN19" s="173"/>
      <c r="AO19" s="173"/>
      <c r="AP19" s="173"/>
      <c r="AQ19" s="173"/>
      <c r="AR19" s="173"/>
      <c r="AS19" s="174"/>
      <c r="AT19" s="172">
        <v>0</v>
      </c>
      <c r="AU19" s="173"/>
      <c r="AV19" s="173"/>
      <c r="AW19" s="173"/>
      <c r="AX19" s="174"/>
      <c r="AY19" s="177">
        <v>0</v>
      </c>
      <c r="AZ19" s="173"/>
      <c r="BA19" s="173"/>
      <c r="BB19" s="173"/>
      <c r="BC19" s="173"/>
      <c r="BD19" s="173"/>
      <c r="BE19" s="174"/>
      <c r="BF19" s="172">
        <v>0</v>
      </c>
      <c r="BG19" s="173"/>
      <c r="BH19" s="173"/>
      <c r="BI19" s="173"/>
      <c r="BJ19" s="174"/>
      <c r="BK19" s="177">
        <v>0</v>
      </c>
      <c r="BL19" s="173"/>
      <c r="BM19" s="173"/>
      <c r="BN19" s="173"/>
      <c r="BO19" s="173"/>
      <c r="BP19" s="173"/>
      <c r="BQ19" s="178"/>
      <c r="BR19" s="298" t="s">
        <v>79</v>
      </c>
      <c r="BS19" s="299"/>
      <c r="BT19" s="299"/>
      <c r="BU19" s="299"/>
      <c r="BV19" s="299"/>
      <c r="BW19" s="299"/>
      <c r="BX19" s="299"/>
      <c r="BY19" s="170" t="s">
        <v>99</v>
      </c>
      <c r="BZ19" s="171"/>
      <c r="CA19" s="168">
        <v>0</v>
      </c>
      <c r="CB19" s="158"/>
      <c r="CC19" s="158"/>
      <c r="CD19" s="158"/>
      <c r="CE19" s="158"/>
      <c r="CF19" s="157">
        <v>0</v>
      </c>
      <c r="CG19" s="158"/>
      <c r="CH19" s="158"/>
      <c r="CI19" s="158"/>
      <c r="CJ19" s="158"/>
      <c r="CK19" s="158"/>
      <c r="CL19" s="158"/>
      <c r="CM19" s="168">
        <v>0</v>
      </c>
      <c r="CN19" s="158"/>
      <c r="CO19" s="158"/>
      <c r="CP19" s="158"/>
      <c r="CQ19" s="158"/>
      <c r="CR19" s="157">
        <v>0</v>
      </c>
      <c r="CS19" s="158"/>
      <c r="CT19" s="158"/>
      <c r="CU19" s="158"/>
      <c r="CV19" s="158"/>
      <c r="CW19" s="158"/>
      <c r="CX19" s="158"/>
      <c r="CY19" s="168">
        <v>0</v>
      </c>
      <c r="CZ19" s="158"/>
      <c r="DA19" s="158"/>
      <c r="DB19" s="158"/>
      <c r="DC19" s="158"/>
      <c r="DD19" s="157">
        <v>0</v>
      </c>
      <c r="DE19" s="158"/>
      <c r="DF19" s="158"/>
      <c r="DG19" s="158"/>
      <c r="DH19" s="158"/>
      <c r="DI19" s="158"/>
      <c r="DJ19" s="158"/>
      <c r="DK19" s="168">
        <v>0</v>
      </c>
      <c r="DL19" s="158"/>
      <c r="DM19" s="158"/>
      <c r="DN19" s="158"/>
      <c r="DO19" s="158"/>
      <c r="DP19" s="157">
        <v>0</v>
      </c>
      <c r="DQ19" s="158"/>
      <c r="DR19" s="158"/>
      <c r="DS19" s="158"/>
      <c r="DT19" s="158"/>
      <c r="DU19" s="158"/>
      <c r="DV19" s="158"/>
      <c r="DW19" s="159">
        <f t="shared" si="0"/>
        <v>0</v>
      </c>
      <c r="DX19" s="159"/>
      <c r="DY19" s="159"/>
      <c r="DZ19" s="159"/>
      <c r="EA19" s="159"/>
      <c r="EB19" s="159">
        <f t="shared" si="1"/>
        <v>0</v>
      </c>
      <c r="EC19" s="159"/>
      <c r="ED19" s="159"/>
      <c r="EE19" s="159"/>
      <c r="EF19" s="159"/>
      <c r="EG19" s="159"/>
      <c r="EH19" s="160"/>
    </row>
    <row r="20" spans="1:138" ht="14.25" hidden="1" customHeight="1" x14ac:dyDescent="0.15">
      <c r="A20" s="300"/>
      <c r="B20" s="301"/>
      <c r="C20" s="301"/>
      <c r="D20" s="301"/>
      <c r="E20" s="301"/>
      <c r="F20" s="301"/>
      <c r="G20" s="301"/>
      <c r="H20" s="170" t="s">
        <v>100</v>
      </c>
      <c r="I20" s="171"/>
      <c r="J20" s="172">
        <v>0</v>
      </c>
      <c r="K20" s="173"/>
      <c r="L20" s="173"/>
      <c r="M20" s="173"/>
      <c r="N20" s="174"/>
      <c r="O20" s="177">
        <v>0</v>
      </c>
      <c r="P20" s="173"/>
      <c r="Q20" s="173"/>
      <c r="R20" s="173"/>
      <c r="S20" s="173"/>
      <c r="T20" s="173"/>
      <c r="U20" s="174"/>
      <c r="V20" s="172">
        <v>0</v>
      </c>
      <c r="W20" s="173"/>
      <c r="X20" s="173"/>
      <c r="Y20" s="173"/>
      <c r="Z20" s="174"/>
      <c r="AA20" s="177">
        <v>0</v>
      </c>
      <c r="AB20" s="173"/>
      <c r="AC20" s="173"/>
      <c r="AD20" s="173"/>
      <c r="AE20" s="173"/>
      <c r="AF20" s="173"/>
      <c r="AG20" s="174"/>
      <c r="AH20" s="172">
        <v>0</v>
      </c>
      <c r="AI20" s="173"/>
      <c r="AJ20" s="173"/>
      <c r="AK20" s="173"/>
      <c r="AL20" s="174"/>
      <c r="AM20" s="177">
        <v>0</v>
      </c>
      <c r="AN20" s="173"/>
      <c r="AO20" s="173"/>
      <c r="AP20" s="173"/>
      <c r="AQ20" s="173"/>
      <c r="AR20" s="173"/>
      <c r="AS20" s="174"/>
      <c r="AT20" s="172">
        <v>0</v>
      </c>
      <c r="AU20" s="173"/>
      <c r="AV20" s="173"/>
      <c r="AW20" s="173"/>
      <c r="AX20" s="174"/>
      <c r="AY20" s="177">
        <v>0</v>
      </c>
      <c r="AZ20" s="173"/>
      <c r="BA20" s="173"/>
      <c r="BB20" s="173"/>
      <c r="BC20" s="173"/>
      <c r="BD20" s="173"/>
      <c r="BE20" s="174"/>
      <c r="BF20" s="172">
        <v>0</v>
      </c>
      <c r="BG20" s="173"/>
      <c r="BH20" s="173"/>
      <c r="BI20" s="173"/>
      <c r="BJ20" s="174"/>
      <c r="BK20" s="177">
        <v>0</v>
      </c>
      <c r="BL20" s="173"/>
      <c r="BM20" s="173"/>
      <c r="BN20" s="173"/>
      <c r="BO20" s="173"/>
      <c r="BP20" s="173"/>
      <c r="BQ20" s="178"/>
      <c r="BR20" s="300"/>
      <c r="BS20" s="301"/>
      <c r="BT20" s="301"/>
      <c r="BU20" s="301"/>
      <c r="BV20" s="301"/>
      <c r="BW20" s="301"/>
      <c r="BX20" s="301"/>
      <c r="BY20" s="170" t="s">
        <v>100</v>
      </c>
      <c r="BZ20" s="171"/>
      <c r="CA20" s="168">
        <v>0</v>
      </c>
      <c r="CB20" s="158"/>
      <c r="CC20" s="158"/>
      <c r="CD20" s="158"/>
      <c r="CE20" s="158"/>
      <c r="CF20" s="157">
        <v>0</v>
      </c>
      <c r="CG20" s="158"/>
      <c r="CH20" s="158"/>
      <c r="CI20" s="158"/>
      <c r="CJ20" s="158"/>
      <c r="CK20" s="158"/>
      <c r="CL20" s="158"/>
      <c r="CM20" s="168">
        <v>0</v>
      </c>
      <c r="CN20" s="158"/>
      <c r="CO20" s="158"/>
      <c r="CP20" s="158"/>
      <c r="CQ20" s="158"/>
      <c r="CR20" s="157">
        <v>0</v>
      </c>
      <c r="CS20" s="158"/>
      <c r="CT20" s="158"/>
      <c r="CU20" s="158"/>
      <c r="CV20" s="158"/>
      <c r="CW20" s="158"/>
      <c r="CX20" s="158"/>
      <c r="CY20" s="168">
        <v>0</v>
      </c>
      <c r="CZ20" s="158"/>
      <c r="DA20" s="158"/>
      <c r="DB20" s="158"/>
      <c r="DC20" s="158"/>
      <c r="DD20" s="157">
        <v>0</v>
      </c>
      <c r="DE20" s="158"/>
      <c r="DF20" s="158"/>
      <c r="DG20" s="158"/>
      <c r="DH20" s="158"/>
      <c r="DI20" s="158"/>
      <c r="DJ20" s="158"/>
      <c r="DK20" s="168">
        <v>0</v>
      </c>
      <c r="DL20" s="158"/>
      <c r="DM20" s="158"/>
      <c r="DN20" s="158"/>
      <c r="DO20" s="158"/>
      <c r="DP20" s="157">
        <v>0</v>
      </c>
      <c r="DQ20" s="158"/>
      <c r="DR20" s="158"/>
      <c r="DS20" s="158"/>
      <c r="DT20" s="158"/>
      <c r="DU20" s="158"/>
      <c r="DV20" s="158"/>
      <c r="DW20" s="159">
        <f t="shared" si="0"/>
        <v>0</v>
      </c>
      <c r="DX20" s="159"/>
      <c r="DY20" s="159"/>
      <c r="DZ20" s="159"/>
      <c r="EA20" s="159"/>
      <c r="EB20" s="159">
        <f t="shared" si="1"/>
        <v>0</v>
      </c>
      <c r="EC20" s="159"/>
      <c r="ED20" s="159"/>
      <c r="EE20" s="159"/>
      <c r="EF20" s="159"/>
      <c r="EG20" s="159"/>
      <c r="EH20" s="160"/>
    </row>
    <row r="21" spans="1:138" ht="14.25" hidden="1" customHeight="1" x14ac:dyDescent="0.15">
      <c r="A21" s="302"/>
      <c r="B21" s="303"/>
      <c r="C21" s="303"/>
      <c r="D21" s="303"/>
      <c r="E21" s="303"/>
      <c r="F21" s="303"/>
      <c r="G21" s="303"/>
      <c r="H21" s="170" t="s">
        <v>101</v>
      </c>
      <c r="I21" s="171"/>
      <c r="J21" s="179">
        <f>SUM(J19:N20)</f>
        <v>0</v>
      </c>
      <c r="K21" s="180"/>
      <c r="L21" s="180"/>
      <c r="M21" s="180"/>
      <c r="N21" s="181"/>
      <c r="O21" s="182">
        <f>SUM(O19:U20)</f>
        <v>0</v>
      </c>
      <c r="P21" s="180"/>
      <c r="Q21" s="180"/>
      <c r="R21" s="180"/>
      <c r="S21" s="180"/>
      <c r="T21" s="180"/>
      <c r="U21" s="181"/>
      <c r="V21" s="179">
        <f>SUM(V19:Z20)</f>
        <v>0</v>
      </c>
      <c r="W21" s="180"/>
      <c r="X21" s="180"/>
      <c r="Y21" s="180"/>
      <c r="Z21" s="181"/>
      <c r="AA21" s="182">
        <f>SUM(AA19:AG20)</f>
        <v>0</v>
      </c>
      <c r="AB21" s="180"/>
      <c r="AC21" s="180"/>
      <c r="AD21" s="180"/>
      <c r="AE21" s="180"/>
      <c r="AF21" s="180"/>
      <c r="AG21" s="181"/>
      <c r="AH21" s="179">
        <f>SUM(AH19:AL20)</f>
        <v>0</v>
      </c>
      <c r="AI21" s="180"/>
      <c r="AJ21" s="180"/>
      <c r="AK21" s="180"/>
      <c r="AL21" s="181"/>
      <c r="AM21" s="182">
        <f>SUM(AM19:AS20)</f>
        <v>0</v>
      </c>
      <c r="AN21" s="180"/>
      <c r="AO21" s="180"/>
      <c r="AP21" s="180"/>
      <c r="AQ21" s="180"/>
      <c r="AR21" s="180"/>
      <c r="AS21" s="181"/>
      <c r="AT21" s="179">
        <f>SUM(AT19:AX20)</f>
        <v>0</v>
      </c>
      <c r="AU21" s="180"/>
      <c r="AV21" s="180"/>
      <c r="AW21" s="180"/>
      <c r="AX21" s="181"/>
      <c r="AY21" s="182">
        <f>SUM(AY19:BE20)</f>
        <v>0</v>
      </c>
      <c r="AZ21" s="180"/>
      <c r="BA21" s="180"/>
      <c r="BB21" s="180"/>
      <c r="BC21" s="180"/>
      <c r="BD21" s="180"/>
      <c r="BE21" s="181"/>
      <c r="BF21" s="179">
        <f>SUM(BF19:BJ20)</f>
        <v>0</v>
      </c>
      <c r="BG21" s="180"/>
      <c r="BH21" s="180"/>
      <c r="BI21" s="180"/>
      <c r="BJ21" s="181"/>
      <c r="BK21" s="182">
        <f>SUM(BK19:BQ20)</f>
        <v>0</v>
      </c>
      <c r="BL21" s="180"/>
      <c r="BM21" s="180"/>
      <c r="BN21" s="180"/>
      <c r="BO21" s="180"/>
      <c r="BP21" s="180"/>
      <c r="BQ21" s="183"/>
      <c r="BR21" s="302"/>
      <c r="BS21" s="303"/>
      <c r="BT21" s="303"/>
      <c r="BU21" s="303"/>
      <c r="BV21" s="303"/>
      <c r="BW21" s="303"/>
      <c r="BX21" s="303"/>
      <c r="BY21" s="170" t="s">
        <v>101</v>
      </c>
      <c r="BZ21" s="171"/>
      <c r="CA21" s="175">
        <f>SUM(CA19:CE20)</f>
        <v>0</v>
      </c>
      <c r="CB21" s="159"/>
      <c r="CC21" s="159"/>
      <c r="CD21" s="159"/>
      <c r="CE21" s="159"/>
      <c r="CF21" s="176">
        <f>SUM(CF19:CL20)</f>
        <v>0</v>
      </c>
      <c r="CG21" s="159"/>
      <c r="CH21" s="159"/>
      <c r="CI21" s="159"/>
      <c r="CJ21" s="159"/>
      <c r="CK21" s="159"/>
      <c r="CL21" s="159"/>
      <c r="CM21" s="175">
        <f>SUM(CM19:CQ20)</f>
        <v>0</v>
      </c>
      <c r="CN21" s="159"/>
      <c r="CO21" s="159"/>
      <c r="CP21" s="159"/>
      <c r="CQ21" s="159"/>
      <c r="CR21" s="176">
        <f>SUM(CR19:CX20)</f>
        <v>0</v>
      </c>
      <c r="CS21" s="159"/>
      <c r="CT21" s="159"/>
      <c r="CU21" s="159"/>
      <c r="CV21" s="159"/>
      <c r="CW21" s="159"/>
      <c r="CX21" s="159"/>
      <c r="CY21" s="175">
        <f>SUM(CY19:DC20)</f>
        <v>0</v>
      </c>
      <c r="CZ21" s="159"/>
      <c r="DA21" s="159"/>
      <c r="DB21" s="159"/>
      <c r="DC21" s="159"/>
      <c r="DD21" s="176">
        <f>SUM(DD19:DJ20)</f>
        <v>0</v>
      </c>
      <c r="DE21" s="159"/>
      <c r="DF21" s="159"/>
      <c r="DG21" s="159"/>
      <c r="DH21" s="159"/>
      <c r="DI21" s="159"/>
      <c r="DJ21" s="159"/>
      <c r="DK21" s="175">
        <f>SUM(DK19:DO20)</f>
        <v>0</v>
      </c>
      <c r="DL21" s="159"/>
      <c r="DM21" s="159"/>
      <c r="DN21" s="159"/>
      <c r="DO21" s="159"/>
      <c r="DP21" s="176">
        <f>SUM(DP19:DV20)</f>
        <v>0</v>
      </c>
      <c r="DQ21" s="159"/>
      <c r="DR21" s="159"/>
      <c r="DS21" s="159"/>
      <c r="DT21" s="159"/>
      <c r="DU21" s="159"/>
      <c r="DV21" s="159"/>
      <c r="DW21" s="159">
        <f t="shared" si="0"/>
        <v>0</v>
      </c>
      <c r="DX21" s="159"/>
      <c r="DY21" s="159"/>
      <c r="DZ21" s="159"/>
      <c r="EA21" s="159"/>
      <c r="EB21" s="159">
        <f t="shared" si="1"/>
        <v>0</v>
      </c>
      <c r="EC21" s="159"/>
      <c r="ED21" s="159"/>
      <c r="EE21" s="159"/>
      <c r="EF21" s="159"/>
      <c r="EG21" s="159"/>
      <c r="EH21" s="160"/>
    </row>
    <row r="22" spans="1:138" ht="14.25" hidden="1" customHeight="1" x14ac:dyDescent="0.15">
      <c r="A22" s="298" t="s">
        <v>80</v>
      </c>
      <c r="B22" s="299"/>
      <c r="C22" s="299"/>
      <c r="D22" s="299"/>
      <c r="E22" s="299"/>
      <c r="F22" s="299"/>
      <c r="G22" s="299"/>
      <c r="H22" s="170" t="s">
        <v>99</v>
      </c>
      <c r="I22" s="171"/>
      <c r="J22" s="172">
        <v>0</v>
      </c>
      <c r="K22" s="173"/>
      <c r="L22" s="173"/>
      <c r="M22" s="173"/>
      <c r="N22" s="174"/>
      <c r="O22" s="177">
        <v>0</v>
      </c>
      <c r="P22" s="173"/>
      <c r="Q22" s="173"/>
      <c r="R22" s="173"/>
      <c r="S22" s="173"/>
      <c r="T22" s="173"/>
      <c r="U22" s="174"/>
      <c r="V22" s="172">
        <v>0</v>
      </c>
      <c r="W22" s="173"/>
      <c r="X22" s="173"/>
      <c r="Y22" s="173"/>
      <c r="Z22" s="174"/>
      <c r="AA22" s="177">
        <v>0</v>
      </c>
      <c r="AB22" s="173"/>
      <c r="AC22" s="173"/>
      <c r="AD22" s="173"/>
      <c r="AE22" s="173"/>
      <c r="AF22" s="173"/>
      <c r="AG22" s="174"/>
      <c r="AH22" s="172">
        <v>0</v>
      </c>
      <c r="AI22" s="173"/>
      <c r="AJ22" s="173"/>
      <c r="AK22" s="173"/>
      <c r="AL22" s="174"/>
      <c r="AM22" s="177">
        <v>0</v>
      </c>
      <c r="AN22" s="173"/>
      <c r="AO22" s="173"/>
      <c r="AP22" s="173"/>
      <c r="AQ22" s="173"/>
      <c r="AR22" s="173"/>
      <c r="AS22" s="174"/>
      <c r="AT22" s="172">
        <v>0</v>
      </c>
      <c r="AU22" s="173"/>
      <c r="AV22" s="173"/>
      <c r="AW22" s="173"/>
      <c r="AX22" s="174"/>
      <c r="AY22" s="177">
        <v>0</v>
      </c>
      <c r="AZ22" s="173"/>
      <c r="BA22" s="173"/>
      <c r="BB22" s="173"/>
      <c r="BC22" s="173"/>
      <c r="BD22" s="173"/>
      <c r="BE22" s="174"/>
      <c r="BF22" s="172">
        <v>0</v>
      </c>
      <c r="BG22" s="173"/>
      <c r="BH22" s="173"/>
      <c r="BI22" s="173"/>
      <c r="BJ22" s="174"/>
      <c r="BK22" s="177">
        <v>0</v>
      </c>
      <c r="BL22" s="173"/>
      <c r="BM22" s="173"/>
      <c r="BN22" s="173"/>
      <c r="BO22" s="173"/>
      <c r="BP22" s="173"/>
      <c r="BQ22" s="178"/>
      <c r="BR22" s="298" t="s">
        <v>80</v>
      </c>
      <c r="BS22" s="299"/>
      <c r="BT22" s="299"/>
      <c r="BU22" s="299"/>
      <c r="BV22" s="299"/>
      <c r="BW22" s="299"/>
      <c r="BX22" s="299"/>
      <c r="BY22" s="170" t="s">
        <v>99</v>
      </c>
      <c r="BZ22" s="171"/>
      <c r="CA22" s="168">
        <v>0</v>
      </c>
      <c r="CB22" s="158"/>
      <c r="CC22" s="158"/>
      <c r="CD22" s="158"/>
      <c r="CE22" s="158"/>
      <c r="CF22" s="157">
        <v>0</v>
      </c>
      <c r="CG22" s="158"/>
      <c r="CH22" s="158"/>
      <c r="CI22" s="158"/>
      <c r="CJ22" s="158"/>
      <c r="CK22" s="158"/>
      <c r="CL22" s="158"/>
      <c r="CM22" s="168">
        <v>0</v>
      </c>
      <c r="CN22" s="158"/>
      <c r="CO22" s="158"/>
      <c r="CP22" s="158"/>
      <c r="CQ22" s="158"/>
      <c r="CR22" s="157">
        <v>0</v>
      </c>
      <c r="CS22" s="158"/>
      <c r="CT22" s="158"/>
      <c r="CU22" s="158"/>
      <c r="CV22" s="158"/>
      <c r="CW22" s="158"/>
      <c r="CX22" s="158"/>
      <c r="CY22" s="168">
        <v>0</v>
      </c>
      <c r="CZ22" s="158"/>
      <c r="DA22" s="158"/>
      <c r="DB22" s="158"/>
      <c r="DC22" s="158"/>
      <c r="DD22" s="157">
        <v>0</v>
      </c>
      <c r="DE22" s="158"/>
      <c r="DF22" s="158"/>
      <c r="DG22" s="158"/>
      <c r="DH22" s="158"/>
      <c r="DI22" s="158"/>
      <c r="DJ22" s="158"/>
      <c r="DK22" s="168">
        <v>0</v>
      </c>
      <c r="DL22" s="158"/>
      <c r="DM22" s="158"/>
      <c r="DN22" s="158"/>
      <c r="DO22" s="158"/>
      <c r="DP22" s="157">
        <v>0</v>
      </c>
      <c r="DQ22" s="158"/>
      <c r="DR22" s="158"/>
      <c r="DS22" s="158"/>
      <c r="DT22" s="158"/>
      <c r="DU22" s="158"/>
      <c r="DV22" s="158"/>
      <c r="DW22" s="159">
        <f t="shared" si="0"/>
        <v>0</v>
      </c>
      <c r="DX22" s="159"/>
      <c r="DY22" s="159"/>
      <c r="DZ22" s="159"/>
      <c r="EA22" s="159"/>
      <c r="EB22" s="159">
        <f t="shared" si="1"/>
        <v>0</v>
      </c>
      <c r="EC22" s="159"/>
      <c r="ED22" s="159"/>
      <c r="EE22" s="159"/>
      <c r="EF22" s="159"/>
      <c r="EG22" s="159"/>
      <c r="EH22" s="160"/>
    </row>
    <row r="23" spans="1:138" ht="14.25" hidden="1" customHeight="1" x14ac:dyDescent="0.15">
      <c r="A23" s="300"/>
      <c r="B23" s="301"/>
      <c r="C23" s="301"/>
      <c r="D23" s="301"/>
      <c r="E23" s="301"/>
      <c r="F23" s="301"/>
      <c r="G23" s="301"/>
      <c r="H23" s="170" t="s">
        <v>100</v>
      </c>
      <c r="I23" s="171"/>
      <c r="J23" s="172">
        <v>0</v>
      </c>
      <c r="K23" s="173"/>
      <c r="L23" s="173"/>
      <c r="M23" s="173"/>
      <c r="N23" s="174"/>
      <c r="O23" s="177">
        <v>0</v>
      </c>
      <c r="P23" s="173"/>
      <c r="Q23" s="173"/>
      <c r="R23" s="173"/>
      <c r="S23" s="173"/>
      <c r="T23" s="173"/>
      <c r="U23" s="174"/>
      <c r="V23" s="172">
        <v>0</v>
      </c>
      <c r="W23" s="173"/>
      <c r="X23" s="173"/>
      <c r="Y23" s="173"/>
      <c r="Z23" s="174"/>
      <c r="AA23" s="177">
        <v>0</v>
      </c>
      <c r="AB23" s="173"/>
      <c r="AC23" s="173"/>
      <c r="AD23" s="173"/>
      <c r="AE23" s="173"/>
      <c r="AF23" s="173"/>
      <c r="AG23" s="174"/>
      <c r="AH23" s="172">
        <v>0</v>
      </c>
      <c r="AI23" s="173"/>
      <c r="AJ23" s="173"/>
      <c r="AK23" s="173"/>
      <c r="AL23" s="174"/>
      <c r="AM23" s="177">
        <v>0</v>
      </c>
      <c r="AN23" s="173"/>
      <c r="AO23" s="173"/>
      <c r="AP23" s="173"/>
      <c r="AQ23" s="173"/>
      <c r="AR23" s="173"/>
      <c r="AS23" s="174"/>
      <c r="AT23" s="172">
        <v>0</v>
      </c>
      <c r="AU23" s="173"/>
      <c r="AV23" s="173"/>
      <c r="AW23" s="173"/>
      <c r="AX23" s="174"/>
      <c r="AY23" s="177">
        <v>0</v>
      </c>
      <c r="AZ23" s="173"/>
      <c r="BA23" s="173"/>
      <c r="BB23" s="173"/>
      <c r="BC23" s="173"/>
      <c r="BD23" s="173"/>
      <c r="BE23" s="174"/>
      <c r="BF23" s="172">
        <v>0</v>
      </c>
      <c r="BG23" s="173"/>
      <c r="BH23" s="173"/>
      <c r="BI23" s="173"/>
      <c r="BJ23" s="174"/>
      <c r="BK23" s="177">
        <v>0</v>
      </c>
      <c r="BL23" s="173"/>
      <c r="BM23" s="173"/>
      <c r="BN23" s="173"/>
      <c r="BO23" s="173"/>
      <c r="BP23" s="173"/>
      <c r="BQ23" s="178"/>
      <c r="BR23" s="300"/>
      <c r="BS23" s="301"/>
      <c r="BT23" s="301"/>
      <c r="BU23" s="301"/>
      <c r="BV23" s="301"/>
      <c r="BW23" s="301"/>
      <c r="BX23" s="301"/>
      <c r="BY23" s="170" t="s">
        <v>100</v>
      </c>
      <c r="BZ23" s="171"/>
      <c r="CA23" s="168">
        <v>0</v>
      </c>
      <c r="CB23" s="158"/>
      <c r="CC23" s="158"/>
      <c r="CD23" s="158"/>
      <c r="CE23" s="158"/>
      <c r="CF23" s="157">
        <v>0</v>
      </c>
      <c r="CG23" s="158"/>
      <c r="CH23" s="158"/>
      <c r="CI23" s="158"/>
      <c r="CJ23" s="158"/>
      <c r="CK23" s="158"/>
      <c r="CL23" s="158"/>
      <c r="CM23" s="168">
        <v>0</v>
      </c>
      <c r="CN23" s="158"/>
      <c r="CO23" s="158"/>
      <c r="CP23" s="158"/>
      <c r="CQ23" s="158"/>
      <c r="CR23" s="157">
        <v>0</v>
      </c>
      <c r="CS23" s="158"/>
      <c r="CT23" s="158"/>
      <c r="CU23" s="158"/>
      <c r="CV23" s="158"/>
      <c r="CW23" s="158"/>
      <c r="CX23" s="158"/>
      <c r="CY23" s="168">
        <v>0</v>
      </c>
      <c r="CZ23" s="158"/>
      <c r="DA23" s="158"/>
      <c r="DB23" s="158"/>
      <c r="DC23" s="158"/>
      <c r="DD23" s="157">
        <v>0</v>
      </c>
      <c r="DE23" s="158"/>
      <c r="DF23" s="158"/>
      <c r="DG23" s="158"/>
      <c r="DH23" s="158"/>
      <c r="DI23" s="158"/>
      <c r="DJ23" s="158"/>
      <c r="DK23" s="168">
        <v>0</v>
      </c>
      <c r="DL23" s="158"/>
      <c r="DM23" s="158"/>
      <c r="DN23" s="158"/>
      <c r="DO23" s="158"/>
      <c r="DP23" s="157">
        <v>0</v>
      </c>
      <c r="DQ23" s="158"/>
      <c r="DR23" s="158"/>
      <c r="DS23" s="158"/>
      <c r="DT23" s="158"/>
      <c r="DU23" s="158"/>
      <c r="DV23" s="158"/>
      <c r="DW23" s="159">
        <f t="shared" si="0"/>
        <v>0</v>
      </c>
      <c r="DX23" s="159"/>
      <c r="DY23" s="159"/>
      <c r="DZ23" s="159"/>
      <c r="EA23" s="159"/>
      <c r="EB23" s="159">
        <f t="shared" si="1"/>
        <v>0</v>
      </c>
      <c r="EC23" s="159"/>
      <c r="ED23" s="159"/>
      <c r="EE23" s="159"/>
      <c r="EF23" s="159"/>
      <c r="EG23" s="159"/>
      <c r="EH23" s="160"/>
    </row>
    <row r="24" spans="1:138" ht="14.25" hidden="1" customHeight="1" x14ac:dyDescent="0.15">
      <c r="A24" s="302"/>
      <c r="B24" s="303"/>
      <c r="C24" s="303"/>
      <c r="D24" s="303"/>
      <c r="E24" s="303"/>
      <c r="F24" s="303"/>
      <c r="G24" s="303"/>
      <c r="H24" s="170" t="s">
        <v>101</v>
      </c>
      <c r="I24" s="171"/>
      <c r="J24" s="179">
        <f>SUM(J22:N23)</f>
        <v>0</v>
      </c>
      <c r="K24" s="180"/>
      <c r="L24" s="180"/>
      <c r="M24" s="180"/>
      <c r="N24" s="181"/>
      <c r="O24" s="182">
        <f>SUM(O22:U23)</f>
        <v>0</v>
      </c>
      <c r="P24" s="180"/>
      <c r="Q24" s="180"/>
      <c r="R24" s="180"/>
      <c r="S24" s="180"/>
      <c r="T24" s="180"/>
      <c r="U24" s="181"/>
      <c r="V24" s="179">
        <f>SUM(V22:Z23)</f>
        <v>0</v>
      </c>
      <c r="W24" s="180"/>
      <c r="X24" s="180"/>
      <c r="Y24" s="180"/>
      <c r="Z24" s="181"/>
      <c r="AA24" s="182">
        <f>SUM(AA22:AG23)</f>
        <v>0</v>
      </c>
      <c r="AB24" s="180"/>
      <c r="AC24" s="180"/>
      <c r="AD24" s="180"/>
      <c r="AE24" s="180"/>
      <c r="AF24" s="180"/>
      <c r="AG24" s="181"/>
      <c r="AH24" s="179">
        <f>SUM(AH22:AL23)</f>
        <v>0</v>
      </c>
      <c r="AI24" s="180"/>
      <c r="AJ24" s="180"/>
      <c r="AK24" s="180"/>
      <c r="AL24" s="181"/>
      <c r="AM24" s="182">
        <f>SUM(AM22:AS23)</f>
        <v>0</v>
      </c>
      <c r="AN24" s="180"/>
      <c r="AO24" s="180"/>
      <c r="AP24" s="180"/>
      <c r="AQ24" s="180"/>
      <c r="AR24" s="180"/>
      <c r="AS24" s="181"/>
      <c r="AT24" s="179">
        <f>SUM(AT22:AX23)</f>
        <v>0</v>
      </c>
      <c r="AU24" s="180"/>
      <c r="AV24" s="180"/>
      <c r="AW24" s="180"/>
      <c r="AX24" s="181"/>
      <c r="AY24" s="182">
        <f>SUM(AY22:BE23)</f>
        <v>0</v>
      </c>
      <c r="AZ24" s="180"/>
      <c r="BA24" s="180"/>
      <c r="BB24" s="180"/>
      <c r="BC24" s="180"/>
      <c r="BD24" s="180"/>
      <c r="BE24" s="181"/>
      <c r="BF24" s="179">
        <f>SUM(BF22:BJ23)</f>
        <v>0</v>
      </c>
      <c r="BG24" s="180"/>
      <c r="BH24" s="180"/>
      <c r="BI24" s="180"/>
      <c r="BJ24" s="181"/>
      <c r="BK24" s="182">
        <f>SUM(BK22:BQ23)</f>
        <v>0</v>
      </c>
      <c r="BL24" s="180"/>
      <c r="BM24" s="180"/>
      <c r="BN24" s="180"/>
      <c r="BO24" s="180"/>
      <c r="BP24" s="180"/>
      <c r="BQ24" s="183"/>
      <c r="BR24" s="302"/>
      <c r="BS24" s="303"/>
      <c r="BT24" s="303"/>
      <c r="BU24" s="303"/>
      <c r="BV24" s="303"/>
      <c r="BW24" s="303"/>
      <c r="BX24" s="303"/>
      <c r="BY24" s="170" t="s">
        <v>101</v>
      </c>
      <c r="BZ24" s="171"/>
      <c r="CA24" s="175">
        <f>SUM(CA22:CE23)</f>
        <v>0</v>
      </c>
      <c r="CB24" s="159"/>
      <c r="CC24" s="159"/>
      <c r="CD24" s="159"/>
      <c r="CE24" s="159"/>
      <c r="CF24" s="176">
        <f>SUM(CF22:CL23)</f>
        <v>0</v>
      </c>
      <c r="CG24" s="159"/>
      <c r="CH24" s="159"/>
      <c r="CI24" s="159"/>
      <c r="CJ24" s="159"/>
      <c r="CK24" s="159"/>
      <c r="CL24" s="159"/>
      <c r="CM24" s="175">
        <f>SUM(CM22:CQ23)</f>
        <v>0</v>
      </c>
      <c r="CN24" s="159"/>
      <c r="CO24" s="159"/>
      <c r="CP24" s="159"/>
      <c r="CQ24" s="159"/>
      <c r="CR24" s="176">
        <f>SUM(CR22:CX23)</f>
        <v>0</v>
      </c>
      <c r="CS24" s="159"/>
      <c r="CT24" s="159"/>
      <c r="CU24" s="159"/>
      <c r="CV24" s="159"/>
      <c r="CW24" s="159"/>
      <c r="CX24" s="159"/>
      <c r="CY24" s="175">
        <f>SUM(CY22:DC23)</f>
        <v>0</v>
      </c>
      <c r="CZ24" s="159"/>
      <c r="DA24" s="159"/>
      <c r="DB24" s="159"/>
      <c r="DC24" s="159"/>
      <c r="DD24" s="176">
        <f>SUM(DD22:DJ23)</f>
        <v>0</v>
      </c>
      <c r="DE24" s="159"/>
      <c r="DF24" s="159"/>
      <c r="DG24" s="159"/>
      <c r="DH24" s="159"/>
      <c r="DI24" s="159"/>
      <c r="DJ24" s="159"/>
      <c r="DK24" s="175">
        <f>SUM(DK22:DO23)</f>
        <v>0</v>
      </c>
      <c r="DL24" s="159"/>
      <c r="DM24" s="159"/>
      <c r="DN24" s="159"/>
      <c r="DO24" s="159"/>
      <c r="DP24" s="176">
        <f>SUM(DP22:DV23)</f>
        <v>0</v>
      </c>
      <c r="DQ24" s="159"/>
      <c r="DR24" s="159"/>
      <c r="DS24" s="159"/>
      <c r="DT24" s="159"/>
      <c r="DU24" s="159"/>
      <c r="DV24" s="159"/>
      <c r="DW24" s="159">
        <f t="shared" si="0"/>
        <v>0</v>
      </c>
      <c r="DX24" s="159"/>
      <c r="DY24" s="159"/>
      <c r="DZ24" s="159"/>
      <c r="EA24" s="159"/>
      <c r="EB24" s="159">
        <f t="shared" si="1"/>
        <v>0</v>
      </c>
      <c r="EC24" s="159"/>
      <c r="ED24" s="159"/>
      <c r="EE24" s="159"/>
      <c r="EF24" s="159"/>
      <c r="EG24" s="159"/>
      <c r="EH24" s="160"/>
    </row>
    <row r="25" spans="1:138" ht="14.25" hidden="1" customHeight="1" x14ac:dyDescent="0.15">
      <c r="A25" s="300" t="s">
        <v>81</v>
      </c>
      <c r="B25" s="301"/>
      <c r="C25" s="301"/>
      <c r="D25" s="301"/>
      <c r="E25" s="301"/>
      <c r="F25" s="301"/>
      <c r="G25" s="301"/>
      <c r="H25" s="170" t="s">
        <v>99</v>
      </c>
      <c r="I25" s="171"/>
      <c r="J25" s="172">
        <v>32</v>
      </c>
      <c r="K25" s="173"/>
      <c r="L25" s="173"/>
      <c r="M25" s="173"/>
      <c r="N25" s="174"/>
      <c r="O25" s="177">
        <v>1123008</v>
      </c>
      <c r="P25" s="173"/>
      <c r="Q25" s="173"/>
      <c r="R25" s="173"/>
      <c r="S25" s="173"/>
      <c r="T25" s="173"/>
      <c r="U25" s="174"/>
      <c r="V25" s="172">
        <v>0</v>
      </c>
      <c r="W25" s="173"/>
      <c r="X25" s="173"/>
      <c r="Y25" s="173"/>
      <c r="Z25" s="174"/>
      <c r="AA25" s="177">
        <v>0</v>
      </c>
      <c r="AB25" s="173"/>
      <c r="AC25" s="173"/>
      <c r="AD25" s="173"/>
      <c r="AE25" s="173"/>
      <c r="AF25" s="173"/>
      <c r="AG25" s="174"/>
      <c r="AH25" s="172">
        <v>16</v>
      </c>
      <c r="AI25" s="173"/>
      <c r="AJ25" s="173"/>
      <c r="AK25" s="173"/>
      <c r="AL25" s="174"/>
      <c r="AM25" s="177">
        <v>494400</v>
      </c>
      <c r="AN25" s="173"/>
      <c r="AO25" s="173"/>
      <c r="AP25" s="173"/>
      <c r="AQ25" s="173"/>
      <c r="AR25" s="173"/>
      <c r="AS25" s="174"/>
      <c r="AT25" s="172">
        <v>0</v>
      </c>
      <c r="AU25" s="173"/>
      <c r="AV25" s="173"/>
      <c r="AW25" s="173"/>
      <c r="AX25" s="174"/>
      <c r="AY25" s="177">
        <v>0</v>
      </c>
      <c r="AZ25" s="173"/>
      <c r="BA25" s="173"/>
      <c r="BB25" s="173"/>
      <c r="BC25" s="173"/>
      <c r="BD25" s="173"/>
      <c r="BE25" s="174"/>
      <c r="BF25" s="172">
        <v>0</v>
      </c>
      <c r="BG25" s="173"/>
      <c r="BH25" s="173"/>
      <c r="BI25" s="173"/>
      <c r="BJ25" s="174"/>
      <c r="BK25" s="177">
        <v>0</v>
      </c>
      <c r="BL25" s="173"/>
      <c r="BM25" s="173"/>
      <c r="BN25" s="173"/>
      <c r="BO25" s="173"/>
      <c r="BP25" s="173"/>
      <c r="BQ25" s="178"/>
      <c r="BR25" s="300" t="s">
        <v>81</v>
      </c>
      <c r="BS25" s="301"/>
      <c r="BT25" s="301"/>
      <c r="BU25" s="301"/>
      <c r="BV25" s="301"/>
      <c r="BW25" s="301"/>
      <c r="BX25" s="301"/>
      <c r="BY25" s="170" t="s">
        <v>99</v>
      </c>
      <c r="BZ25" s="171"/>
      <c r="CA25" s="168">
        <v>6</v>
      </c>
      <c r="CB25" s="158"/>
      <c r="CC25" s="158"/>
      <c r="CD25" s="158"/>
      <c r="CE25" s="158"/>
      <c r="CF25" s="157">
        <v>152684</v>
      </c>
      <c r="CG25" s="158"/>
      <c r="CH25" s="158"/>
      <c r="CI25" s="158"/>
      <c r="CJ25" s="158"/>
      <c r="CK25" s="158"/>
      <c r="CL25" s="158"/>
      <c r="CM25" s="168">
        <v>1</v>
      </c>
      <c r="CN25" s="158"/>
      <c r="CO25" s="158"/>
      <c r="CP25" s="158"/>
      <c r="CQ25" s="158"/>
      <c r="CR25" s="157">
        <v>45400</v>
      </c>
      <c r="CS25" s="158"/>
      <c r="CT25" s="158"/>
      <c r="CU25" s="158"/>
      <c r="CV25" s="158"/>
      <c r="CW25" s="158"/>
      <c r="CX25" s="158"/>
      <c r="CY25" s="168">
        <v>1</v>
      </c>
      <c r="CZ25" s="158"/>
      <c r="DA25" s="158"/>
      <c r="DB25" s="158"/>
      <c r="DC25" s="158"/>
      <c r="DD25" s="157">
        <v>45000</v>
      </c>
      <c r="DE25" s="158"/>
      <c r="DF25" s="158"/>
      <c r="DG25" s="158"/>
      <c r="DH25" s="158"/>
      <c r="DI25" s="158"/>
      <c r="DJ25" s="158"/>
      <c r="DK25" s="168">
        <v>110</v>
      </c>
      <c r="DL25" s="158"/>
      <c r="DM25" s="158"/>
      <c r="DN25" s="158"/>
      <c r="DO25" s="158"/>
      <c r="DP25" s="157">
        <v>4234036</v>
      </c>
      <c r="DQ25" s="158"/>
      <c r="DR25" s="158"/>
      <c r="DS25" s="158"/>
      <c r="DT25" s="158"/>
      <c r="DU25" s="158"/>
      <c r="DV25" s="158"/>
      <c r="DW25" s="159">
        <f t="shared" si="0"/>
        <v>166</v>
      </c>
      <c r="DX25" s="159"/>
      <c r="DY25" s="159"/>
      <c r="DZ25" s="159"/>
      <c r="EA25" s="159"/>
      <c r="EB25" s="159">
        <f t="shared" si="1"/>
        <v>6094528</v>
      </c>
      <c r="EC25" s="159"/>
      <c r="ED25" s="159"/>
      <c r="EE25" s="159"/>
      <c r="EF25" s="159"/>
      <c r="EG25" s="159"/>
      <c r="EH25" s="160"/>
    </row>
    <row r="26" spans="1:138" ht="14.25" hidden="1" customHeight="1" x14ac:dyDescent="0.15">
      <c r="A26" s="300"/>
      <c r="B26" s="301"/>
      <c r="C26" s="301"/>
      <c r="D26" s="301"/>
      <c r="E26" s="301"/>
      <c r="F26" s="301"/>
      <c r="G26" s="301"/>
      <c r="H26" s="170" t="s">
        <v>100</v>
      </c>
      <c r="I26" s="171"/>
      <c r="J26" s="172">
        <v>32</v>
      </c>
      <c r="K26" s="173"/>
      <c r="L26" s="173"/>
      <c r="M26" s="173"/>
      <c r="N26" s="174"/>
      <c r="O26" s="177">
        <v>1487257</v>
      </c>
      <c r="P26" s="173"/>
      <c r="Q26" s="173"/>
      <c r="R26" s="173"/>
      <c r="S26" s="173"/>
      <c r="T26" s="173"/>
      <c r="U26" s="174"/>
      <c r="V26" s="172">
        <v>0</v>
      </c>
      <c r="W26" s="173"/>
      <c r="X26" s="173"/>
      <c r="Y26" s="173"/>
      <c r="Z26" s="174"/>
      <c r="AA26" s="177">
        <v>0</v>
      </c>
      <c r="AB26" s="173"/>
      <c r="AC26" s="173"/>
      <c r="AD26" s="173"/>
      <c r="AE26" s="173"/>
      <c r="AF26" s="173"/>
      <c r="AG26" s="174"/>
      <c r="AH26" s="172">
        <v>456</v>
      </c>
      <c r="AI26" s="173"/>
      <c r="AJ26" s="173"/>
      <c r="AK26" s="173"/>
      <c r="AL26" s="174"/>
      <c r="AM26" s="177">
        <v>16807048</v>
      </c>
      <c r="AN26" s="173"/>
      <c r="AO26" s="173"/>
      <c r="AP26" s="173"/>
      <c r="AQ26" s="173"/>
      <c r="AR26" s="173"/>
      <c r="AS26" s="174"/>
      <c r="AT26" s="172">
        <v>0</v>
      </c>
      <c r="AU26" s="173"/>
      <c r="AV26" s="173"/>
      <c r="AW26" s="173"/>
      <c r="AX26" s="174"/>
      <c r="AY26" s="177">
        <v>0</v>
      </c>
      <c r="AZ26" s="173"/>
      <c r="BA26" s="173"/>
      <c r="BB26" s="173"/>
      <c r="BC26" s="173"/>
      <c r="BD26" s="173"/>
      <c r="BE26" s="174"/>
      <c r="BF26" s="172">
        <v>0</v>
      </c>
      <c r="BG26" s="173"/>
      <c r="BH26" s="173"/>
      <c r="BI26" s="173"/>
      <c r="BJ26" s="174"/>
      <c r="BK26" s="177">
        <v>0</v>
      </c>
      <c r="BL26" s="173"/>
      <c r="BM26" s="173"/>
      <c r="BN26" s="173"/>
      <c r="BO26" s="173"/>
      <c r="BP26" s="173"/>
      <c r="BQ26" s="178"/>
      <c r="BR26" s="300"/>
      <c r="BS26" s="301"/>
      <c r="BT26" s="301"/>
      <c r="BU26" s="301"/>
      <c r="BV26" s="301"/>
      <c r="BW26" s="301"/>
      <c r="BX26" s="301"/>
      <c r="BY26" s="170" t="s">
        <v>100</v>
      </c>
      <c r="BZ26" s="171"/>
      <c r="CA26" s="168">
        <v>7</v>
      </c>
      <c r="CB26" s="158"/>
      <c r="CC26" s="158"/>
      <c r="CD26" s="158"/>
      <c r="CE26" s="158"/>
      <c r="CF26" s="157">
        <v>269272</v>
      </c>
      <c r="CG26" s="158"/>
      <c r="CH26" s="158"/>
      <c r="CI26" s="158"/>
      <c r="CJ26" s="158"/>
      <c r="CK26" s="158"/>
      <c r="CL26" s="158"/>
      <c r="CM26" s="168">
        <v>0</v>
      </c>
      <c r="CN26" s="158"/>
      <c r="CO26" s="158"/>
      <c r="CP26" s="158"/>
      <c r="CQ26" s="158"/>
      <c r="CR26" s="157">
        <v>0</v>
      </c>
      <c r="CS26" s="158"/>
      <c r="CT26" s="158"/>
      <c r="CU26" s="158"/>
      <c r="CV26" s="158"/>
      <c r="CW26" s="158"/>
      <c r="CX26" s="158"/>
      <c r="CY26" s="168">
        <v>1</v>
      </c>
      <c r="CZ26" s="158"/>
      <c r="DA26" s="158"/>
      <c r="DB26" s="158"/>
      <c r="DC26" s="158"/>
      <c r="DD26" s="157">
        <v>23400</v>
      </c>
      <c r="DE26" s="158"/>
      <c r="DF26" s="158"/>
      <c r="DG26" s="158"/>
      <c r="DH26" s="158"/>
      <c r="DI26" s="158"/>
      <c r="DJ26" s="158"/>
      <c r="DK26" s="168">
        <v>113</v>
      </c>
      <c r="DL26" s="158"/>
      <c r="DM26" s="158"/>
      <c r="DN26" s="158"/>
      <c r="DO26" s="158"/>
      <c r="DP26" s="157">
        <v>3833145</v>
      </c>
      <c r="DQ26" s="158"/>
      <c r="DR26" s="158"/>
      <c r="DS26" s="158"/>
      <c r="DT26" s="158"/>
      <c r="DU26" s="158"/>
      <c r="DV26" s="158"/>
      <c r="DW26" s="159">
        <f t="shared" si="0"/>
        <v>609</v>
      </c>
      <c r="DX26" s="159"/>
      <c r="DY26" s="159"/>
      <c r="DZ26" s="159"/>
      <c r="EA26" s="159"/>
      <c r="EB26" s="159">
        <f t="shared" si="1"/>
        <v>22420122</v>
      </c>
      <c r="EC26" s="159"/>
      <c r="ED26" s="159"/>
      <c r="EE26" s="159"/>
      <c r="EF26" s="159"/>
      <c r="EG26" s="159"/>
      <c r="EH26" s="160"/>
    </row>
    <row r="27" spans="1:138" ht="14.25" hidden="1" customHeight="1" x14ac:dyDescent="0.15">
      <c r="A27" s="300"/>
      <c r="B27" s="301"/>
      <c r="C27" s="301"/>
      <c r="D27" s="301"/>
      <c r="E27" s="301"/>
      <c r="F27" s="301"/>
      <c r="G27" s="301"/>
      <c r="H27" s="184" t="s">
        <v>101</v>
      </c>
      <c r="I27" s="185"/>
      <c r="J27" s="186">
        <f>SUM(J25:N26)</f>
        <v>64</v>
      </c>
      <c r="K27" s="187"/>
      <c r="L27" s="187"/>
      <c r="M27" s="187"/>
      <c r="N27" s="188"/>
      <c r="O27" s="189">
        <f>SUM(O25:U26)</f>
        <v>2610265</v>
      </c>
      <c r="P27" s="187"/>
      <c r="Q27" s="187"/>
      <c r="R27" s="187"/>
      <c r="S27" s="187"/>
      <c r="T27" s="187"/>
      <c r="U27" s="188"/>
      <c r="V27" s="186">
        <f>SUM(V25:Z26)</f>
        <v>0</v>
      </c>
      <c r="W27" s="187"/>
      <c r="X27" s="187"/>
      <c r="Y27" s="187"/>
      <c r="Z27" s="188"/>
      <c r="AA27" s="189">
        <f>SUM(AA25:AG26)</f>
        <v>0</v>
      </c>
      <c r="AB27" s="187"/>
      <c r="AC27" s="187"/>
      <c r="AD27" s="187"/>
      <c r="AE27" s="187"/>
      <c r="AF27" s="187"/>
      <c r="AG27" s="188"/>
      <c r="AH27" s="186">
        <f>SUM(AH25:AL26)</f>
        <v>472</v>
      </c>
      <c r="AI27" s="187"/>
      <c r="AJ27" s="187"/>
      <c r="AK27" s="187"/>
      <c r="AL27" s="188"/>
      <c r="AM27" s="189">
        <f>SUM(AM25:AS26)</f>
        <v>17301448</v>
      </c>
      <c r="AN27" s="187"/>
      <c r="AO27" s="187"/>
      <c r="AP27" s="187"/>
      <c r="AQ27" s="187"/>
      <c r="AR27" s="187"/>
      <c r="AS27" s="188"/>
      <c r="AT27" s="186">
        <f>SUM(AT25:AX26)</f>
        <v>0</v>
      </c>
      <c r="AU27" s="187"/>
      <c r="AV27" s="187"/>
      <c r="AW27" s="187"/>
      <c r="AX27" s="188"/>
      <c r="AY27" s="189">
        <f>SUM(AY25:BE26)</f>
        <v>0</v>
      </c>
      <c r="AZ27" s="187"/>
      <c r="BA27" s="187"/>
      <c r="BB27" s="187"/>
      <c r="BC27" s="187"/>
      <c r="BD27" s="187"/>
      <c r="BE27" s="188"/>
      <c r="BF27" s="186">
        <f>SUM(BF25:BJ26)</f>
        <v>0</v>
      </c>
      <c r="BG27" s="187"/>
      <c r="BH27" s="187"/>
      <c r="BI27" s="187"/>
      <c r="BJ27" s="188"/>
      <c r="BK27" s="189">
        <f>SUM(BK25:BQ26)</f>
        <v>0</v>
      </c>
      <c r="BL27" s="187"/>
      <c r="BM27" s="187"/>
      <c r="BN27" s="187"/>
      <c r="BO27" s="187"/>
      <c r="BP27" s="187"/>
      <c r="BQ27" s="190"/>
      <c r="BR27" s="300"/>
      <c r="BS27" s="301"/>
      <c r="BT27" s="301"/>
      <c r="BU27" s="301"/>
      <c r="BV27" s="301"/>
      <c r="BW27" s="301"/>
      <c r="BX27" s="301"/>
      <c r="BY27" s="184" t="s">
        <v>101</v>
      </c>
      <c r="BZ27" s="185"/>
      <c r="CA27" s="191">
        <f>SUM(CA25:CE26)</f>
        <v>13</v>
      </c>
      <c r="CB27" s="192"/>
      <c r="CC27" s="192"/>
      <c r="CD27" s="192"/>
      <c r="CE27" s="192"/>
      <c r="CF27" s="193">
        <f>SUM(CF25:CL26)</f>
        <v>421956</v>
      </c>
      <c r="CG27" s="192"/>
      <c r="CH27" s="192"/>
      <c r="CI27" s="192"/>
      <c r="CJ27" s="192"/>
      <c r="CK27" s="192"/>
      <c r="CL27" s="192"/>
      <c r="CM27" s="191">
        <f>SUM(CM25:CQ26)</f>
        <v>1</v>
      </c>
      <c r="CN27" s="192"/>
      <c r="CO27" s="192"/>
      <c r="CP27" s="192"/>
      <c r="CQ27" s="192"/>
      <c r="CR27" s="193">
        <f>SUM(CR25:CX26)</f>
        <v>45400</v>
      </c>
      <c r="CS27" s="192"/>
      <c r="CT27" s="192"/>
      <c r="CU27" s="192"/>
      <c r="CV27" s="192"/>
      <c r="CW27" s="192"/>
      <c r="CX27" s="192"/>
      <c r="CY27" s="191">
        <f>SUM(CY25:DC26)</f>
        <v>2</v>
      </c>
      <c r="CZ27" s="192"/>
      <c r="DA27" s="192"/>
      <c r="DB27" s="192"/>
      <c r="DC27" s="192"/>
      <c r="DD27" s="193">
        <f>SUM(DD25:DJ26)</f>
        <v>68400</v>
      </c>
      <c r="DE27" s="192"/>
      <c r="DF27" s="192"/>
      <c r="DG27" s="192"/>
      <c r="DH27" s="192"/>
      <c r="DI27" s="192"/>
      <c r="DJ27" s="192"/>
      <c r="DK27" s="191">
        <f>SUM(DK25:DO26)</f>
        <v>223</v>
      </c>
      <c r="DL27" s="192"/>
      <c r="DM27" s="192"/>
      <c r="DN27" s="192"/>
      <c r="DO27" s="192"/>
      <c r="DP27" s="193">
        <f>SUM(DP25:DV26)</f>
        <v>8067181</v>
      </c>
      <c r="DQ27" s="192"/>
      <c r="DR27" s="192"/>
      <c r="DS27" s="192"/>
      <c r="DT27" s="192"/>
      <c r="DU27" s="192"/>
      <c r="DV27" s="192"/>
      <c r="DW27" s="192">
        <f t="shared" si="0"/>
        <v>775</v>
      </c>
      <c r="DX27" s="192"/>
      <c r="DY27" s="192"/>
      <c r="DZ27" s="192"/>
      <c r="EA27" s="192"/>
      <c r="EB27" s="192">
        <f t="shared" si="1"/>
        <v>28514650</v>
      </c>
      <c r="EC27" s="192"/>
      <c r="ED27" s="192"/>
      <c r="EE27" s="192"/>
      <c r="EF27" s="192"/>
      <c r="EG27" s="192"/>
      <c r="EH27" s="194"/>
    </row>
    <row r="28" spans="1:138" ht="14.25" hidden="1" customHeight="1" x14ac:dyDescent="0.15">
      <c r="A28" s="298" t="s">
        <v>82</v>
      </c>
      <c r="B28" s="299"/>
      <c r="C28" s="299"/>
      <c r="D28" s="299"/>
      <c r="E28" s="299"/>
      <c r="F28" s="299"/>
      <c r="G28" s="299"/>
      <c r="H28" s="170" t="s">
        <v>99</v>
      </c>
      <c r="I28" s="171"/>
      <c r="J28" s="172">
        <v>0</v>
      </c>
      <c r="K28" s="173"/>
      <c r="L28" s="173"/>
      <c r="M28" s="173"/>
      <c r="N28" s="174"/>
      <c r="O28" s="177">
        <v>0</v>
      </c>
      <c r="P28" s="173"/>
      <c r="Q28" s="173"/>
      <c r="R28" s="173"/>
      <c r="S28" s="173"/>
      <c r="T28" s="173"/>
      <c r="U28" s="174"/>
      <c r="V28" s="172">
        <v>0</v>
      </c>
      <c r="W28" s="173"/>
      <c r="X28" s="173"/>
      <c r="Y28" s="173"/>
      <c r="Z28" s="174"/>
      <c r="AA28" s="177">
        <v>0</v>
      </c>
      <c r="AB28" s="173"/>
      <c r="AC28" s="173"/>
      <c r="AD28" s="173"/>
      <c r="AE28" s="173"/>
      <c r="AF28" s="173"/>
      <c r="AG28" s="174"/>
      <c r="AH28" s="172">
        <v>0</v>
      </c>
      <c r="AI28" s="173"/>
      <c r="AJ28" s="173"/>
      <c r="AK28" s="173"/>
      <c r="AL28" s="174"/>
      <c r="AM28" s="177">
        <v>0</v>
      </c>
      <c r="AN28" s="173"/>
      <c r="AO28" s="173"/>
      <c r="AP28" s="173"/>
      <c r="AQ28" s="173"/>
      <c r="AR28" s="173"/>
      <c r="AS28" s="174"/>
      <c r="AT28" s="172">
        <v>0</v>
      </c>
      <c r="AU28" s="173"/>
      <c r="AV28" s="173"/>
      <c r="AW28" s="173"/>
      <c r="AX28" s="174"/>
      <c r="AY28" s="177">
        <v>0</v>
      </c>
      <c r="AZ28" s="173"/>
      <c r="BA28" s="173"/>
      <c r="BB28" s="173"/>
      <c r="BC28" s="173"/>
      <c r="BD28" s="173"/>
      <c r="BE28" s="174"/>
      <c r="BF28" s="172">
        <v>0</v>
      </c>
      <c r="BG28" s="173"/>
      <c r="BH28" s="173"/>
      <c r="BI28" s="173"/>
      <c r="BJ28" s="174"/>
      <c r="BK28" s="177">
        <v>0</v>
      </c>
      <c r="BL28" s="173"/>
      <c r="BM28" s="173"/>
      <c r="BN28" s="173"/>
      <c r="BO28" s="173"/>
      <c r="BP28" s="173"/>
      <c r="BQ28" s="178"/>
      <c r="BR28" s="298" t="s">
        <v>82</v>
      </c>
      <c r="BS28" s="299"/>
      <c r="BT28" s="299"/>
      <c r="BU28" s="299"/>
      <c r="BV28" s="299"/>
      <c r="BW28" s="299"/>
      <c r="BX28" s="304"/>
      <c r="BY28" s="170" t="s">
        <v>99</v>
      </c>
      <c r="BZ28" s="171"/>
      <c r="CA28" s="168">
        <v>0</v>
      </c>
      <c r="CB28" s="158"/>
      <c r="CC28" s="158"/>
      <c r="CD28" s="158"/>
      <c r="CE28" s="158"/>
      <c r="CF28" s="157">
        <v>0</v>
      </c>
      <c r="CG28" s="158"/>
      <c r="CH28" s="158"/>
      <c r="CI28" s="158"/>
      <c r="CJ28" s="158"/>
      <c r="CK28" s="158"/>
      <c r="CL28" s="158"/>
      <c r="CM28" s="168">
        <v>0</v>
      </c>
      <c r="CN28" s="158"/>
      <c r="CO28" s="158"/>
      <c r="CP28" s="158"/>
      <c r="CQ28" s="158"/>
      <c r="CR28" s="157">
        <v>0</v>
      </c>
      <c r="CS28" s="158"/>
      <c r="CT28" s="158"/>
      <c r="CU28" s="158"/>
      <c r="CV28" s="158"/>
      <c r="CW28" s="158"/>
      <c r="CX28" s="158"/>
      <c r="CY28" s="168">
        <v>0</v>
      </c>
      <c r="CZ28" s="158"/>
      <c r="DA28" s="158"/>
      <c r="DB28" s="158"/>
      <c r="DC28" s="158"/>
      <c r="DD28" s="157">
        <v>0</v>
      </c>
      <c r="DE28" s="158"/>
      <c r="DF28" s="158"/>
      <c r="DG28" s="158"/>
      <c r="DH28" s="158"/>
      <c r="DI28" s="158"/>
      <c r="DJ28" s="158"/>
      <c r="DK28" s="168">
        <v>0</v>
      </c>
      <c r="DL28" s="158"/>
      <c r="DM28" s="158"/>
      <c r="DN28" s="158"/>
      <c r="DO28" s="158"/>
      <c r="DP28" s="157">
        <v>0</v>
      </c>
      <c r="DQ28" s="158"/>
      <c r="DR28" s="158"/>
      <c r="DS28" s="158"/>
      <c r="DT28" s="158"/>
      <c r="DU28" s="158"/>
      <c r="DV28" s="158"/>
      <c r="DW28" s="159">
        <f t="shared" si="0"/>
        <v>0</v>
      </c>
      <c r="DX28" s="159"/>
      <c r="DY28" s="159"/>
      <c r="DZ28" s="159"/>
      <c r="EA28" s="159"/>
      <c r="EB28" s="159">
        <f t="shared" si="1"/>
        <v>0</v>
      </c>
      <c r="EC28" s="159"/>
      <c r="ED28" s="159"/>
      <c r="EE28" s="159"/>
      <c r="EF28" s="159"/>
      <c r="EG28" s="159"/>
      <c r="EH28" s="160"/>
    </row>
    <row r="29" spans="1:138" ht="14.25" hidden="1" customHeight="1" x14ac:dyDescent="0.15">
      <c r="A29" s="300"/>
      <c r="B29" s="301"/>
      <c r="C29" s="301"/>
      <c r="D29" s="301"/>
      <c r="E29" s="301"/>
      <c r="F29" s="301"/>
      <c r="G29" s="301"/>
      <c r="H29" s="170" t="s">
        <v>100</v>
      </c>
      <c r="I29" s="171"/>
      <c r="J29" s="172">
        <v>0</v>
      </c>
      <c r="K29" s="173"/>
      <c r="L29" s="173"/>
      <c r="M29" s="173"/>
      <c r="N29" s="174"/>
      <c r="O29" s="177">
        <v>0</v>
      </c>
      <c r="P29" s="173"/>
      <c r="Q29" s="173"/>
      <c r="R29" s="173"/>
      <c r="S29" s="173"/>
      <c r="T29" s="173"/>
      <c r="U29" s="174"/>
      <c r="V29" s="172">
        <v>0</v>
      </c>
      <c r="W29" s="173"/>
      <c r="X29" s="173"/>
      <c r="Y29" s="173"/>
      <c r="Z29" s="174"/>
      <c r="AA29" s="177">
        <v>0</v>
      </c>
      <c r="AB29" s="173"/>
      <c r="AC29" s="173"/>
      <c r="AD29" s="173"/>
      <c r="AE29" s="173"/>
      <c r="AF29" s="173"/>
      <c r="AG29" s="174"/>
      <c r="AH29" s="172">
        <v>0</v>
      </c>
      <c r="AI29" s="173"/>
      <c r="AJ29" s="173"/>
      <c r="AK29" s="173"/>
      <c r="AL29" s="174"/>
      <c r="AM29" s="177">
        <v>0</v>
      </c>
      <c r="AN29" s="173"/>
      <c r="AO29" s="173"/>
      <c r="AP29" s="173"/>
      <c r="AQ29" s="173"/>
      <c r="AR29" s="173"/>
      <c r="AS29" s="174"/>
      <c r="AT29" s="172">
        <v>0</v>
      </c>
      <c r="AU29" s="173"/>
      <c r="AV29" s="173"/>
      <c r="AW29" s="173"/>
      <c r="AX29" s="174"/>
      <c r="AY29" s="177">
        <v>0</v>
      </c>
      <c r="AZ29" s="173"/>
      <c r="BA29" s="173"/>
      <c r="BB29" s="173"/>
      <c r="BC29" s="173"/>
      <c r="BD29" s="173"/>
      <c r="BE29" s="174"/>
      <c r="BF29" s="172">
        <v>0</v>
      </c>
      <c r="BG29" s="173"/>
      <c r="BH29" s="173"/>
      <c r="BI29" s="173"/>
      <c r="BJ29" s="174"/>
      <c r="BK29" s="177">
        <v>0</v>
      </c>
      <c r="BL29" s="173"/>
      <c r="BM29" s="173"/>
      <c r="BN29" s="173"/>
      <c r="BO29" s="173"/>
      <c r="BP29" s="173"/>
      <c r="BQ29" s="178"/>
      <c r="BR29" s="300"/>
      <c r="BS29" s="301"/>
      <c r="BT29" s="301"/>
      <c r="BU29" s="301"/>
      <c r="BV29" s="301"/>
      <c r="BW29" s="301"/>
      <c r="BX29" s="305"/>
      <c r="BY29" s="170" t="s">
        <v>100</v>
      </c>
      <c r="BZ29" s="171"/>
      <c r="CA29" s="168">
        <v>0</v>
      </c>
      <c r="CB29" s="158"/>
      <c r="CC29" s="158"/>
      <c r="CD29" s="158"/>
      <c r="CE29" s="158"/>
      <c r="CF29" s="157">
        <v>0</v>
      </c>
      <c r="CG29" s="158"/>
      <c r="CH29" s="158"/>
      <c r="CI29" s="158"/>
      <c r="CJ29" s="158"/>
      <c r="CK29" s="158"/>
      <c r="CL29" s="158"/>
      <c r="CM29" s="168">
        <v>0</v>
      </c>
      <c r="CN29" s="158"/>
      <c r="CO29" s="158"/>
      <c r="CP29" s="158"/>
      <c r="CQ29" s="158"/>
      <c r="CR29" s="157">
        <v>0</v>
      </c>
      <c r="CS29" s="158"/>
      <c r="CT29" s="158"/>
      <c r="CU29" s="158"/>
      <c r="CV29" s="158"/>
      <c r="CW29" s="158"/>
      <c r="CX29" s="158"/>
      <c r="CY29" s="168">
        <v>0</v>
      </c>
      <c r="CZ29" s="158"/>
      <c r="DA29" s="158"/>
      <c r="DB29" s="158"/>
      <c r="DC29" s="158"/>
      <c r="DD29" s="157">
        <v>0</v>
      </c>
      <c r="DE29" s="158"/>
      <c r="DF29" s="158"/>
      <c r="DG29" s="158"/>
      <c r="DH29" s="158"/>
      <c r="DI29" s="158"/>
      <c r="DJ29" s="158"/>
      <c r="DK29" s="168">
        <v>0</v>
      </c>
      <c r="DL29" s="158"/>
      <c r="DM29" s="158"/>
      <c r="DN29" s="158"/>
      <c r="DO29" s="158"/>
      <c r="DP29" s="157">
        <v>0</v>
      </c>
      <c r="DQ29" s="158"/>
      <c r="DR29" s="158"/>
      <c r="DS29" s="158"/>
      <c r="DT29" s="158"/>
      <c r="DU29" s="158"/>
      <c r="DV29" s="158"/>
      <c r="DW29" s="159">
        <f t="shared" si="0"/>
        <v>0</v>
      </c>
      <c r="DX29" s="159"/>
      <c r="DY29" s="159"/>
      <c r="DZ29" s="159"/>
      <c r="EA29" s="159"/>
      <c r="EB29" s="159">
        <f t="shared" si="1"/>
        <v>0</v>
      </c>
      <c r="EC29" s="159"/>
      <c r="ED29" s="159"/>
      <c r="EE29" s="159"/>
      <c r="EF29" s="159"/>
      <c r="EG29" s="159"/>
      <c r="EH29" s="160"/>
    </row>
    <row r="30" spans="1:138" ht="14.25" hidden="1" customHeight="1" x14ac:dyDescent="0.15">
      <c r="A30" s="302"/>
      <c r="B30" s="303"/>
      <c r="C30" s="303"/>
      <c r="D30" s="303"/>
      <c r="E30" s="303"/>
      <c r="F30" s="303"/>
      <c r="G30" s="303"/>
      <c r="H30" s="170" t="s">
        <v>101</v>
      </c>
      <c r="I30" s="171"/>
      <c r="J30" s="179">
        <f>SUM(J28:N29)</f>
        <v>0</v>
      </c>
      <c r="K30" s="180"/>
      <c r="L30" s="180"/>
      <c r="M30" s="180"/>
      <c r="N30" s="181"/>
      <c r="O30" s="182">
        <f>SUM(O28:U29)</f>
        <v>0</v>
      </c>
      <c r="P30" s="180"/>
      <c r="Q30" s="180"/>
      <c r="R30" s="180"/>
      <c r="S30" s="180"/>
      <c r="T30" s="180"/>
      <c r="U30" s="181"/>
      <c r="V30" s="179">
        <f>SUM(V28:Z29)</f>
        <v>0</v>
      </c>
      <c r="W30" s="180"/>
      <c r="X30" s="180"/>
      <c r="Y30" s="180"/>
      <c r="Z30" s="181"/>
      <c r="AA30" s="182">
        <f>SUM(AA28:AG29)</f>
        <v>0</v>
      </c>
      <c r="AB30" s="180"/>
      <c r="AC30" s="180"/>
      <c r="AD30" s="180"/>
      <c r="AE30" s="180"/>
      <c r="AF30" s="180"/>
      <c r="AG30" s="181"/>
      <c r="AH30" s="179">
        <f>SUM(AH28:AL29)</f>
        <v>0</v>
      </c>
      <c r="AI30" s="180"/>
      <c r="AJ30" s="180"/>
      <c r="AK30" s="180"/>
      <c r="AL30" s="181"/>
      <c r="AM30" s="182">
        <f>SUM(AM28:AS29)</f>
        <v>0</v>
      </c>
      <c r="AN30" s="180"/>
      <c r="AO30" s="180"/>
      <c r="AP30" s="180"/>
      <c r="AQ30" s="180"/>
      <c r="AR30" s="180"/>
      <c r="AS30" s="181"/>
      <c r="AT30" s="179">
        <f>SUM(AT28:AX29)</f>
        <v>0</v>
      </c>
      <c r="AU30" s="180"/>
      <c r="AV30" s="180"/>
      <c r="AW30" s="180"/>
      <c r="AX30" s="181"/>
      <c r="AY30" s="182">
        <f>SUM(AY28:BE29)</f>
        <v>0</v>
      </c>
      <c r="AZ30" s="180"/>
      <c r="BA30" s="180"/>
      <c r="BB30" s="180"/>
      <c r="BC30" s="180"/>
      <c r="BD30" s="180"/>
      <c r="BE30" s="181"/>
      <c r="BF30" s="179">
        <f>SUM(BF28:BJ29)</f>
        <v>0</v>
      </c>
      <c r="BG30" s="180"/>
      <c r="BH30" s="180"/>
      <c r="BI30" s="180"/>
      <c r="BJ30" s="181"/>
      <c r="BK30" s="182">
        <f>SUM(BK28:BQ29)</f>
        <v>0</v>
      </c>
      <c r="BL30" s="180"/>
      <c r="BM30" s="180"/>
      <c r="BN30" s="180"/>
      <c r="BO30" s="180"/>
      <c r="BP30" s="180"/>
      <c r="BQ30" s="183"/>
      <c r="BR30" s="302"/>
      <c r="BS30" s="303"/>
      <c r="BT30" s="303"/>
      <c r="BU30" s="303"/>
      <c r="BV30" s="303"/>
      <c r="BW30" s="303"/>
      <c r="BX30" s="306"/>
      <c r="BY30" s="170" t="s">
        <v>101</v>
      </c>
      <c r="BZ30" s="171"/>
      <c r="CA30" s="175">
        <f>SUM(CA28:CE29)</f>
        <v>0</v>
      </c>
      <c r="CB30" s="159"/>
      <c r="CC30" s="159"/>
      <c r="CD30" s="159"/>
      <c r="CE30" s="159"/>
      <c r="CF30" s="176">
        <f>SUM(CF28:CL29)</f>
        <v>0</v>
      </c>
      <c r="CG30" s="159"/>
      <c r="CH30" s="159"/>
      <c r="CI30" s="159"/>
      <c r="CJ30" s="159"/>
      <c r="CK30" s="159"/>
      <c r="CL30" s="159"/>
      <c r="CM30" s="175">
        <f>SUM(CM28:CQ29)</f>
        <v>0</v>
      </c>
      <c r="CN30" s="159"/>
      <c r="CO30" s="159"/>
      <c r="CP30" s="159"/>
      <c r="CQ30" s="159"/>
      <c r="CR30" s="176">
        <f>SUM(CR28:CX29)</f>
        <v>0</v>
      </c>
      <c r="CS30" s="159"/>
      <c r="CT30" s="159"/>
      <c r="CU30" s="159"/>
      <c r="CV30" s="159"/>
      <c r="CW30" s="159"/>
      <c r="CX30" s="159"/>
      <c r="CY30" s="175">
        <f>SUM(CY28:DC29)</f>
        <v>0</v>
      </c>
      <c r="CZ30" s="159"/>
      <c r="DA30" s="159"/>
      <c r="DB30" s="159"/>
      <c r="DC30" s="159"/>
      <c r="DD30" s="176">
        <f>SUM(DD28:DJ29)</f>
        <v>0</v>
      </c>
      <c r="DE30" s="159"/>
      <c r="DF30" s="159"/>
      <c r="DG30" s="159"/>
      <c r="DH30" s="159"/>
      <c r="DI30" s="159"/>
      <c r="DJ30" s="159"/>
      <c r="DK30" s="175">
        <f>SUM(DK28:DO29)</f>
        <v>0</v>
      </c>
      <c r="DL30" s="159"/>
      <c r="DM30" s="159"/>
      <c r="DN30" s="159"/>
      <c r="DO30" s="159"/>
      <c r="DP30" s="176">
        <f>SUM(DP28:DV29)</f>
        <v>0</v>
      </c>
      <c r="DQ30" s="159"/>
      <c r="DR30" s="159"/>
      <c r="DS30" s="159"/>
      <c r="DT30" s="159"/>
      <c r="DU30" s="159"/>
      <c r="DV30" s="159"/>
      <c r="DW30" s="159">
        <f t="shared" si="0"/>
        <v>0</v>
      </c>
      <c r="DX30" s="159"/>
      <c r="DY30" s="159"/>
      <c r="DZ30" s="159"/>
      <c r="EA30" s="159"/>
      <c r="EB30" s="159">
        <f t="shared" si="1"/>
        <v>0</v>
      </c>
      <c r="EC30" s="159"/>
      <c r="ED30" s="159"/>
      <c r="EE30" s="159"/>
      <c r="EF30" s="159"/>
      <c r="EG30" s="159"/>
      <c r="EH30" s="160"/>
    </row>
    <row r="31" spans="1:138" ht="14.25" hidden="1" customHeight="1" x14ac:dyDescent="0.15">
      <c r="A31" s="307" t="s">
        <v>44</v>
      </c>
      <c r="B31" s="308"/>
      <c r="C31" s="308"/>
      <c r="D31" s="308"/>
      <c r="E31" s="308"/>
      <c r="F31" s="308"/>
      <c r="G31" s="308"/>
      <c r="H31" s="195" t="s">
        <v>99</v>
      </c>
      <c r="I31" s="196"/>
      <c r="J31" s="197">
        <v>0</v>
      </c>
      <c r="K31" s="198"/>
      <c r="L31" s="198"/>
      <c r="M31" s="198"/>
      <c r="N31" s="199"/>
      <c r="O31" s="200">
        <v>0</v>
      </c>
      <c r="P31" s="198"/>
      <c r="Q31" s="198"/>
      <c r="R31" s="198"/>
      <c r="S31" s="198"/>
      <c r="T31" s="198"/>
      <c r="U31" s="199"/>
      <c r="V31" s="197">
        <v>0</v>
      </c>
      <c r="W31" s="198"/>
      <c r="X31" s="198"/>
      <c r="Y31" s="198"/>
      <c r="Z31" s="199"/>
      <c r="AA31" s="200">
        <v>0</v>
      </c>
      <c r="AB31" s="198"/>
      <c r="AC31" s="198"/>
      <c r="AD31" s="198"/>
      <c r="AE31" s="198"/>
      <c r="AF31" s="198"/>
      <c r="AG31" s="199"/>
      <c r="AH31" s="197">
        <v>0</v>
      </c>
      <c r="AI31" s="198"/>
      <c r="AJ31" s="198"/>
      <c r="AK31" s="198"/>
      <c r="AL31" s="199"/>
      <c r="AM31" s="200">
        <v>0</v>
      </c>
      <c r="AN31" s="198"/>
      <c r="AO31" s="198"/>
      <c r="AP31" s="198"/>
      <c r="AQ31" s="198"/>
      <c r="AR31" s="198"/>
      <c r="AS31" s="199"/>
      <c r="AT31" s="197">
        <v>0</v>
      </c>
      <c r="AU31" s="198"/>
      <c r="AV31" s="198"/>
      <c r="AW31" s="198"/>
      <c r="AX31" s="199"/>
      <c r="AY31" s="200">
        <v>0</v>
      </c>
      <c r="AZ31" s="198"/>
      <c r="BA31" s="198"/>
      <c r="BB31" s="198"/>
      <c r="BC31" s="198"/>
      <c r="BD31" s="198"/>
      <c r="BE31" s="199"/>
      <c r="BF31" s="197">
        <v>0</v>
      </c>
      <c r="BG31" s="198"/>
      <c r="BH31" s="198"/>
      <c r="BI31" s="198"/>
      <c r="BJ31" s="199"/>
      <c r="BK31" s="200">
        <v>0</v>
      </c>
      <c r="BL31" s="198"/>
      <c r="BM31" s="198"/>
      <c r="BN31" s="198"/>
      <c r="BO31" s="198"/>
      <c r="BP31" s="198"/>
      <c r="BQ31" s="201"/>
      <c r="BR31" s="307" t="s">
        <v>44</v>
      </c>
      <c r="BS31" s="308"/>
      <c r="BT31" s="308"/>
      <c r="BU31" s="308"/>
      <c r="BV31" s="308"/>
      <c r="BW31" s="308"/>
      <c r="BX31" s="308"/>
      <c r="BY31" s="195" t="s">
        <v>99</v>
      </c>
      <c r="BZ31" s="196"/>
      <c r="CA31" s="202">
        <v>0</v>
      </c>
      <c r="CB31" s="203"/>
      <c r="CC31" s="203"/>
      <c r="CD31" s="203"/>
      <c r="CE31" s="203"/>
      <c r="CF31" s="204">
        <v>0</v>
      </c>
      <c r="CG31" s="203"/>
      <c r="CH31" s="203"/>
      <c r="CI31" s="203"/>
      <c r="CJ31" s="203"/>
      <c r="CK31" s="203"/>
      <c r="CL31" s="203"/>
      <c r="CM31" s="202">
        <v>0</v>
      </c>
      <c r="CN31" s="203"/>
      <c r="CO31" s="203"/>
      <c r="CP31" s="203"/>
      <c r="CQ31" s="203"/>
      <c r="CR31" s="204">
        <v>0</v>
      </c>
      <c r="CS31" s="203"/>
      <c r="CT31" s="203"/>
      <c r="CU31" s="203"/>
      <c r="CV31" s="203"/>
      <c r="CW31" s="203"/>
      <c r="CX31" s="203"/>
      <c r="CY31" s="202">
        <v>0</v>
      </c>
      <c r="CZ31" s="203"/>
      <c r="DA31" s="203"/>
      <c r="DB31" s="203"/>
      <c r="DC31" s="203"/>
      <c r="DD31" s="204">
        <v>0</v>
      </c>
      <c r="DE31" s="203"/>
      <c r="DF31" s="203"/>
      <c r="DG31" s="203"/>
      <c r="DH31" s="203"/>
      <c r="DI31" s="203"/>
      <c r="DJ31" s="203"/>
      <c r="DK31" s="202">
        <v>0</v>
      </c>
      <c r="DL31" s="203"/>
      <c r="DM31" s="203"/>
      <c r="DN31" s="203"/>
      <c r="DO31" s="203"/>
      <c r="DP31" s="204">
        <v>0</v>
      </c>
      <c r="DQ31" s="203"/>
      <c r="DR31" s="203"/>
      <c r="DS31" s="203"/>
      <c r="DT31" s="203"/>
      <c r="DU31" s="203"/>
      <c r="DV31" s="203"/>
      <c r="DW31" s="213">
        <f t="shared" si="0"/>
        <v>0</v>
      </c>
      <c r="DX31" s="213"/>
      <c r="DY31" s="213"/>
      <c r="DZ31" s="213"/>
      <c r="EA31" s="213"/>
      <c r="EB31" s="213">
        <f t="shared" si="1"/>
        <v>0</v>
      </c>
      <c r="EC31" s="213"/>
      <c r="ED31" s="213"/>
      <c r="EE31" s="213"/>
      <c r="EF31" s="213"/>
      <c r="EG31" s="213"/>
      <c r="EH31" s="214"/>
    </row>
    <row r="32" spans="1:138" ht="14.25" hidden="1" customHeight="1" x14ac:dyDescent="0.15">
      <c r="A32" s="307"/>
      <c r="B32" s="308"/>
      <c r="C32" s="308"/>
      <c r="D32" s="308"/>
      <c r="E32" s="308"/>
      <c r="F32" s="308"/>
      <c r="G32" s="308"/>
      <c r="H32" s="170" t="s">
        <v>100</v>
      </c>
      <c r="I32" s="171"/>
      <c r="J32" s="205">
        <v>0</v>
      </c>
      <c r="K32" s="206"/>
      <c r="L32" s="206"/>
      <c r="M32" s="206"/>
      <c r="N32" s="207"/>
      <c r="O32" s="208">
        <v>0</v>
      </c>
      <c r="P32" s="206"/>
      <c r="Q32" s="206"/>
      <c r="R32" s="206"/>
      <c r="S32" s="206"/>
      <c r="T32" s="206"/>
      <c r="U32" s="207"/>
      <c r="V32" s="205">
        <v>0</v>
      </c>
      <c r="W32" s="206"/>
      <c r="X32" s="206"/>
      <c r="Y32" s="206"/>
      <c r="Z32" s="207"/>
      <c r="AA32" s="208">
        <v>0</v>
      </c>
      <c r="AB32" s="206"/>
      <c r="AC32" s="206"/>
      <c r="AD32" s="206"/>
      <c r="AE32" s="206"/>
      <c r="AF32" s="206"/>
      <c r="AG32" s="207"/>
      <c r="AH32" s="205">
        <v>0</v>
      </c>
      <c r="AI32" s="206"/>
      <c r="AJ32" s="206"/>
      <c r="AK32" s="206"/>
      <c r="AL32" s="207"/>
      <c r="AM32" s="208">
        <v>0</v>
      </c>
      <c r="AN32" s="206"/>
      <c r="AO32" s="206"/>
      <c r="AP32" s="206"/>
      <c r="AQ32" s="206"/>
      <c r="AR32" s="206"/>
      <c r="AS32" s="207"/>
      <c r="AT32" s="205">
        <v>0</v>
      </c>
      <c r="AU32" s="206"/>
      <c r="AV32" s="206"/>
      <c r="AW32" s="206"/>
      <c r="AX32" s="207"/>
      <c r="AY32" s="208">
        <v>0</v>
      </c>
      <c r="AZ32" s="206"/>
      <c r="BA32" s="206"/>
      <c r="BB32" s="206"/>
      <c r="BC32" s="206"/>
      <c r="BD32" s="206"/>
      <c r="BE32" s="207"/>
      <c r="BF32" s="205">
        <v>0</v>
      </c>
      <c r="BG32" s="206"/>
      <c r="BH32" s="206"/>
      <c r="BI32" s="206"/>
      <c r="BJ32" s="207"/>
      <c r="BK32" s="208">
        <v>0</v>
      </c>
      <c r="BL32" s="206"/>
      <c r="BM32" s="206"/>
      <c r="BN32" s="206"/>
      <c r="BO32" s="206"/>
      <c r="BP32" s="206"/>
      <c r="BQ32" s="209"/>
      <c r="BR32" s="307"/>
      <c r="BS32" s="308"/>
      <c r="BT32" s="308"/>
      <c r="BU32" s="308"/>
      <c r="BV32" s="308"/>
      <c r="BW32" s="308"/>
      <c r="BX32" s="308"/>
      <c r="BY32" s="170" t="s">
        <v>100</v>
      </c>
      <c r="BZ32" s="171"/>
      <c r="CA32" s="210">
        <v>0</v>
      </c>
      <c r="CB32" s="211"/>
      <c r="CC32" s="211"/>
      <c r="CD32" s="211"/>
      <c r="CE32" s="211"/>
      <c r="CF32" s="212">
        <v>0</v>
      </c>
      <c r="CG32" s="211"/>
      <c r="CH32" s="211"/>
      <c r="CI32" s="211"/>
      <c r="CJ32" s="211"/>
      <c r="CK32" s="211"/>
      <c r="CL32" s="211"/>
      <c r="CM32" s="210">
        <v>0</v>
      </c>
      <c r="CN32" s="211"/>
      <c r="CO32" s="211"/>
      <c r="CP32" s="211"/>
      <c r="CQ32" s="211"/>
      <c r="CR32" s="212">
        <v>0</v>
      </c>
      <c r="CS32" s="211"/>
      <c r="CT32" s="211"/>
      <c r="CU32" s="211"/>
      <c r="CV32" s="211"/>
      <c r="CW32" s="211"/>
      <c r="CX32" s="211"/>
      <c r="CY32" s="210">
        <v>0</v>
      </c>
      <c r="CZ32" s="211"/>
      <c r="DA32" s="211"/>
      <c r="DB32" s="211"/>
      <c r="DC32" s="211"/>
      <c r="DD32" s="212">
        <v>0</v>
      </c>
      <c r="DE32" s="211"/>
      <c r="DF32" s="211"/>
      <c r="DG32" s="211"/>
      <c r="DH32" s="211"/>
      <c r="DI32" s="211"/>
      <c r="DJ32" s="211"/>
      <c r="DK32" s="210">
        <v>0</v>
      </c>
      <c r="DL32" s="211"/>
      <c r="DM32" s="211"/>
      <c r="DN32" s="211"/>
      <c r="DO32" s="211"/>
      <c r="DP32" s="212">
        <v>0</v>
      </c>
      <c r="DQ32" s="211"/>
      <c r="DR32" s="211"/>
      <c r="DS32" s="211"/>
      <c r="DT32" s="211"/>
      <c r="DU32" s="211"/>
      <c r="DV32" s="211"/>
      <c r="DW32" s="215">
        <f t="shared" si="0"/>
        <v>0</v>
      </c>
      <c r="DX32" s="215"/>
      <c r="DY32" s="215"/>
      <c r="DZ32" s="215"/>
      <c r="EA32" s="215"/>
      <c r="EB32" s="215">
        <f t="shared" si="1"/>
        <v>0</v>
      </c>
      <c r="EC32" s="215"/>
      <c r="ED32" s="215"/>
      <c r="EE32" s="215"/>
      <c r="EF32" s="215"/>
      <c r="EG32" s="215"/>
      <c r="EH32" s="216"/>
    </row>
    <row r="33" spans="1:138" ht="14.25" hidden="1" customHeight="1" x14ac:dyDescent="0.15">
      <c r="A33" s="309"/>
      <c r="B33" s="310"/>
      <c r="C33" s="310"/>
      <c r="D33" s="310"/>
      <c r="E33" s="310"/>
      <c r="F33" s="310"/>
      <c r="G33" s="310"/>
      <c r="H33" s="170" t="s">
        <v>101</v>
      </c>
      <c r="I33" s="171"/>
      <c r="J33" s="217">
        <f>SUM(J31:N32)</f>
        <v>0</v>
      </c>
      <c r="K33" s="218"/>
      <c r="L33" s="218"/>
      <c r="M33" s="218"/>
      <c r="N33" s="219"/>
      <c r="O33" s="220">
        <f>SUM(O31:U32)</f>
        <v>0</v>
      </c>
      <c r="P33" s="218"/>
      <c r="Q33" s="218"/>
      <c r="R33" s="218"/>
      <c r="S33" s="218"/>
      <c r="T33" s="218"/>
      <c r="U33" s="219"/>
      <c r="V33" s="217">
        <f>SUM(V31:Z32)</f>
        <v>0</v>
      </c>
      <c r="W33" s="218"/>
      <c r="X33" s="218"/>
      <c r="Y33" s="218"/>
      <c r="Z33" s="219"/>
      <c r="AA33" s="220">
        <f>SUM(AA31:AG32)</f>
        <v>0</v>
      </c>
      <c r="AB33" s="218"/>
      <c r="AC33" s="218"/>
      <c r="AD33" s="218"/>
      <c r="AE33" s="218"/>
      <c r="AF33" s="218"/>
      <c r="AG33" s="219"/>
      <c r="AH33" s="217">
        <f>SUM(AH31:AL32)</f>
        <v>0</v>
      </c>
      <c r="AI33" s="218"/>
      <c r="AJ33" s="218"/>
      <c r="AK33" s="218"/>
      <c r="AL33" s="219"/>
      <c r="AM33" s="220">
        <f>SUM(AM31:AS32)</f>
        <v>0</v>
      </c>
      <c r="AN33" s="218"/>
      <c r="AO33" s="218"/>
      <c r="AP33" s="218"/>
      <c r="AQ33" s="218"/>
      <c r="AR33" s="218"/>
      <c r="AS33" s="219"/>
      <c r="AT33" s="217">
        <f>SUM(AT31:AX32)</f>
        <v>0</v>
      </c>
      <c r="AU33" s="218"/>
      <c r="AV33" s="218"/>
      <c r="AW33" s="218"/>
      <c r="AX33" s="219"/>
      <c r="AY33" s="220">
        <f>SUM(AY31:BE32)</f>
        <v>0</v>
      </c>
      <c r="AZ33" s="218"/>
      <c r="BA33" s="218"/>
      <c r="BB33" s="218"/>
      <c r="BC33" s="218"/>
      <c r="BD33" s="218"/>
      <c r="BE33" s="219"/>
      <c r="BF33" s="217">
        <f>SUM(BF31:BJ32)</f>
        <v>0</v>
      </c>
      <c r="BG33" s="218"/>
      <c r="BH33" s="218"/>
      <c r="BI33" s="218"/>
      <c r="BJ33" s="219"/>
      <c r="BK33" s="220">
        <f>SUM(BK31:BQ32)</f>
        <v>0</v>
      </c>
      <c r="BL33" s="218"/>
      <c r="BM33" s="218"/>
      <c r="BN33" s="218"/>
      <c r="BO33" s="218"/>
      <c r="BP33" s="218"/>
      <c r="BQ33" s="221"/>
      <c r="BR33" s="309"/>
      <c r="BS33" s="310"/>
      <c r="BT33" s="310"/>
      <c r="BU33" s="310"/>
      <c r="BV33" s="310"/>
      <c r="BW33" s="310"/>
      <c r="BX33" s="310"/>
      <c r="BY33" s="170" t="s">
        <v>101</v>
      </c>
      <c r="BZ33" s="171"/>
      <c r="CA33" s="222">
        <f>SUM(CA31:CE32)</f>
        <v>0</v>
      </c>
      <c r="CB33" s="215"/>
      <c r="CC33" s="215"/>
      <c r="CD33" s="215"/>
      <c r="CE33" s="215"/>
      <c r="CF33" s="223">
        <f>SUM(CF31:CL32)</f>
        <v>0</v>
      </c>
      <c r="CG33" s="215"/>
      <c r="CH33" s="215"/>
      <c r="CI33" s="215"/>
      <c r="CJ33" s="215"/>
      <c r="CK33" s="215"/>
      <c r="CL33" s="215"/>
      <c r="CM33" s="222">
        <f>SUM(CM31:CQ32)</f>
        <v>0</v>
      </c>
      <c r="CN33" s="215"/>
      <c r="CO33" s="215"/>
      <c r="CP33" s="215"/>
      <c r="CQ33" s="215"/>
      <c r="CR33" s="223">
        <f>SUM(CR31:CX32)</f>
        <v>0</v>
      </c>
      <c r="CS33" s="215"/>
      <c r="CT33" s="215"/>
      <c r="CU33" s="215"/>
      <c r="CV33" s="215"/>
      <c r="CW33" s="215"/>
      <c r="CX33" s="215"/>
      <c r="CY33" s="222">
        <f>SUM(CY31:DC32)</f>
        <v>0</v>
      </c>
      <c r="CZ33" s="215"/>
      <c r="DA33" s="215"/>
      <c r="DB33" s="215"/>
      <c r="DC33" s="215"/>
      <c r="DD33" s="223">
        <f>SUM(DD31:DJ32)</f>
        <v>0</v>
      </c>
      <c r="DE33" s="215"/>
      <c r="DF33" s="215"/>
      <c r="DG33" s="215"/>
      <c r="DH33" s="215"/>
      <c r="DI33" s="215"/>
      <c r="DJ33" s="215"/>
      <c r="DK33" s="222">
        <f>SUM(DK31:DO32)</f>
        <v>0</v>
      </c>
      <c r="DL33" s="215"/>
      <c r="DM33" s="215"/>
      <c r="DN33" s="215"/>
      <c r="DO33" s="215"/>
      <c r="DP33" s="223">
        <f>SUM(DP31:DV32)</f>
        <v>0</v>
      </c>
      <c r="DQ33" s="215"/>
      <c r="DR33" s="215"/>
      <c r="DS33" s="215"/>
      <c r="DT33" s="215"/>
      <c r="DU33" s="215"/>
      <c r="DV33" s="215"/>
      <c r="DW33" s="215">
        <f t="shared" si="0"/>
        <v>0</v>
      </c>
      <c r="DX33" s="215"/>
      <c r="DY33" s="215"/>
      <c r="DZ33" s="215"/>
      <c r="EA33" s="215"/>
      <c r="EB33" s="215">
        <f t="shared" si="1"/>
        <v>0</v>
      </c>
      <c r="EC33" s="215"/>
      <c r="ED33" s="215"/>
      <c r="EE33" s="215"/>
      <c r="EF33" s="215"/>
      <c r="EG33" s="215"/>
      <c r="EH33" s="216"/>
    </row>
    <row r="34" spans="1:138" ht="14.25" hidden="1" customHeight="1" x14ac:dyDescent="0.15">
      <c r="A34" s="298" t="s">
        <v>83</v>
      </c>
      <c r="B34" s="299"/>
      <c r="C34" s="299"/>
      <c r="D34" s="299"/>
      <c r="E34" s="299"/>
      <c r="F34" s="299"/>
      <c r="G34" s="299"/>
      <c r="H34" s="170" t="s">
        <v>99</v>
      </c>
      <c r="I34" s="171"/>
      <c r="J34" s="172">
        <v>1</v>
      </c>
      <c r="K34" s="173"/>
      <c r="L34" s="173"/>
      <c r="M34" s="173"/>
      <c r="N34" s="174"/>
      <c r="O34" s="177">
        <v>123200</v>
      </c>
      <c r="P34" s="173"/>
      <c r="Q34" s="173"/>
      <c r="R34" s="173"/>
      <c r="S34" s="173"/>
      <c r="T34" s="173"/>
      <c r="U34" s="174"/>
      <c r="V34" s="172">
        <v>0</v>
      </c>
      <c r="W34" s="173"/>
      <c r="X34" s="173"/>
      <c r="Y34" s="173"/>
      <c r="Z34" s="174"/>
      <c r="AA34" s="177">
        <v>0</v>
      </c>
      <c r="AB34" s="173"/>
      <c r="AC34" s="173"/>
      <c r="AD34" s="173"/>
      <c r="AE34" s="173"/>
      <c r="AF34" s="173"/>
      <c r="AG34" s="174"/>
      <c r="AH34" s="172">
        <v>0</v>
      </c>
      <c r="AI34" s="173"/>
      <c r="AJ34" s="173"/>
      <c r="AK34" s="173"/>
      <c r="AL34" s="174"/>
      <c r="AM34" s="177">
        <v>0</v>
      </c>
      <c r="AN34" s="173"/>
      <c r="AO34" s="173"/>
      <c r="AP34" s="173"/>
      <c r="AQ34" s="173"/>
      <c r="AR34" s="173"/>
      <c r="AS34" s="174"/>
      <c r="AT34" s="172">
        <v>0</v>
      </c>
      <c r="AU34" s="173"/>
      <c r="AV34" s="173"/>
      <c r="AW34" s="173"/>
      <c r="AX34" s="174"/>
      <c r="AY34" s="177">
        <v>0</v>
      </c>
      <c r="AZ34" s="173"/>
      <c r="BA34" s="173"/>
      <c r="BB34" s="173"/>
      <c r="BC34" s="173"/>
      <c r="BD34" s="173"/>
      <c r="BE34" s="174"/>
      <c r="BF34" s="172">
        <v>0</v>
      </c>
      <c r="BG34" s="173"/>
      <c r="BH34" s="173"/>
      <c r="BI34" s="173"/>
      <c r="BJ34" s="174"/>
      <c r="BK34" s="177">
        <v>0</v>
      </c>
      <c r="BL34" s="173"/>
      <c r="BM34" s="173"/>
      <c r="BN34" s="173"/>
      <c r="BO34" s="173"/>
      <c r="BP34" s="173"/>
      <c r="BQ34" s="178"/>
      <c r="BR34" s="298" t="s">
        <v>83</v>
      </c>
      <c r="BS34" s="299"/>
      <c r="BT34" s="299"/>
      <c r="BU34" s="299"/>
      <c r="BV34" s="299"/>
      <c r="BW34" s="299"/>
      <c r="BX34" s="299"/>
      <c r="BY34" s="170" t="s">
        <v>99</v>
      </c>
      <c r="BZ34" s="171"/>
      <c r="CA34" s="168">
        <v>0</v>
      </c>
      <c r="CB34" s="158"/>
      <c r="CC34" s="158"/>
      <c r="CD34" s="158"/>
      <c r="CE34" s="158"/>
      <c r="CF34" s="157">
        <v>0</v>
      </c>
      <c r="CG34" s="158"/>
      <c r="CH34" s="158"/>
      <c r="CI34" s="158"/>
      <c r="CJ34" s="158"/>
      <c r="CK34" s="158"/>
      <c r="CL34" s="158"/>
      <c r="CM34" s="168">
        <v>0</v>
      </c>
      <c r="CN34" s="158"/>
      <c r="CO34" s="158"/>
      <c r="CP34" s="158"/>
      <c r="CQ34" s="158"/>
      <c r="CR34" s="157">
        <v>0</v>
      </c>
      <c r="CS34" s="158"/>
      <c r="CT34" s="158"/>
      <c r="CU34" s="158"/>
      <c r="CV34" s="158"/>
      <c r="CW34" s="158"/>
      <c r="CX34" s="158"/>
      <c r="CY34" s="168">
        <v>0</v>
      </c>
      <c r="CZ34" s="158"/>
      <c r="DA34" s="158"/>
      <c r="DB34" s="158"/>
      <c r="DC34" s="158"/>
      <c r="DD34" s="157">
        <v>0</v>
      </c>
      <c r="DE34" s="158"/>
      <c r="DF34" s="158"/>
      <c r="DG34" s="158"/>
      <c r="DH34" s="158"/>
      <c r="DI34" s="158"/>
      <c r="DJ34" s="158"/>
      <c r="DK34" s="168">
        <v>0</v>
      </c>
      <c r="DL34" s="158"/>
      <c r="DM34" s="158"/>
      <c r="DN34" s="158"/>
      <c r="DO34" s="158"/>
      <c r="DP34" s="157">
        <v>0</v>
      </c>
      <c r="DQ34" s="158"/>
      <c r="DR34" s="158"/>
      <c r="DS34" s="158"/>
      <c r="DT34" s="158"/>
      <c r="DU34" s="158"/>
      <c r="DV34" s="158"/>
      <c r="DW34" s="159">
        <f t="shared" si="0"/>
        <v>1</v>
      </c>
      <c r="DX34" s="159"/>
      <c r="DY34" s="159"/>
      <c r="DZ34" s="159"/>
      <c r="EA34" s="159"/>
      <c r="EB34" s="159">
        <f t="shared" si="1"/>
        <v>123200</v>
      </c>
      <c r="EC34" s="159"/>
      <c r="ED34" s="159"/>
      <c r="EE34" s="159"/>
      <c r="EF34" s="159"/>
      <c r="EG34" s="159"/>
      <c r="EH34" s="160"/>
    </row>
    <row r="35" spans="1:138" ht="14.25" hidden="1" customHeight="1" x14ac:dyDescent="0.15">
      <c r="A35" s="300"/>
      <c r="B35" s="301"/>
      <c r="C35" s="301"/>
      <c r="D35" s="301"/>
      <c r="E35" s="301"/>
      <c r="F35" s="301"/>
      <c r="G35" s="301"/>
      <c r="H35" s="170" t="s">
        <v>100</v>
      </c>
      <c r="I35" s="171"/>
      <c r="J35" s="172">
        <v>0</v>
      </c>
      <c r="K35" s="173"/>
      <c r="L35" s="173"/>
      <c r="M35" s="173"/>
      <c r="N35" s="174"/>
      <c r="O35" s="177">
        <v>0</v>
      </c>
      <c r="P35" s="173"/>
      <c r="Q35" s="173"/>
      <c r="R35" s="173"/>
      <c r="S35" s="173"/>
      <c r="T35" s="173"/>
      <c r="U35" s="174"/>
      <c r="V35" s="172">
        <v>0</v>
      </c>
      <c r="W35" s="173"/>
      <c r="X35" s="173"/>
      <c r="Y35" s="173"/>
      <c r="Z35" s="174"/>
      <c r="AA35" s="177">
        <v>0</v>
      </c>
      <c r="AB35" s="173"/>
      <c r="AC35" s="173"/>
      <c r="AD35" s="173"/>
      <c r="AE35" s="173"/>
      <c r="AF35" s="173"/>
      <c r="AG35" s="174"/>
      <c r="AH35" s="172">
        <v>0</v>
      </c>
      <c r="AI35" s="173"/>
      <c r="AJ35" s="173"/>
      <c r="AK35" s="173"/>
      <c r="AL35" s="174"/>
      <c r="AM35" s="177">
        <v>0</v>
      </c>
      <c r="AN35" s="173"/>
      <c r="AO35" s="173"/>
      <c r="AP35" s="173"/>
      <c r="AQ35" s="173"/>
      <c r="AR35" s="173"/>
      <c r="AS35" s="174"/>
      <c r="AT35" s="172">
        <v>0</v>
      </c>
      <c r="AU35" s="173"/>
      <c r="AV35" s="173"/>
      <c r="AW35" s="173"/>
      <c r="AX35" s="174"/>
      <c r="AY35" s="177">
        <v>0</v>
      </c>
      <c r="AZ35" s="173"/>
      <c r="BA35" s="173"/>
      <c r="BB35" s="173"/>
      <c r="BC35" s="173"/>
      <c r="BD35" s="173"/>
      <c r="BE35" s="174"/>
      <c r="BF35" s="172">
        <v>0</v>
      </c>
      <c r="BG35" s="173"/>
      <c r="BH35" s="173"/>
      <c r="BI35" s="173"/>
      <c r="BJ35" s="174"/>
      <c r="BK35" s="177">
        <v>0</v>
      </c>
      <c r="BL35" s="173"/>
      <c r="BM35" s="173"/>
      <c r="BN35" s="173"/>
      <c r="BO35" s="173"/>
      <c r="BP35" s="173"/>
      <c r="BQ35" s="178"/>
      <c r="BR35" s="300"/>
      <c r="BS35" s="301"/>
      <c r="BT35" s="301"/>
      <c r="BU35" s="301"/>
      <c r="BV35" s="301"/>
      <c r="BW35" s="301"/>
      <c r="BX35" s="301"/>
      <c r="BY35" s="170" t="s">
        <v>100</v>
      </c>
      <c r="BZ35" s="171"/>
      <c r="CA35" s="168">
        <v>4</v>
      </c>
      <c r="CB35" s="158"/>
      <c r="CC35" s="158"/>
      <c r="CD35" s="158"/>
      <c r="CE35" s="158"/>
      <c r="CF35" s="157">
        <v>124400</v>
      </c>
      <c r="CG35" s="158"/>
      <c r="CH35" s="158"/>
      <c r="CI35" s="158"/>
      <c r="CJ35" s="158"/>
      <c r="CK35" s="158"/>
      <c r="CL35" s="158"/>
      <c r="CM35" s="168">
        <v>0</v>
      </c>
      <c r="CN35" s="158"/>
      <c r="CO35" s="158"/>
      <c r="CP35" s="158"/>
      <c r="CQ35" s="158"/>
      <c r="CR35" s="157">
        <v>0</v>
      </c>
      <c r="CS35" s="158"/>
      <c r="CT35" s="158"/>
      <c r="CU35" s="158"/>
      <c r="CV35" s="158"/>
      <c r="CW35" s="158"/>
      <c r="CX35" s="158"/>
      <c r="CY35" s="168">
        <v>0</v>
      </c>
      <c r="CZ35" s="158"/>
      <c r="DA35" s="158"/>
      <c r="DB35" s="158"/>
      <c r="DC35" s="158"/>
      <c r="DD35" s="157">
        <v>0</v>
      </c>
      <c r="DE35" s="158"/>
      <c r="DF35" s="158"/>
      <c r="DG35" s="158"/>
      <c r="DH35" s="158"/>
      <c r="DI35" s="158"/>
      <c r="DJ35" s="158"/>
      <c r="DK35" s="168">
        <v>3</v>
      </c>
      <c r="DL35" s="158"/>
      <c r="DM35" s="158"/>
      <c r="DN35" s="158"/>
      <c r="DO35" s="158"/>
      <c r="DP35" s="157">
        <v>294400</v>
      </c>
      <c r="DQ35" s="158"/>
      <c r="DR35" s="158"/>
      <c r="DS35" s="158"/>
      <c r="DT35" s="158"/>
      <c r="DU35" s="158"/>
      <c r="DV35" s="158"/>
      <c r="DW35" s="159">
        <f t="shared" si="0"/>
        <v>7</v>
      </c>
      <c r="DX35" s="159"/>
      <c r="DY35" s="159"/>
      <c r="DZ35" s="159"/>
      <c r="EA35" s="159"/>
      <c r="EB35" s="159">
        <f t="shared" si="1"/>
        <v>418800</v>
      </c>
      <c r="EC35" s="159"/>
      <c r="ED35" s="159"/>
      <c r="EE35" s="159"/>
      <c r="EF35" s="159"/>
      <c r="EG35" s="159"/>
      <c r="EH35" s="160"/>
    </row>
    <row r="36" spans="1:138" ht="14.25" hidden="1" customHeight="1" x14ac:dyDescent="0.15">
      <c r="A36" s="302"/>
      <c r="B36" s="303"/>
      <c r="C36" s="303"/>
      <c r="D36" s="303"/>
      <c r="E36" s="303"/>
      <c r="F36" s="303"/>
      <c r="G36" s="303"/>
      <c r="H36" s="170" t="s">
        <v>101</v>
      </c>
      <c r="I36" s="171"/>
      <c r="J36" s="179">
        <f>SUM(J34:N35)</f>
        <v>1</v>
      </c>
      <c r="K36" s="180"/>
      <c r="L36" s="180"/>
      <c r="M36" s="180"/>
      <c r="N36" s="181"/>
      <c r="O36" s="182">
        <f>SUM(O34:U35)</f>
        <v>123200</v>
      </c>
      <c r="P36" s="180"/>
      <c r="Q36" s="180"/>
      <c r="R36" s="180"/>
      <c r="S36" s="180"/>
      <c r="T36" s="180"/>
      <c r="U36" s="181"/>
      <c r="V36" s="179">
        <f>SUM(V34:Z35)</f>
        <v>0</v>
      </c>
      <c r="W36" s="180"/>
      <c r="X36" s="180"/>
      <c r="Y36" s="180"/>
      <c r="Z36" s="181"/>
      <c r="AA36" s="182">
        <f>SUM(AA34:AG35)</f>
        <v>0</v>
      </c>
      <c r="AB36" s="180"/>
      <c r="AC36" s="180"/>
      <c r="AD36" s="180"/>
      <c r="AE36" s="180"/>
      <c r="AF36" s="180"/>
      <c r="AG36" s="181"/>
      <c r="AH36" s="179">
        <f>SUM(AH34:AL35)</f>
        <v>0</v>
      </c>
      <c r="AI36" s="180"/>
      <c r="AJ36" s="180"/>
      <c r="AK36" s="180"/>
      <c r="AL36" s="181"/>
      <c r="AM36" s="182">
        <f>SUM(AM34:AS35)</f>
        <v>0</v>
      </c>
      <c r="AN36" s="180"/>
      <c r="AO36" s="180"/>
      <c r="AP36" s="180"/>
      <c r="AQ36" s="180"/>
      <c r="AR36" s="180"/>
      <c r="AS36" s="181"/>
      <c r="AT36" s="179">
        <f>SUM(AT34:AX35)</f>
        <v>0</v>
      </c>
      <c r="AU36" s="180"/>
      <c r="AV36" s="180"/>
      <c r="AW36" s="180"/>
      <c r="AX36" s="181"/>
      <c r="AY36" s="182">
        <f>SUM(AY34:BE35)</f>
        <v>0</v>
      </c>
      <c r="AZ36" s="180"/>
      <c r="BA36" s="180"/>
      <c r="BB36" s="180"/>
      <c r="BC36" s="180"/>
      <c r="BD36" s="180"/>
      <c r="BE36" s="181"/>
      <c r="BF36" s="179">
        <f>SUM(BF34:BJ35)</f>
        <v>0</v>
      </c>
      <c r="BG36" s="180"/>
      <c r="BH36" s="180"/>
      <c r="BI36" s="180"/>
      <c r="BJ36" s="181"/>
      <c r="BK36" s="182">
        <f>SUM(BK34:BQ35)</f>
        <v>0</v>
      </c>
      <c r="BL36" s="180"/>
      <c r="BM36" s="180"/>
      <c r="BN36" s="180"/>
      <c r="BO36" s="180"/>
      <c r="BP36" s="180"/>
      <c r="BQ36" s="183"/>
      <c r="BR36" s="302"/>
      <c r="BS36" s="303"/>
      <c r="BT36" s="303"/>
      <c r="BU36" s="303"/>
      <c r="BV36" s="303"/>
      <c r="BW36" s="303"/>
      <c r="BX36" s="303"/>
      <c r="BY36" s="170" t="s">
        <v>101</v>
      </c>
      <c r="BZ36" s="171"/>
      <c r="CA36" s="175">
        <f>SUM(CA34:CE35)</f>
        <v>4</v>
      </c>
      <c r="CB36" s="159"/>
      <c r="CC36" s="159"/>
      <c r="CD36" s="159"/>
      <c r="CE36" s="159"/>
      <c r="CF36" s="176">
        <f>SUM(CF34:CL35)</f>
        <v>124400</v>
      </c>
      <c r="CG36" s="159"/>
      <c r="CH36" s="159"/>
      <c r="CI36" s="159"/>
      <c r="CJ36" s="159"/>
      <c r="CK36" s="159"/>
      <c r="CL36" s="159"/>
      <c r="CM36" s="175">
        <f>SUM(CM34:CQ35)</f>
        <v>0</v>
      </c>
      <c r="CN36" s="159"/>
      <c r="CO36" s="159"/>
      <c r="CP36" s="159"/>
      <c r="CQ36" s="159"/>
      <c r="CR36" s="176">
        <f>SUM(CR34:CX35)</f>
        <v>0</v>
      </c>
      <c r="CS36" s="159"/>
      <c r="CT36" s="159"/>
      <c r="CU36" s="159"/>
      <c r="CV36" s="159"/>
      <c r="CW36" s="159"/>
      <c r="CX36" s="159"/>
      <c r="CY36" s="175">
        <f>SUM(CY34:DC35)</f>
        <v>0</v>
      </c>
      <c r="CZ36" s="159"/>
      <c r="DA36" s="159"/>
      <c r="DB36" s="159"/>
      <c r="DC36" s="159"/>
      <c r="DD36" s="176">
        <f>SUM(DD34:DJ35)</f>
        <v>0</v>
      </c>
      <c r="DE36" s="159"/>
      <c r="DF36" s="159"/>
      <c r="DG36" s="159"/>
      <c r="DH36" s="159"/>
      <c r="DI36" s="159"/>
      <c r="DJ36" s="159"/>
      <c r="DK36" s="175">
        <f>SUM(DK34:DO35)</f>
        <v>3</v>
      </c>
      <c r="DL36" s="159"/>
      <c r="DM36" s="159"/>
      <c r="DN36" s="159"/>
      <c r="DO36" s="159"/>
      <c r="DP36" s="176">
        <f>SUM(DP34:DV35)</f>
        <v>294400</v>
      </c>
      <c r="DQ36" s="159"/>
      <c r="DR36" s="159"/>
      <c r="DS36" s="159"/>
      <c r="DT36" s="159"/>
      <c r="DU36" s="159"/>
      <c r="DV36" s="159"/>
      <c r="DW36" s="159">
        <f t="shared" si="0"/>
        <v>8</v>
      </c>
      <c r="DX36" s="159"/>
      <c r="DY36" s="159"/>
      <c r="DZ36" s="159"/>
      <c r="EA36" s="159"/>
      <c r="EB36" s="159">
        <f t="shared" si="1"/>
        <v>542000</v>
      </c>
      <c r="EC36" s="159"/>
      <c r="ED36" s="159"/>
      <c r="EE36" s="159"/>
      <c r="EF36" s="159"/>
      <c r="EG36" s="159"/>
      <c r="EH36" s="160"/>
    </row>
    <row r="37" spans="1:138" ht="14.25" hidden="1" customHeight="1" x14ac:dyDescent="0.15">
      <c r="A37" s="298" t="s">
        <v>67</v>
      </c>
      <c r="B37" s="299"/>
      <c r="C37" s="299"/>
      <c r="D37" s="299"/>
      <c r="E37" s="299"/>
      <c r="F37" s="299"/>
      <c r="G37" s="299"/>
      <c r="H37" s="170" t="s">
        <v>99</v>
      </c>
      <c r="I37" s="171"/>
      <c r="J37" s="172">
        <v>0</v>
      </c>
      <c r="K37" s="173"/>
      <c r="L37" s="173"/>
      <c r="M37" s="173"/>
      <c r="N37" s="174"/>
      <c r="O37" s="177">
        <v>0</v>
      </c>
      <c r="P37" s="173"/>
      <c r="Q37" s="173"/>
      <c r="R37" s="173"/>
      <c r="S37" s="173"/>
      <c r="T37" s="173"/>
      <c r="U37" s="174"/>
      <c r="V37" s="172">
        <v>0</v>
      </c>
      <c r="W37" s="173"/>
      <c r="X37" s="173"/>
      <c r="Y37" s="173"/>
      <c r="Z37" s="174"/>
      <c r="AA37" s="177">
        <v>0</v>
      </c>
      <c r="AB37" s="173"/>
      <c r="AC37" s="173"/>
      <c r="AD37" s="173"/>
      <c r="AE37" s="173"/>
      <c r="AF37" s="173"/>
      <c r="AG37" s="174"/>
      <c r="AH37" s="172">
        <v>0</v>
      </c>
      <c r="AI37" s="173"/>
      <c r="AJ37" s="173"/>
      <c r="AK37" s="173"/>
      <c r="AL37" s="174"/>
      <c r="AM37" s="177">
        <v>0</v>
      </c>
      <c r="AN37" s="173"/>
      <c r="AO37" s="173"/>
      <c r="AP37" s="173"/>
      <c r="AQ37" s="173"/>
      <c r="AR37" s="173"/>
      <c r="AS37" s="174"/>
      <c r="AT37" s="172">
        <v>0</v>
      </c>
      <c r="AU37" s="173"/>
      <c r="AV37" s="173"/>
      <c r="AW37" s="173"/>
      <c r="AX37" s="174"/>
      <c r="AY37" s="177">
        <v>0</v>
      </c>
      <c r="AZ37" s="173"/>
      <c r="BA37" s="173"/>
      <c r="BB37" s="173"/>
      <c r="BC37" s="173"/>
      <c r="BD37" s="173"/>
      <c r="BE37" s="174"/>
      <c r="BF37" s="172">
        <v>0</v>
      </c>
      <c r="BG37" s="173"/>
      <c r="BH37" s="173"/>
      <c r="BI37" s="173"/>
      <c r="BJ37" s="174"/>
      <c r="BK37" s="177">
        <v>0</v>
      </c>
      <c r="BL37" s="173"/>
      <c r="BM37" s="173"/>
      <c r="BN37" s="173"/>
      <c r="BO37" s="173"/>
      <c r="BP37" s="173"/>
      <c r="BQ37" s="178"/>
      <c r="BR37" s="298" t="s">
        <v>67</v>
      </c>
      <c r="BS37" s="299"/>
      <c r="BT37" s="299"/>
      <c r="BU37" s="299"/>
      <c r="BV37" s="299"/>
      <c r="BW37" s="299"/>
      <c r="BX37" s="299"/>
      <c r="BY37" s="170" t="s">
        <v>99</v>
      </c>
      <c r="BZ37" s="171"/>
      <c r="CA37" s="168">
        <v>0</v>
      </c>
      <c r="CB37" s="158"/>
      <c r="CC37" s="158"/>
      <c r="CD37" s="158"/>
      <c r="CE37" s="158"/>
      <c r="CF37" s="157">
        <v>0</v>
      </c>
      <c r="CG37" s="158"/>
      <c r="CH37" s="158"/>
      <c r="CI37" s="158"/>
      <c r="CJ37" s="158"/>
      <c r="CK37" s="158"/>
      <c r="CL37" s="158"/>
      <c r="CM37" s="168">
        <v>0</v>
      </c>
      <c r="CN37" s="158"/>
      <c r="CO37" s="158"/>
      <c r="CP37" s="158"/>
      <c r="CQ37" s="158"/>
      <c r="CR37" s="157">
        <v>0</v>
      </c>
      <c r="CS37" s="158"/>
      <c r="CT37" s="158"/>
      <c r="CU37" s="158"/>
      <c r="CV37" s="158"/>
      <c r="CW37" s="158"/>
      <c r="CX37" s="158"/>
      <c r="CY37" s="168">
        <v>0</v>
      </c>
      <c r="CZ37" s="158"/>
      <c r="DA37" s="158"/>
      <c r="DB37" s="158"/>
      <c r="DC37" s="158"/>
      <c r="DD37" s="157">
        <v>0</v>
      </c>
      <c r="DE37" s="158"/>
      <c r="DF37" s="158"/>
      <c r="DG37" s="158"/>
      <c r="DH37" s="158"/>
      <c r="DI37" s="158"/>
      <c r="DJ37" s="158"/>
      <c r="DK37" s="168">
        <v>0</v>
      </c>
      <c r="DL37" s="158"/>
      <c r="DM37" s="158"/>
      <c r="DN37" s="158"/>
      <c r="DO37" s="158"/>
      <c r="DP37" s="157">
        <v>0</v>
      </c>
      <c r="DQ37" s="158"/>
      <c r="DR37" s="158"/>
      <c r="DS37" s="158"/>
      <c r="DT37" s="158"/>
      <c r="DU37" s="158"/>
      <c r="DV37" s="158"/>
      <c r="DW37" s="159">
        <f t="shared" si="0"/>
        <v>0</v>
      </c>
      <c r="DX37" s="159"/>
      <c r="DY37" s="159"/>
      <c r="DZ37" s="159"/>
      <c r="EA37" s="159"/>
      <c r="EB37" s="159">
        <f t="shared" si="1"/>
        <v>0</v>
      </c>
      <c r="EC37" s="159"/>
      <c r="ED37" s="159"/>
      <c r="EE37" s="159"/>
      <c r="EF37" s="159"/>
      <c r="EG37" s="159"/>
      <c r="EH37" s="160"/>
    </row>
    <row r="38" spans="1:138" ht="14.25" hidden="1" customHeight="1" x14ac:dyDescent="0.15">
      <c r="A38" s="300"/>
      <c r="B38" s="301"/>
      <c r="C38" s="301"/>
      <c r="D38" s="301"/>
      <c r="E38" s="301"/>
      <c r="F38" s="301"/>
      <c r="G38" s="301"/>
      <c r="H38" s="170" t="s">
        <v>100</v>
      </c>
      <c r="I38" s="171"/>
      <c r="J38" s="172">
        <v>0</v>
      </c>
      <c r="K38" s="173"/>
      <c r="L38" s="173"/>
      <c r="M38" s="173"/>
      <c r="N38" s="174"/>
      <c r="O38" s="177">
        <v>0</v>
      </c>
      <c r="P38" s="173"/>
      <c r="Q38" s="173"/>
      <c r="R38" s="173"/>
      <c r="S38" s="173"/>
      <c r="T38" s="173"/>
      <c r="U38" s="174"/>
      <c r="V38" s="172">
        <v>0</v>
      </c>
      <c r="W38" s="173"/>
      <c r="X38" s="173"/>
      <c r="Y38" s="173"/>
      <c r="Z38" s="174"/>
      <c r="AA38" s="177">
        <v>0</v>
      </c>
      <c r="AB38" s="173"/>
      <c r="AC38" s="173"/>
      <c r="AD38" s="173"/>
      <c r="AE38" s="173"/>
      <c r="AF38" s="173"/>
      <c r="AG38" s="174"/>
      <c r="AH38" s="172">
        <v>0</v>
      </c>
      <c r="AI38" s="173"/>
      <c r="AJ38" s="173"/>
      <c r="AK38" s="173"/>
      <c r="AL38" s="174"/>
      <c r="AM38" s="177">
        <v>0</v>
      </c>
      <c r="AN38" s="173"/>
      <c r="AO38" s="173"/>
      <c r="AP38" s="173"/>
      <c r="AQ38" s="173"/>
      <c r="AR38" s="173"/>
      <c r="AS38" s="174"/>
      <c r="AT38" s="172">
        <v>0</v>
      </c>
      <c r="AU38" s="173"/>
      <c r="AV38" s="173"/>
      <c r="AW38" s="173"/>
      <c r="AX38" s="174"/>
      <c r="AY38" s="177">
        <v>0</v>
      </c>
      <c r="AZ38" s="173"/>
      <c r="BA38" s="173"/>
      <c r="BB38" s="173"/>
      <c r="BC38" s="173"/>
      <c r="BD38" s="173"/>
      <c r="BE38" s="174"/>
      <c r="BF38" s="172">
        <v>0</v>
      </c>
      <c r="BG38" s="173"/>
      <c r="BH38" s="173"/>
      <c r="BI38" s="173"/>
      <c r="BJ38" s="174"/>
      <c r="BK38" s="177">
        <v>0</v>
      </c>
      <c r="BL38" s="173"/>
      <c r="BM38" s="173"/>
      <c r="BN38" s="173"/>
      <c r="BO38" s="173"/>
      <c r="BP38" s="173"/>
      <c r="BQ38" s="178"/>
      <c r="BR38" s="300"/>
      <c r="BS38" s="301"/>
      <c r="BT38" s="301"/>
      <c r="BU38" s="301"/>
      <c r="BV38" s="301"/>
      <c r="BW38" s="301"/>
      <c r="BX38" s="301"/>
      <c r="BY38" s="170" t="s">
        <v>100</v>
      </c>
      <c r="BZ38" s="171"/>
      <c r="CA38" s="168">
        <v>0</v>
      </c>
      <c r="CB38" s="158"/>
      <c r="CC38" s="158"/>
      <c r="CD38" s="158"/>
      <c r="CE38" s="158"/>
      <c r="CF38" s="157">
        <v>0</v>
      </c>
      <c r="CG38" s="158"/>
      <c r="CH38" s="158"/>
      <c r="CI38" s="158"/>
      <c r="CJ38" s="158"/>
      <c r="CK38" s="158"/>
      <c r="CL38" s="158"/>
      <c r="CM38" s="168">
        <v>0</v>
      </c>
      <c r="CN38" s="158"/>
      <c r="CO38" s="158"/>
      <c r="CP38" s="158"/>
      <c r="CQ38" s="158"/>
      <c r="CR38" s="157">
        <v>0</v>
      </c>
      <c r="CS38" s="158"/>
      <c r="CT38" s="158"/>
      <c r="CU38" s="158"/>
      <c r="CV38" s="158"/>
      <c r="CW38" s="158"/>
      <c r="CX38" s="158"/>
      <c r="CY38" s="168">
        <v>0</v>
      </c>
      <c r="CZ38" s="158"/>
      <c r="DA38" s="158"/>
      <c r="DB38" s="158"/>
      <c r="DC38" s="158"/>
      <c r="DD38" s="157">
        <v>0</v>
      </c>
      <c r="DE38" s="158"/>
      <c r="DF38" s="158"/>
      <c r="DG38" s="158"/>
      <c r="DH38" s="158"/>
      <c r="DI38" s="158"/>
      <c r="DJ38" s="158"/>
      <c r="DK38" s="168">
        <v>3</v>
      </c>
      <c r="DL38" s="158"/>
      <c r="DM38" s="158"/>
      <c r="DN38" s="158"/>
      <c r="DO38" s="158"/>
      <c r="DP38" s="157">
        <v>314072</v>
      </c>
      <c r="DQ38" s="158"/>
      <c r="DR38" s="158"/>
      <c r="DS38" s="158"/>
      <c r="DT38" s="158"/>
      <c r="DU38" s="158"/>
      <c r="DV38" s="158"/>
      <c r="DW38" s="159">
        <f t="shared" si="0"/>
        <v>3</v>
      </c>
      <c r="DX38" s="159"/>
      <c r="DY38" s="159"/>
      <c r="DZ38" s="159"/>
      <c r="EA38" s="159"/>
      <c r="EB38" s="159">
        <f t="shared" si="1"/>
        <v>314072</v>
      </c>
      <c r="EC38" s="159"/>
      <c r="ED38" s="159"/>
      <c r="EE38" s="159"/>
      <c r="EF38" s="159"/>
      <c r="EG38" s="159"/>
      <c r="EH38" s="160"/>
    </row>
    <row r="39" spans="1:138" ht="14.25" hidden="1" customHeight="1" x14ac:dyDescent="0.15">
      <c r="A39" s="302"/>
      <c r="B39" s="303"/>
      <c r="C39" s="303"/>
      <c r="D39" s="303"/>
      <c r="E39" s="303"/>
      <c r="F39" s="303"/>
      <c r="G39" s="303"/>
      <c r="H39" s="170" t="s">
        <v>101</v>
      </c>
      <c r="I39" s="171"/>
      <c r="J39" s="179">
        <f>SUM(J37:N38)</f>
        <v>0</v>
      </c>
      <c r="K39" s="180"/>
      <c r="L39" s="180"/>
      <c r="M39" s="180"/>
      <c r="N39" s="181"/>
      <c r="O39" s="182">
        <f>SUM(O37:U38)</f>
        <v>0</v>
      </c>
      <c r="P39" s="180"/>
      <c r="Q39" s="180"/>
      <c r="R39" s="180"/>
      <c r="S39" s="180"/>
      <c r="T39" s="180"/>
      <c r="U39" s="181"/>
      <c r="V39" s="179">
        <f>SUM(V37:Z38)</f>
        <v>0</v>
      </c>
      <c r="W39" s="180"/>
      <c r="X39" s="180"/>
      <c r="Y39" s="180"/>
      <c r="Z39" s="181"/>
      <c r="AA39" s="182">
        <f>SUM(AA37:AG38)</f>
        <v>0</v>
      </c>
      <c r="AB39" s="180"/>
      <c r="AC39" s="180"/>
      <c r="AD39" s="180"/>
      <c r="AE39" s="180"/>
      <c r="AF39" s="180"/>
      <c r="AG39" s="181"/>
      <c r="AH39" s="179">
        <f>SUM(AH37:AL38)</f>
        <v>0</v>
      </c>
      <c r="AI39" s="180"/>
      <c r="AJ39" s="180"/>
      <c r="AK39" s="180"/>
      <c r="AL39" s="181"/>
      <c r="AM39" s="182">
        <f>SUM(AM37:AS38)</f>
        <v>0</v>
      </c>
      <c r="AN39" s="180"/>
      <c r="AO39" s="180"/>
      <c r="AP39" s="180"/>
      <c r="AQ39" s="180"/>
      <c r="AR39" s="180"/>
      <c r="AS39" s="181"/>
      <c r="AT39" s="179">
        <f>SUM(AT37:AX38)</f>
        <v>0</v>
      </c>
      <c r="AU39" s="180"/>
      <c r="AV39" s="180"/>
      <c r="AW39" s="180"/>
      <c r="AX39" s="181"/>
      <c r="AY39" s="182">
        <f>SUM(AY37:BE38)</f>
        <v>0</v>
      </c>
      <c r="AZ39" s="180"/>
      <c r="BA39" s="180"/>
      <c r="BB39" s="180"/>
      <c r="BC39" s="180"/>
      <c r="BD39" s="180"/>
      <c r="BE39" s="181"/>
      <c r="BF39" s="179">
        <f>SUM(BF37:BJ38)</f>
        <v>0</v>
      </c>
      <c r="BG39" s="180"/>
      <c r="BH39" s="180"/>
      <c r="BI39" s="180"/>
      <c r="BJ39" s="181"/>
      <c r="BK39" s="182">
        <f>SUM(BK37:BQ38)</f>
        <v>0</v>
      </c>
      <c r="BL39" s="180"/>
      <c r="BM39" s="180"/>
      <c r="BN39" s="180"/>
      <c r="BO39" s="180"/>
      <c r="BP39" s="180"/>
      <c r="BQ39" s="183"/>
      <c r="BR39" s="302"/>
      <c r="BS39" s="303"/>
      <c r="BT39" s="303"/>
      <c r="BU39" s="303"/>
      <c r="BV39" s="303"/>
      <c r="BW39" s="303"/>
      <c r="BX39" s="303"/>
      <c r="BY39" s="170" t="s">
        <v>101</v>
      </c>
      <c r="BZ39" s="171"/>
      <c r="CA39" s="175">
        <f>SUM(CA37:CE38)</f>
        <v>0</v>
      </c>
      <c r="CB39" s="159"/>
      <c r="CC39" s="159"/>
      <c r="CD39" s="159"/>
      <c r="CE39" s="159"/>
      <c r="CF39" s="176">
        <f>SUM(CF37:CL38)</f>
        <v>0</v>
      </c>
      <c r="CG39" s="159"/>
      <c r="CH39" s="159"/>
      <c r="CI39" s="159"/>
      <c r="CJ39" s="159"/>
      <c r="CK39" s="159"/>
      <c r="CL39" s="159"/>
      <c r="CM39" s="175">
        <f>SUM(CM37:CQ38)</f>
        <v>0</v>
      </c>
      <c r="CN39" s="159"/>
      <c r="CO39" s="159"/>
      <c r="CP39" s="159"/>
      <c r="CQ39" s="159"/>
      <c r="CR39" s="176">
        <f>SUM(CR37:CX38)</f>
        <v>0</v>
      </c>
      <c r="CS39" s="159"/>
      <c r="CT39" s="159"/>
      <c r="CU39" s="159"/>
      <c r="CV39" s="159"/>
      <c r="CW39" s="159"/>
      <c r="CX39" s="159"/>
      <c r="CY39" s="175">
        <f>SUM(CY37:DC38)</f>
        <v>0</v>
      </c>
      <c r="CZ39" s="159"/>
      <c r="DA39" s="159"/>
      <c r="DB39" s="159"/>
      <c r="DC39" s="159"/>
      <c r="DD39" s="176">
        <f>SUM(DD37:DJ38)</f>
        <v>0</v>
      </c>
      <c r="DE39" s="159"/>
      <c r="DF39" s="159"/>
      <c r="DG39" s="159"/>
      <c r="DH39" s="159"/>
      <c r="DI39" s="159"/>
      <c r="DJ39" s="159"/>
      <c r="DK39" s="175">
        <f>SUM(DK37:DO38)</f>
        <v>3</v>
      </c>
      <c r="DL39" s="159"/>
      <c r="DM39" s="159"/>
      <c r="DN39" s="159"/>
      <c r="DO39" s="159"/>
      <c r="DP39" s="176">
        <f>SUM(DP37:DV38)</f>
        <v>314072</v>
      </c>
      <c r="DQ39" s="159"/>
      <c r="DR39" s="159"/>
      <c r="DS39" s="159"/>
      <c r="DT39" s="159"/>
      <c r="DU39" s="159"/>
      <c r="DV39" s="159"/>
      <c r="DW39" s="159">
        <f t="shared" si="0"/>
        <v>3</v>
      </c>
      <c r="DX39" s="159"/>
      <c r="DY39" s="159"/>
      <c r="DZ39" s="159"/>
      <c r="EA39" s="159"/>
      <c r="EB39" s="159">
        <f t="shared" si="1"/>
        <v>314072</v>
      </c>
      <c r="EC39" s="159"/>
      <c r="ED39" s="159"/>
      <c r="EE39" s="159"/>
      <c r="EF39" s="159"/>
      <c r="EG39" s="159"/>
      <c r="EH39" s="160"/>
    </row>
    <row r="40" spans="1:138" ht="14.25" hidden="1" customHeight="1" x14ac:dyDescent="0.15">
      <c r="A40" s="298" t="s">
        <v>6</v>
      </c>
      <c r="B40" s="299"/>
      <c r="C40" s="299"/>
      <c r="D40" s="299"/>
      <c r="E40" s="299"/>
      <c r="F40" s="299"/>
      <c r="G40" s="299"/>
      <c r="H40" s="170" t="s">
        <v>99</v>
      </c>
      <c r="I40" s="171"/>
      <c r="J40" s="172">
        <v>0</v>
      </c>
      <c r="K40" s="173"/>
      <c r="L40" s="173"/>
      <c r="M40" s="173"/>
      <c r="N40" s="174"/>
      <c r="O40" s="177">
        <v>0</v>
      </c>
      <c r="P40" s="173"/>
      <c r="Q40" s="173"/>
      <c r="R40" s="173"/>
      <c r="S40" s="173"/>
      <c r="T40" s="173"/>
      <c r="U40" s="174"/>
      <c r="V40" s="172">
        <v>0</v>
      </c>
      <c r="W40" s="173"/>
      <c r="X40" s="173"/>
      <c r="Y40" s="173"/>
      <c r="Z40" s="174"/>
      <c r="AA40" s="177">
        <v>0</v>
      </c>
      <c r="AB40" s="173"/>
      <c r="AC40" s="173"/>
      <c r="AD40" s="173"/>
      <c r="AE40" s="173"/>
      <c r="AF40" s="173"/>
      <c r="AG40" s="174"/>
      <c r="AH40" s="172">
        <v>0</v>
      </c>
      <c r="AI40" s="173"/>
      <c r="AJ40" s="173"/>
      <c r="AK40" s="173"/>
      <c r="AL40" s="174"/>
      <c r="AM40" s="177">
        <v>0</v>
      </c>
      <c r="AN40" s="173"/>
      <c r="AO40" s="173"/>
      <c r="AP40" s="173"/>
      <c r="AQ40" s="173"/>
      <c r="AR40" s="173"/>
      <c r="AS40" s="174"/>
      <c r="AT40" s="172">
        <v>0</v>
      </c>
      <c r="AU40" s="173"/>
      <c r="AV40" s="173"/>
      <c r="AW40" s="173"/>
      <c r="AX40" s="174"/>
      <c r="AY40" s="177">
        <v>0</v>
      </c>
      <c r="AZ40" s="173"/>
      <c r="BA40" s="173"/>
      <c r="BB40" s="173"/>
      <c r="BC40" s="173"/>
      <c r="BD40" s="173"/>
      <c r="BE40" s="174"/>
      <c r="BF40" s="172">
        <v>0</v>
      </c>
      <c r="BG40" s="173"/>
      <c r="BH40" s="173"/>
      <c r="BI40" s="173"/>
      <c r="BJ40" s="174"/>
      <c r="BK40" s="177">
        <v>0</v>
      </c>
      <c r="BL40" s="173"/>
      <c r="BM40" s="173"/>
      <c r="BN40" s="173"/>
      <c r="BO40" s="173"/>
      <c r="BP40" s="173"/>
      <c r="BQ40" s="178"/>
      <c r="BR40" s="298" t="s">
        <v>6</v>
      </c>
      <c r="BS40" s="299"/>
      <c r="BT40" s="299"/>
      <c r="BU40" s="299"/>
      <c r="BV40" s="299"/>
      <c r="BW40" s="299"/>
      <c r="BX40" s="299"/>
      <c r="BY40" s="170" t="s">
        <v>99</v>
      </c>
      <c r="BZ40" s="171"/>
      <c r="CA40" s="168">
        <v>0</v>
      </c>
      <c r="CB40" s="158"/>
      <c r="CC40" s="158"/>
      <c r="CD40" s="158"/>
      <c r="CE40" s="158"/>
      <c r="CF40" s="157">
        <v>0</v>
      </c>
      <c r="CG40" s="158"/>
      <c r="CH40" s="158"/>
      <c r="CI40" s="158"/>
      <c r="CJ40" s="158"/>
      <c r="CK40" s="158"/>
      <c r="CL40" s="158"/>
      <c r="CM40" s="168">
        <v>0</v>
      </c>
      <c r="CN40" s="158"/>
      <c r="CO40" s="158"/>
      <c r="CP40" s="158"/>
      <c r="CQ40" s="158"/>
      <c r="CR40" s="157">
        <v>0</v>
      </c>
      <c r="CS40" s="158"/>
      <c r="CT40" s="158"/>
      <c r="CU40" s="158"/>
      <c r="CV40" s="158"/>
      <c r="CW40" s="158"/>
      <c r="CX40" s="158"/>
      <c r="CY40" s="168">
        <v>0</v>
      </c>
      <c r="CZ40" s="158"/>
      <c r="DA40" s="158"/>
      <c r="DB40" s="158"/>
      <c r="DC40" s="158"/>
      <c r="DD40" s="157">
        <v>0</v>
      </c>
      <c r="DE40" s="158"/>
      <c r="DF40" s="158"/>
      <c r="DG40" s="158"/>
      <c r="DH40" s="158"/>
      <c r="DI40" s="158"/>
      <c r="DJ40" s="158"/>
      <c r="DK40" s="168">
        <v>0</v>
      </c>
      <c r="DL40" s="158"/>
      <c r="DM40" s="158"/>
      <c r="DN40" s="158"/>
      <c r="DO40" s="158"/>
      <c r="DP40" s="157">
        <v>0</v>
      </c>
      <c r="DQ40" s="158"/>
      <c r="DR40" s="158"/>
      <c r="DS40" s="158"/>
      <c r="DT40" s="158"/>
      <c r="DU40" s="158"/>
      <c r="DV40" s="158"/>
      <c r="DW40" s="159">
        <f t="shared" si="0"/>
        <v>0</v>
      </c>
      <c r="DX40" s="159"/>
      <c r="DY40" s="159"/>
      <c r="DZ40" s="159"/>
      <c r="EA40" s="159"/>
      <c r="EB40" s="159">
        <f t="shared" si="1"/>
        <v>0</v>
      </c>
      <c r="EC40" s="159"/>
      <c r="ED40" s="159"/>
      <c r="EE40" s="159"/>
      <c r="EF40" s="159"/>
      <c r="EG40" s="159"/>
      <c r="EH40" s="160"/>
    </row>
    <row r="41" spans="1:138" ht="14.25" hidden="1" customHeight="1" x14ac:dyDescent="0.15">
      <c r="A41" s="300"/>
      <c r="B41" s="301"/>
      <c r="C41" s="301"/>
      <c r="D41" s="301"/>
      <c r="E41" s="301"/>
      <c r="F41" s="301"/>
      <c r="G41" s="301"/>
      <c r="H41" s="170" t="s">
        <v>100</v>
      </c>
      <c r="I41" s="171"/>
      <c r="J41" s="172">
        <v>0</v>
      </c>
      <c r="K41" s="173"/>
      <c r="L41" s="173"/>
      <c r="M41" s="173"/>
      <c r="N41" s="174"/>
      <c r="O41" s="177">
        <v>0</v>
      </c>
      <c r="P41" s="173"/>
      <c r="Q41" s="173"/>
      <c r="R41" s="173"/>
      <c r="S41" s="173"/>
      <c r="T41" s="173"/>
      <c r="U41" s="174"/>
      <c r="V41" s="172">
        <v>0</v>
      </c>
      <c r="W41" s="173"/>
      <c r="X41" s="173"/>
      <c r="Y41" s="173"/>
      <c r="Z41" s="174"/>
      <c r="AA41" s="177">
        <v>0</v>
      </c>
      <c r="AB41" s="173"/>
      <c r="AC41" s="173"/>
      <c r="AD41" s="173"/>
      <c r="AE41" s="173"/>
      <c r="AF41" s="173"/>
      <c r="AG41" s="174"/>
      <c r="AH41" s="172">
        <v>0</v>
      </c>
      <c r="AI41" s="173"/>
      <c r="AJ41" s="173"/>
      <c r="AK41" s="173"/>
      <c r="AL41" s="174"/>
      <c r="AM41" s="177">
        <v>0</v>
      </c>
      <c r="AN41" s="173"/>
      <c r="AO41" s="173"/>
      <c r="AP41" s="173"/>
      <c r="AQ41" s="173"/>
      <c r="AR41" s="173"/>
      <c r="AS41" s="174"/>
      <c r="AT41" s="172">
        <v>0</v>
      </c>
      <c r="AU41" s="173"/>
      <c r="AV41" s="173"/>
      <c r="AW41" s="173"/>
      <c r="AX41" s="174"/>
      <c r="AY41" s="177">
        <v>0</v>
      </c>
      <c r="AZ41" s="173"/>
      <c r="BA41" s="173"/>
      <c r="BB41" s="173"/>
      <c r="BC41" s="173"/>
      <c r="BD41" s="173"/>
      <c r="BE41" s="174"/>
      <c r="BF41" s="172">
        <v>0</v>
      </c>
      <c r="BG41" s="173"/>
      <c r="BH41" s="173"/>
      <c r="BI41" s="173"/>
      <c r="BJ41" s="174"/>
      <c r="BK41" s="177">
        <v>0</v>
      </c>
      <c r="BL41" s="173"/>
      <c r="BM41" s="173"/>
      <c r="BN41" s="173"/>
      <c r="BO41" s="173"/>
      <c r="BP41" s="173"/>
      <c r="BQ41" s="178"/>
      <c r="BR41" s="300"/>
      <c r="BS41" s="301"/>
      <c r="BT41" s="301"/>
      <c r="BU41" s="301"/>
      <c r="BV41" s="301"/>
      <c r="BW41" s="301"/>
      <c r="BX41" s="301"/>
      <c r="BY41" s="170" t="s">
        <v>100</v>
      </c>
      <c r="BZ41" s="171"/>
      <c r="CA41" s="168">
        <v>0</v>
      </c>
      <c r="CB41" s="158"/>
      <c r="CC41" s="158"/>
      <c r="CD41" s="158"/>
      <c r="CE41" s="158"/>
      <c r="CF41" s="157">
        <v>0</v>
      </c>
      <c r="CG41" s="158"/>
      <c r="CH41" s="158"/>
      <c r="CI41" s="158"/>
      <c r="CJ41" s="158"/>
      <c r="CK41" s="158"/>
      <c r="CL41" s="158"/>
      <c r="CM41" s="168">
        <v>0</v>
      </c>
      <c r="CN41" s="158"/>
      <c r="CO41" s="158"/>
      <c r="CP41" s="158"/>
      <c r="CQ41" s="158"/>
      <c r="CR41" s="157">
        <v>0</v>
      </c>
      <c r="CS41" s="158"/>
      <c r="CT41" s="158"/>
      <c r="CU41" s="158"/>
      <c r="CV41" s="158"/>
      <c r="CW41" s="158"/>
      <c r="CX41" s="158"/>
      <c r="CY41" s="168">
        <v>0</v>
      </c>
      <c r="CZ41" s="158"/>
      <c r="DA41" s="158"/>
      <c r="DB41" s="158"/>
      <c r="DC41" s="158"/>
      <c r="DD41" s="157">
        <v>0</v>
      </c>
      <c r="DE41" s="158"/>
      <c r="DF41" s="158"/>
      <c r="DG41" s="158"/>
      <c r="DH41" s="158"/>
      <c r="DI41" s="158"/>
      <c r="DJ41" s="158"/>
      <c r="DK41" s="168">
        <v>0</v>
      </c>
      <c r="DL41" s="158"/>
      <c r="DM41" s="158"/>
      <c r="DN41" s="158"/>
      <c r="DO41" s="158"/>
      <c r="DP41" s="157">
        <v>0</v>
      </c>
      <c r="DQ41" s="158"/>
      <c r="DR41" s="158"/>
      <c r="DS41" s="158"/>
      <c r="DT41" s="158"/>
      <c r="DU41" s="158"/>
      <c r="DV41" s="158"/>
      <c r="DW41" s="159">
        <f t="shared" si="0"/>
        <v>0</v>
      </c>
      <c r="DX41" s="159"/>
      <c r="DY41" s="159"/>
      <c r="DZ41" s="159"/>
      <c r="EA41" s="159"/>
      <c r="EB41" s="159">
        <f t="shared" si="1"/>
        <v>0</v>
      </c>
      <c r="EC41" s="159"/>
      <c r="ED41" s="159"/>
      <c r="EE41" s="159"/>
      <c r="EF41" s="159"/>
      <c r="EG41" s="159"/>
      <c r="EH41" s="160"/>
    </row>
    <row r="42" spans="1:138" ht="14.25" hidden="1" customHeight="1" x14ac:dyDescent="0.15">
      <c r="A42" s="302"/>
      <c r="B42" s="303"/>
      <c r="C42" s="303"/>
      <c r="D42" s="303"/>
      <c r="E42" s="303"/>
      <c r="F42" s="303"/>
      <c r="G42" s="303"/>
      <c r="H42" s="170" t="s">
        <v>101</v>
      </c>
      <c r="I42" s="171"/>
      <c r="J42" s="179">
        <f>SUM(J40:N41)</f>
        <v>0</v>
      </c>
      <c r="K42" s="180"/>
      <c r="L42" s="180"/>
      <c r="M42" s="180"/>
      <c r="N42" s="181"/>
      <c r="O42" s="182">
        <f>SUM(O40:U41)</f>
        <v>0</v>
      </c>
      <c r="P42" s="180"/>
      <c r="Q42" s="180"/>
      <c r="R42" s="180"/>
      <c r="S42" s="180"/>
      <c r="T42" s="180"/>
      <c r="U42" s="181"/>
      <c r="V42" s="179">
        <f>SUM(V40:Z41)</f>
        <v>0</v>
      </c>
      <c r="W42" s="180"/>
      <c r="X42" s="180"/>
      <c r="Y42" s="180"/>
      <c r="Z42" s="181"/>
      <c r="AA42" s="182">
        <f>SUM(AA40:AG41)</f>
        <v>0</v>
      </c>
      <c r="AB42" s="180"/>
      <c r="AC42" s="180"/>
      <c r="AD42" s="180"/>
      <c r="AE42" s="180"/>
      <c r="AF42" s="180"/>
      <c r="AG42" s="181"/>
      <c r="AH42" s="179">
        <f>SUM(AH40:AL41)</f>
        <v>0</v>
      </c>
      <c r="AI42" s="180"/>
      <c r="AJ42" s="180"/>
      <c r="AK42" s="180"/>
      <c r="AL42" s="181"/>
      <c r="AM42" s="182">
        <f>SUM(AM40:AS41)</f>
        <v>0</v>
      </c>
      <c r="AN42" s="180"/>
      <c r="AO42" s="180"/>
      <c r="AP42" s="180"/>
      <c r="AQ42" s="180"/>
      <c r="AR42" s="180"/>
      <c r="AS42" s="181"/>
      <c r="AT42" s="179">
        <f>SUM(AT40:AX41)</f>
        <v>0</v>
      </c>
      <c r="AU42" s="180"/>
      <c r="AV42" s="180"/>
      <c r="AW42" s="180"/>
      <c r="AX42" s="181"/>
      <c r="AY42" s="182">
        <f>SUM(AY40:BE41)</f>
        <v>0</v>
      </c>
      <c r="AZ42" s="180"/>
      <c r="BA42" s="180"/>
      <c r="BB42" s="180"/>
      <c r="BC42" s="180"/>
      <c r="BD42" s="180"/>
      <c r="BE42" s="181"/>
      <c r="BF42" s="179">
        <f>SUM(BF40:BJ41)</f>
        <v>0</v>
      </c>
      <c r="BG42" s="180"/>
      <c r="BH42" s="180"/>
      <c r="BI42" s="180"/>
      <c r="BJ42" s="181"/>
      <c r="BK42" s="182">
        <f>SUM(BK40:BQ41)</f>
        <v>0</v>
      </c>
      <c r="BL42" s="180"/>
      <c r="BM42" s="180"/>
      <c r="BN42" s="180"/>
      <c r="BO42" s="180"/>
      <c r="BP42" s="180"/>
      <c r="BQ42" s="183"/>
      <c r="BR42" s="302"/>
      <c r="BS42" s="303"/>
      <c r="BT42" s="303"/>
      <c r="BU42" s="303"/>
      <c r="BV42" s="303"/>
      <c r="BW42" s="303"/>
      <c r="BX42" s="303"/>
      <c r="BY42" s="170" t="s">
        <v>101</v>
      </c>
      <c r="BZ42" s="171"/>
      <c r="CA42" s="175">
        <f>SUM(CA40:CE41)</f>
        <v>0</v>
      </c>
      <c r="CB42" s="159"/>
      <c r="CC42" s="159"/>
      <c r="CD42" s="159"/>
      <c r="CE42" s="159"/>
      <c r="CF42" s="176">
        <f>SUM(CF40:CL41)</f>
        <v>0</v>
      </c>
      <c r="CG42" s="159"/>
      <c r="CH42" s="159"/>
      <c r="CI42" s="159"/>
      <c r="CJ42" s="159"/>
      <c r="CK42" s="159"/>
      <c r="CL42" s="159"/>
      <c r="CM42" s="175">
        <f>SUM(CM40:CQ41)</f>
        <v>0</v>
      </c>
      <c r="CN42" s="159"/>
      <c r="CO42" s="159"/>
      <c r="CP42" s="159"/>
      <c r="CQ42" s="159"/>
      <c r="CR42" s="176">
        <f>SUM(CR40:CX41)</f>
        <v>0</v>
      </c>
      <c r="CS42" s="159"/>
      <c r="CT42" s="159"/>
      <c r="CU42" s="159"/>
      <c r="CV42" s="159"/>
      <c r="CW42" s="159"/>
      <c r="CX42" s="159"/>
      <c r="CY42" s="175">
        <f>SUM(CY40:DC41)</f>
        <v>0</v>
      </c>
      <c r="CZ42" s="159"/>
      <c r="DA42" s="159"/>
      <c r="DB42" s="159"/>
      <c r="DC42" s="159"/>
      <c r="DD42" s="176">
        <f>SUM(DD40:DJ41)</f>
        <v>0</v>
      </c>
      <c r="DE42" s="159"/>
      <c r="DF42" s="159"/>
      <c r="DG42" s="159"/>
      <c r="DH42" s="159"/>
      <c r="DI42" s="159"/>
      <c r="DJ42" s="159"/>
      <c r="DK42" s="175">
        <f>SUM(DK40:DO41)</f>
        <v>0</v>
      </c>
      <c r="DL42" s="159"/>
      <c r="DM42" s="159"/>
      <c r="DN42" s="159"/>
      <c r="DO42" s="159"/>
      <c r="DP42" s="176">
        <f>SUM(DP40:DV41)</f>
        <v>0</v>
      </c>
      <c r="DQ42" s="159"/>
      <c r="DR42" s="159"/>
      <c r="DS42" s="159"/>
      <c r="DT42" s="159"/>
      <c r="DU42" s="159"/>
      <c r="DV42" s="159"/>
      <c r="DW42" s="159">
        <f t="shared" si="0"/>
        <v>0</v>
      </c>
      <c r="DX42" s="159"/>
      <c r="DY42" s="159"/>
      <c r="DZ42" s="159"/>
      <c r="EA42" s="159"/>
      <c r="EB42" s="159">
        <f t="shared" si="1"/>
        <v>0</v>
      </c>
      <c r="EC42" s="159"/>
      <c r="ED42" s="159"/>
      <c r="EE42" s="159"/>
      <c r="EF42" s="159"/>
      <c r="EG42" s="159"/>
      <c r="EH42" s="160"/>
    </row>
    <row r="43" spans="1:138" ht="14.25" hidden="1" customHeight="1" x14ac:dyDescent="0.15">
      <c r="A43" s="298" t="s">
        <v>84</v>
      </c>
      <c r="B43" s="299"/>
      <c r="C43" s="299"/>
      <c r="D43" s="299"/>
      <c r="E43" s="299"/>
      <c r="F43" s="299"/>
      <c r="G43" s="299"/>
      <c r="H43" s="170" t="s">
        <v>99</v>
      </c>
      <c r="I43" s="171"/>
      <c r="J43" s="172">
        <v>0</v>
      </c>
      <c r="K43" s="173"/>
      <c r="L43" s="173"/>
      <c r="M43" s="173"/>
      <c r="N43" s="174"/>
      <c r="O43" s="177">
        <v>0</v>
      </c>
      <c r="P43" s="173"/>
      <c r="Q43" s="173"/>
      <c r="R43" s="173"/>
      <c r="S43" s="173"/>
      <c r="T43" s="173"/>
      <c r="U43" s="174"/>
      <c r="V43" s="172">
        <v>0</v>
      </c>
      <c r="W43" s="173"/>
      <c r="X43" s="173"/>
      <c r="Y43" s="173"/>
      <c r="Z43" s="174"/>
      <c r="AA43" s="177">
        <v>0</v>
      </c>
      <c r="AB43" s="173"/>
      <c r="AC43" s="173"/>
      <c r="AD43" s="173"/>
      <c r="AE43" s="173"/>
      <c r="AF43" s="173"/>
      <c r="AG43" s="174"/>
      <c r="AH43" s="172">
        <v>0</v>
      </c>
      <c r="AI43" s="173"/>
      <c r="AJ43" s="173"/>
      <c r="AK43" s="173"/>
      <c r="AL43" s="174"/>
      <c r="AM43" s="177">
        <v>0</v>
      </c>
      <c r="AN43" s="173"/>
      <c r="AO43" s="173"/>
      <c r="AP43" s="173"/>
      <c r="AQ43" s="173"/>
      <c r="AR43" s="173"/>
      <c r="AS43" s="174"/>
      <c r="AT43" s="172">
        <v>0</v>
      </c>
      <c r="AU43" s="173"/>
      <c r="AV43" s="173"/>
      <c r="AW43" s="173"/>
      <c r="AX43" s="174"/>
      <c r="AY43" s="177">
        <v>0</v>
      </c>
      <c r="AZ43" s="173"/>
      <c r="BA43" s="173"/>
      <c r="BB43" s="173"/>
      <c r="BC43" s="173"/>
      <c r="BD43" s="173"/>
      <c r="BE43" s="174"/>
      <c r="BF43" s="172">
        <v>0</v>
      </c>
      <c r="BG43" s="173"/>
      <c r="BH43" s="173"/>
      <c r="BI43" s="173"/>
      <c r="BJ43" s="174"/>
      <c r="BK43" s="177">
        <v>0</v>
      </c>
      <c r="BL43" s="173"/>
      <c r="BM43" s="173"/>
      <c r="BN43" s="173"/>
      <c r="BO43" s="173"/>
      <c r="BP43" s="173"/>
      <c r="BQ43" s="178"/>
      <c r="BR43" s="298" t="s">
        <v>84</v>
      </c>
      <c r="BS43" s="299"/>
      <c r="BT43" s="299"/>
      <c r="BU43" s="299"/>
      <c r="BV43" s="299"/>
      <c r="BW43" s="299"/>
      <c r="BX43" s="299"/>
      <c r="BY43" s="170" t="s">
        <v>99</v>
      </c>
      <c r="BZ43" s="171"/>
      <c r="CA43" s="168">
        <v>0</v>
      </c>
      <c r="CB43" s="158"/>
      <c r="CC43" s="158"/>
      <c r="CD43" s="158"/>
      <c r="CE43" s="158"/>
      <c r="CF43" s="157">
        <v>0</v>
      </c>
      <c r="CG43" s="158"/>
      <c r="CH43" s="158"/>
      <c r="CI43" s="158"/>
      <c r="CJ43" s="158"/>
      <c r="CK43" s="158"/>
      <c r="CL43" s="158"/>
      <c r="CM43" s="168">
        <v>0</v>
      </c>
      <c r="CN43" s="158"/>
      <c r="CO43" s="158"/>
      <c r="CP43" s="158"/>
      <c r="CQ43" s="158"/>
      <c r="CR43" s="157">
        <v>0</v>
      </c>
      <c r="CS43" s="158"/>
      <c r="CT43" s="158"/>
      <c r="CU43" s="158"/>
      <c r="CV43" s="158"/>
      <c r="CW43" s="158"/>
      <c r="CX43" s="158"/>
      <c r="CY43" s="168">
        <v>0</v>
      </c>
      <c r="CZ43" s="158"/>
      <c r="DA43" s="158"/>
      <c r="DB43" s="158"/>
      <c r="DC43" s="158"/>
      <c r="DD43" s="157">
        <v>0</v>
      </c>
      <c r="DE43" s="158"/>
      <c r="DF43" s="158"/>
      <c r="DG43" s="158"/>
      <c r="DH43" s="158"/>
      <c r="DI43" s="158"/>
      <c r="DJ43" s="158"/>
      <c r="DK43" s="168">
        <v>0</v>
      </c>
      <c r="DL43" s="158"/>
      <c r="DM43" s="158"/>
      <c r="DN43" s="158"/>
      <c r="DO43" s="158"/>
      <c r="DP43" s="157">
        <v>0</v>
      </c>
      <c r="DQ43" s="158"/>
      <c r="DR43" s="158"/>
      <c r="DS43" s="158"/>
      <c r="DT43" s="158"/>
      <c r="DU43" s="158"/>
      <c r="DV43" s="158"/>
      <c r="DW43" s="159">
        <f t="shared" si="0"/>
        <v>0</v>
      </c>
      <c r="DX43" s="159"/>
      <c r="DY43" s="159"/>
      <c r="DZ43" s="159"/>
      <c r="EA43" s="159"/>
      <c r="EB43" s="159">
        <f t="shared" si="1"/>
        <v>0</v>
      </c>
      <c r="EC43" s="159"/>
      <c r="ED43" s="159"/>
      <c r="EE43" s="159"/>
      <c r="EF43" s="159"/>
      <c r="EG43" s="159"/>
      <c r="EH43" s="160"/>
    </row>
    <row r="44" spans="1:138" ht="14.25" hidden="1" customHeight="1" x14ac:dyDescent="0.15">
      <c r="A44" s="300"/>
      <c r="B44" s="301"/>
      <c r="C44" s="301"/>
      <c r="D44" s="301"/>
      <c r="E44" s="301"/>
      <c r="F44" s="301"/>
      <c r="G44" s="301"/>
      <c r="H44" s="170" t="s">
        <v>100</v>
      </c>
      <c r="I44" s="171"/>
      <c r="J44" s="172">
        <v>0</v>
      </c>
      <c r="K44" s="173"/>
      <c r="L44" s="173"/>
      <c r="M44" s="173"/>
      <c r="N44" s="174"/>
      <c r="O44" s="177">
        <v>0</v>
      </c>
      <c r="P44" s="173"/>
      <c r="Q44" s="173"/>
      <c r="R44" s="173"/>
      <c r="S44" s="173"/>
      <c r="T44" s="173"/>
      <c r="U44" s="174"/>
      <c r="V44" s="172">
        <v>0</v>
      </c>
      <c r="W44" s="173"/>
      <c r="X44" s="173"/>
      <c r="Y44" s="173"/>
      <c r="Z44" s="174"/>
      <c r="AA44" s="177">
        <v>0</v>
      </c>
      <c r="AB44" s="173"/>
      <c r="AC44" s="173"/>
      <c r="AD44" s="173"/>
      <c r="AE44" s="173"/>
      <c r="AF44" s="173"/>
      <c r="AG44" s="174"/>
      <c r="AH44" s="172">
        <v>0</v>
      </c>
      <c r="AI44" s="173"/>
      <c r="AJ44" s="173"/>
      <c r="AK44" s="173"/>
      <c r="AL44" s="174"/>
      <c r="AM44" s="177">
        <v>0</v>
      </c>
      <c r="AN44" s="173"/>
      <c r="AO44" s="173"/>
      <c r="AP44" s="173"/>
      <c r="AQ44" s="173"/>
      <c r="AR44" s="173"/>
      <c r="AS44" s="174"/>
      <c r="AT44" s="172">
        <v>0</v>
      </c>
      <c r="AU44" s="173"/>
      <c r="AV44" s="173"/>
      <c r="AW44" s="173"/>
      <c r="AX44" s="174"/>
      <c r="AY44" s="177">
        <v>0</v>
      </c>
      <c r="AZ44" s="173"/>
      <c r="BA44" s="173"/>
      <c r="BB44" s="173"/>
      <c r="BC44" s="173"/>
      <c r="BD44" s="173"/>
      <c r="BE44" s="174"/>
      <c r="BF44" s="172">
        <v>0</v>
      </c>
      <c r="BG44" s="173"/>
      <c r="BH44" s="173"/>
      <c r="BI44" s="173"/>
      <c r="BJ44" s="174"/>
      <c r="BK44" s="177">
        <v>0</v>
      </c>
      <c r="BL44" s="173"/>
      <c r="BM44" s="173"/>
      <c r="BN44" s="173"/>
      <c r="BO44" s="173"/>
      <c r="BP44" s="173"/>
      <c r="BQ44" s="178"/>
      <c r="BR44" s="300"/>
      <c r="BS44" s="301"/>
      <c r="BT44" s="301"/>
      <c r="BU44" s="301"/>
      <c r="BV44" s="301"/>
      <c r="BW44" s="301"/>
      <c r="BX44" s="301"/>
      <c r="BY44" s="170" t="s">
        <v>100</v>
      </c>
      <c r="BZ44" s="171"/>
      <c r="CA44" s="168">
        <v>0</v>
      </c>
      <c r="CB44" s="158"/>
      <c r="CC44" s="158"/>
      <c r="CD44" s="158"/>
      <c r="CE44" s="158"/>
      <c r="CF44" s="157">
        <v>0</v>
      </c>
      <c r="CG44" s="158"/>
      <c r="CH44" s="158"/>
      <c r="CI44" s="158"/>
      <c r="CJ44" s="158"/>
      <c r="CK44" s="158"/>
      <c r="CL44" s="158"/>
      <c r="CM44" s="168">
        <v>0</v>
      </c>
      <c r="CN44" s="158"/>
      <c r="CO44" s="158"/>
      <c r="CP44" s="158"/>
      <c r="CQ44" s="158"/>
      <c r="CR44" s="157">
        <v>0</v>
      </c>
      <c r="CS44" s="158"/>
      <c r="CT44" s="158"/>
      <c r="CU44" s="158"/>
      <c r="CV44" s="158"/>
      <c r="CW44" s="158"/>
      <c r="CX44" s="158"/>
      <c r="CY44" s="168">
        <v>0</v>
      </c>
      <c r="CZ44" s="158"/>
      <c r="DA44" s="158"/>
      <c r="DB44" s="158"/>
      <c r="DC44" s="158"/>
      <c r="DD44" s="157">
        <v>0</v>
      </c>
      <c r="DE44" s="158"/>
      <c r="DF44" s="158"/>
      <c r="DG44" s="158"/>
      <c r="DH44" s="158"/>
      <c r="DI44" s="158"/>
      <c r="DJ44" s="158"/>
      <c r="DK44" s="168">
        <v>0</v>
      </c>
      <c r="DL44" s="158"/>
      <c r="DM44" s="158"/>
      <c r="DN44" s="158"/>
      <c r="DO44" s="158"/>
      <c r="DP44" s="157">
        <v>0</v>
      </c>
      <c r="DQ44" s="158"/>
      <c r="DR44" s="158"/>
      <c r="DS44" s="158"/>
      <c r="DT44" s="158"/>
      <c r="DU44" s="158"/>
      <c r="DV44" s="158"/>
      <c r="DW44" s="159">
        <f t="shared" si="0"/>
        <v>0</v>
      </c>
      <c r="DX44" s="159"/>
      <c r="DY44" s="159"/>
      <c r="DZ44" s="159"/>
      <c r="EA44" s="159"/>
      <c r="EB44" s="159">
        <f t="shared" si="1"/>
        <v>0</v>
      </c>
      <c r="EC44" s="159"/>
      <c r="ED44" s="159"/>
      <c r="EE44" s="159"/>
      <c r="EF44" s="159"/>
      <c r="EG44" s="159"/>
      <c r="EH44" s="160"/>
    </row>
    <row r="45" spans="1:138" ht="14.25" hidden="1" customHeight="1" x14ac:dyDescent="0.15">
      <c r="A45" s="302"/>
      <c r="B45" s="303"/>
      <c r="C45" s="303"/>
      <c r="D45" s="303"/>
      <c r="E45" s="303"/>
      <c r="F45" s="303"/>
      <c r="G45" s="303"/>
      <c r="H45" s="170" t="s">
        <v>101</v>
      </c>
      <c r="I45" s="171"/>
      <c r="J45" s="179">
        <f>SUM(J43:N44)</f>
        <v>0</v>
      </c>
      <c r="K45" s="180"/>
      <c r="L45" s="180"/>
      <c r="M45" s="180"/>
      <c r="N45" s="181"/>
      <c r="O45" s="182">
        <f>SUM(O43:U44)</f>
        <v>0</v>
      </c>
      <c r="P45" s="180"/>
      <c r="Q45" s="180"/>
      <c r="R45" s="180"/>
      <c r="S45" s="180"/>
      <c r="T45" s="180"/>
      <c r="U45" s="181"/>
      <c r="V45" s="179">
        <f>SUM(V43:Z44)</f>
        <v>0</v>
      </c>
      <c r="W45" s="180"/>
      <c r="X45" s="180"/>
      <c r="Y45" s="180"/>
      <c r="Z45" s="181"/>
      <c r="AA45" s="182">
        <f>SUM(AA43:AG44)</f>
        <v>0</v>
      </c>
      <c r="AB45" s="180"/>
      <c r="AC45" s="180"/>
      <c r="AD45" s="180"/>
      <c r="AE45" s="180"/>
      <c r="AF45" s="180"/>
      <c r="AG45" s="181"/>
      <c r="AH45" s="179">
        <f>SUM(AH43:AL44)</f>
        <v>0</v>
      </c>
      <c r="AI45" s="180"/>
      <c r="AJ45" s="180"/>
      <c r="AK45" s="180"/>
      <c r="AL45" s="181"/>
      <c r="AM45" s="182">
        <f>SUM(AM43:AS44)</f>
        <v>0</v>
      </c>
      <c r="AN45" s="180"/>
      <c r="AO45" s="180"/>
      <c r="AP45" s="180"/>
      <c r="AQ45" s="180"/>
      <c r="AR45" s="180"/>
      <c r="AS45" s="181"/>
      <c r="AT45" s="179">
        <f>SUM(AT43:AX44)</f>
        <v>0</v>
      </c>
      <c r="AU45" s="180"/>
      <c r="AV45" s="180"/>
      <c r="AW45" s="180"/>
      <c r="AX45" s="181"/>
      <c r="AY45" s="182">
        <f>SUM(AY43:BE44)</f>
        <v>0</v>
      </c>
      <c r="AZ45" s="180"/>
      <c r="BA45" s="180"/>
      <c r="BB45" s="180"/>
      <c r="BC45" s="180"/>
      <c r="BD45" s="180"/>
      <c r="BE45" s="181"/>
      <c r="BF45" s="179">
        <f>SUM(BF43:BJ44)</f>
        <v>0</v>
      </c>
      <c r="BG45" s="180"/>
      <c r="BH45" s="180"/>
      <c r="BI45" s="180"/>
      <c r="BJ45" s="181"/>
      <c r="BK45" s="182">
        <f>SUM(BK43:BQ44)</f>
        <v>0</v>
      </c>
      <c r="BL45" s="180"/>
      <c r="BM45" s="180"/>
      <c r="BN45" s="180"/>
      <c r="BO45" s="180"/>
      <c r="BP45" s="180"/>
      <c r="BQ45" s="183"/>
      <c r="BR45" s="302"/>
      <c r="BS45" s="303"/>
      <c r="BT45" s="303"/>
      <c r="BU45" s="303"/>
      <c r="BV45" s="303"/>
      <c r="BW45" s="303"/>
      <c r="BX45" s="303"/>
      <c r="BY45" s="170" t="s">
        <v>101</v>
      </c>
      <c r="BZ45" s="171"/>
      <c r="CA45" s="175">
        <f>SUM(CA43:CE44)</f>
        <v>0</v>
      </c>
      <c r="CB45" s="159"/>
      <c r="CC45" s="159"/>
      <c r="CD45" s="159"/>
      <c r="CE45" s="159"/>
      <c r="CF45" s="176">
        <f>SUM(CF43:CL44)</f>
        <v>0</v>
      </c>
      <c r="CG45" s="159"/>
      <c r="CH45" s="159"/>
      <c r="CI45" s="159"/>
      <c r="CJ45" s="159"/>
      <c r="CK45" s="159"/>
      <c r="CL45" s="159"/>
      <c r="CM45" s="175">
        <f>SUM(CM43:CQ44)</f>
        <v>0</v>
      </c>
      <c r="CN45" s="159"/>
      <c r="CO45" s="159"/>
      <c r="CP45" s="159"/>
      <c r="CQ45" s="159"/>
      <c r="CR45" s="176">
        <f>SUM(CR43:CX44)</f>
        <v>0</v>
      </c>
      <c r="CS45" s="159"/>
      <c r="CT45" s="159"/>
      <c r="CU45" s="159"/>
      <c r="CV45" s="159"/>
      <c r="CW45" s="159"/>
      <c r="CX45" s="159"/>
      <c r="CY45" s="175">
        <f>SUM(CY43:DC44)</f>
        <v>0</v>
      </c>
      <c r="CZ45" s="159"/>
      <c r="DA45" s="159"/>
      <c r="DB45" s="159"/>
      <c r="DC45" s="159"/>
      <c r="DD45" s="176">
        <f>SUM(DD43:DJ44)</f>
        <v>0</v>
      </c>
      <c r="DE45" s="159"/>
      <c r="DF45" s="159"/>
      <c r="DG45" s="159"/>
      <c r="DH45" s="159"/>
      <c r="DI45" s="159"/>
      <c r="DJ45" s="159"/>
      <c r="DK45" s="175">
        <f>SUM(DK43:DO44)</f>
        <v>0</v>
      </c>
      <c r="DL45" s="159"/>
      <c r="DM45" s="159"/>
      <c r="DN45" s="159"/>
      <c r="DO45" s="159"/>
      <c r="DP45" s="176">
        <f>SUM(DP43:DV44)</f>
        <v>0</v>
      </c>
      <c r="DQ45" s="159"/>
      <c r="DR45" s="159"/>
      <c r="DS45" s="159"/>
      <c r="DT45" s="159"/>
      <c r="DU45" s="159"/>
      <c r="DV45" s="159"/>
      <c r="DW45" s="159">
        <f t="shared" si="0"/>
        <v>0</v>
      </c>
      <c r="DX45" s="159"/>
      <c r="DY45" s="159"/>
      <c r="DZ45" s="159"/>
      <c r="EA45" s="159"/>
      <c r="EB45" s="159">
        <f t="shared" si="1"/>
        <v>0</v>
      </c>
      <c r="EC45" s="159"/>
      <c r="ED45" s="159"/>
      <c r="EE45" s="159"/>
      <c r="EF45" s="159"/>
      <c r="EG45" s="159"/>
      <c r="EH45" s="160"/>
    </row>
    <row r="46" spans="1:138" ht="14.25" hidden="1" customHeight="1" x14ac:dyDescent="0.15">
      <c r="A46" s="298" t="s">
        <v>78</v>
      </c>
      <c r="B46" s="299"/>
      <c r="C46" s="299"/>
      <c r="D46" s="299"/>
      <c r="E46" s="299"/>
      <c r="F46" s="299"/>
      <c r="G46" s="299"/>
      <c r="H46" s="170" t="s">
        <v>99</v>
      </c>
      <c r="I46" s="171"/>
      <c r="J46" s="172">
        <v>0</v>
      </c>
      <c r="K46" s="173"/>
      <c r="L46" s="173"/>
      <c r="M46" s="173"/>
      <c r="N46" s="174"/>
      <c r="O46" s="177">
        <v>0</v>
      </c>
      <c r="P46" s="173"/>
      <c r="Q46" s="173"/>
      <c r="R46" s="173"/>
      <c r="S46" s="173"/>
      <c r="T46" s="173"/>
      <c r="U46" s="174"/>
      <c r="V46" s="172">
        <v>0</v>
      </c>
      <c r="W46" s="173"/>
      <c r="X46" s="173"/>
      <c r="Y46" s="173"/>
      <c r="Z46" s="174"/>
      <c r="AA46" s="177">
        <v>0</v>
      </c>
      <c r="AB46" s="173"/>
      <c r="AC46" s="173"/>
      <c r="AD46" s="173"/>
      <c r="AE46" s="173"/>
      <c r="AF46" s="173"/>
      <c r="AG46" s="174"/>
      <c r="AH46" s="172">
        <v>0</v>
      </c>
      <c r="AI46" s="173"/>
      <c r="AJ46" s="173"/>
      <c r="AK46" s="173"/>
      <c r="AL46" s="174"/>
      <c r="AM46" s="177">
        <v>0</v>
      </c>
      <c r="AN46" s="173"/>
      <c r="AO46" s="173"/>
      <c r="AP46" s="173"/>
      <c r="AQ46" s="173"/>
      <c r="AR46" s="173"/>
      <c r="AS46" s="174"/>
      <c r="AT46" s="172">
        <v>0</v>
      </c>
      <c r="AU46" s="173"/>
      <c r="AV46" s="173"/>
      <c r="AW46" s="173"/>
      <c r="AX46" s="174"/>
      <c r="AY46" s="177">
        <v>0</v>
      </c>
      <c r="AZ46" s="173"/>
      <c r="BA46" s="173"/>
      <c r="BB46" s="173"/>
      <c r="BC46" s="173"/>
      <c r="BD46" s="173"/>
      <c r="BE46" s="174"/>
      <c r="BF46" s="172">
        <v>0</v>
      </c>
      <c r="BG46" s="173"/>
      <c r="BH46" s="173"/>
      <c r="BI46" s="173"/>
      <c r="BJ46" s="174"/>
      <c r="BK46" s="177">
        <v>0</v>
      </c>
      <c r="BL46" s="173"/>
      <c r="BM46" s="173"/>
      <c r="BN46" s="173"/>
      <c r="BO46" s="173"/>
      <c r="BP46" s="173"/>
      <c r="BQ46" s="178"/>
      <c r="BR46" s="298" t="s">
        <v>78</v>
      </c>
      <c r="BS46" s="299"/>
      <c r="BT46" s="299"/>
      <c r="BU46" s="299"/>
      <c r="BV46" s="299"/>
      <c r="BW46" s="299"/>
      <c r="BX46" s="299"/>
      <c r="BY46" s="170" t="s">
        <v>99</v>
      </c>
      <c r="BZ46" s="171"/>
      <c r="CA46" s="168">
        <v>0</v>
      </c>
      <c r="CB46" s="158"/>
      <c r="CC46" s="158"/>
      <c r="CD46" s="158"/>
      <c r="CE46" s="158"/>
      <c r="CF46" s="157">
        <v>0</v>
      </c>
      <c r="CG46" s="158"/>
      <c r="CH46" s="158"/>
      <c r="CI46" s="158"/>
      <c r="CJ46" s="158"/>
      <c r="CK46" s="158"/>
      <c r="CL46" s="158"/>
      <c r="CM46" s="168">
        <v>0</v>
      </c>
      <c r="CN46" s="158"/>
      <c r="CO46" s="158"/>
      <c r="CP46" s="158"/>
      <c r="CQ46" s="158"/>
      <c r="CR46" s="157">
        <v>0</v>
      </c>
      <c r="CS46" s="158"/>
      <c r="CT46" s="158"/>
      <c r="CU46" s="158"/>
      <c r="CV46" s="158"/>
      <c r="CW46" s="158"/>
      <c r="CX46" s="158"/>
      <c r="CY46" s="168">
        <v>0</v>
      </c>
      <c r="CZ46" s="158"/>
      <c r="DA46" s="158"/>
      <c r="DB46" s="158"/>
      <c r="DC46" s="158"/>
      <c r="DD46" s="157">
        <v>0</v>
      </c>
      <c r="DE46" s="158"/>
      <c r="DF46" s="158"/>
      <c r="DG46" s="158"/>
      <c r="DH46" s="158"/>
      <c r="DI46" s="158"/>
      <c r="DJ46" s="158"/>
      <c r="DK46" s="168">
        <v>0</v>
      </c>
      <c r="DL46" s="158"/>
      <c r="DM46" s="158"/>
      <c r="DN46" s="158"/>
      <c r="DO46" s="158"/>
      <c r="DP46" s="157">
        <v>0</v>
      </c>
      <c r="DQ46" s="158"/>
      <c r="DR46" s="158"/>
      <c r="DS46" s="158"/>
      <c r="DT46" s="158"/>
      <c r="DU46" s="158"/>
      <c r="DV46" s="158"/>
      <c r="DW46" s="159">
        <f t="shared" si="0"/>
        <v>0</v>
      </c>
      <c r="DX46" s="159"/>
      <c r="DY46" s="159"/>
      <c r="DZ46" s="159"/>
      <c r="EA46" s="159"/>
      <c r="EB46" s="159">
        <f t="shared" si="1"/>
        <v>0</v>
      </c>
      <c r="EC46" s="159"/>
      <c r="ED46" s="159"/>
      <c r="EE46" s="159"/>
      <c r="EF46" s="159"/>
      <c r="EG46" s="159"/>
      <c r="EH46" s="160"/>
    </row>
    <row r="47" spans="1:138" ht="14.25" hidden="1" customHeight="1" x14ac:dyDescent="0.15">
      <c r="A47" s="300"/>
      <c r="B47" s="301"/>
      <c r="C47" s="301"/>
      <c r="D47" s="301"/>
      <c r="E47" s="301"/>
      <c r="F47" s="301"/>
      <c r="G47" s="301"/>
      <c r="H47" s="170" t="s">
        <v>100</v>
      </c>
      <c r="I47" s="171"/>
      <c r="J47" s="172">
        <v>0</v>
      </c>
      <c r="K47" s="173"/>
      <c r="L47" s="173"/>
      <c r="M47" s="173"/>
      <c r="N47" s="174"/>
      <c r="O47" s="177">
        <v>0</v>
      </c>
      <c r="P47" s="173"/>
      <c r="Q47" s="173"/>
      <c r="R47" s="173"/>
      <c r="S47" s="173"/>
      <c r="T47" s="173"/>
      <c r="U47" s="174"/>
      <c r="V47" s="172">
        <v>0</v>
      </c>
      <c r="W47" s="173"/>
      <c r="X47" s="173"/>
      <c r="Y47" s="173"/>
      <c r="Z47" s="174"/>
      <c r="AA47" s="177">
        <v>0</v>
      </c>
      <c r="AB47" s="173"/>
      <c r="AC47" s="173"/>
      <c r="AD47" s="173"/>
      <c r="AE47" s="173"/>
      <c r="AF47" s="173"/>
      <c r="AG47" s="174"/>
      <c r="AH47" s="172">
        <v>0</v>
      </c>
      <c r="AI47" s="173"/>
      <c r="AJ47" s="173"/>
      <c r="AK47" s="173"/>
      <c r="AL47" s="174"/>
      <c r="AM47" s="177">
        <v>0</v>
      </c>
      <c r="AN47" s="173"/>
      <c r="AO47" s="173"/>
      <c r="AP47" s="173"/>
      <c r="AQ47" s="173"/>
      <c r="AR47" s="173"/>
      <c r="AS47" s="174"/>
      <c r="AT47" s="172">
        <v>0</v>
      </c>
      <c r="AU47" s="173"/>
      <c r="AV47" s="173"/>
      <c r="AW47" s="173"/>
      <c r="AX47" s="174"/>
      <c r="AY47" s="177">
        <v>0</v>
      </c>
      <c r="AZ47" s="173"/>
      <c r="BA47" s="173"/>
      <c r="BB47" s="173"/>
      <c r="BC47" s="173"/>
      <c r="BD47" s="173"/>
      <c r="BE47" s="174"/>
      <c r="BF47" s="172">
        <v>0</v>
      </c>
      <c r="BG47" s="173"/>
      <c r="BH47" s="173"/>
      <c r="BI47" s="173"/>
      <c r="BJ47" s="174"/>
      <c r="BK47" s="177">
        <v>0</v>
      </c>
      <c r="BL47" s="173"/>
      <c r="BM47" s="173"/>
      <c r="BN47" s="173"/>
      <c r="BO47" s="173"/>
      <c r="BP47" s="173"/>
      <c r="BQ47" s="178"/>
      <c r="BR47" s="300"/>
      <c r="BS47" s="301"/>
      <c r="BT47" s="301"/>
      <c r="BU47" s="301"/>
      <c r="BV47" s="301"/>
      <c r="BW47" s="301"/>
      <c r="BX47" s="301"/>
      <c r="BY47" s="170" t="s">
        <v>100</v>
      </c>
      <c r="BZ47" s="171"/>
      <c r="CA47" s="168">
        <v>0</v>
      </c>
      <c r="CB47" s="158"/>
      <c r="CC47" s="158"/>
      <c r="CD47" s="158"/>
      <c r="CE47" s="158"/>
      <c r="CF47" s="157">
        <v>0</v>
      </c>
      <c r="CG47" s="158"/>
      <c r="CH47" s="158"/>
      <c r="CI47" s="158"/>
      <c r="CJ47" s="158"/>
      <c r="CK47" s="158"/>
      <c r="CL47" s="158"/>
      <c r="CM47" s="168">
        <v>0</v>
      </c>
      <c r="CN47" s="158"/>
      <c r="CO47" s="158"/>
      <c r="CP47" s="158"/>
      <c r="CQ47" s="158"/>
      <c r="CR47" s="157">
        <v>0</v>
      </c>
      <c r="CS47" s="158"/>
      <c r="CT47" s="158"/>
      <c r="CU47" s="158"/>
      <c r="CV47" s="158"/>
      <c r="CW47" s="158"/>
      <c r="CX47" s="158"/>
      <c r="CY47" s="168">
        <v>0</v>
      </c>
      <c r="CZ47" s="158"/>
      <c r="DA47" s="158"/>
      <c r="DB47" s="158"/>
      <c r="DC47" s="158"/>
      <c r="DD47" s="157">
        <v>0</v>
      </c>
      <c r="DE47" s="158"/>
      <c r="DF47" s="158"/>
      <c r="DG47" s="158"/>
      <c r="DH47" s="158"/>
      <c r="DI47" s="158"/>
      <c r="DJ47" s="158"/>
      <c r="DK47" s="168">
        <v>0</v>
      </c>
      <c r="DL47" s="158"/>
      <c r="DM47" s="158"/>
      <c r="DN47" s="158"/>
      <c r="DO47" s="158"/>
      <c r="DP47" s="157">
        <v>0</v>
      </c>
      <c r="DQ47" s="158"/>
      <c r="DR47" s="158"/>
      <c r="DS47" s="158"/>
      <c r="DT47" s="158"/>
      <c r="DU47" s="158"/>
      <c r="DV47" s="158"/>
      <c r="DW47" s="159">
        <f t="shared" si="0"/>
        <v>0</v>
      </c>
      <c r="DX47" s="159"/>
      <c r="DY47" s="159"/>
      <c r="DZ47" s="159"/>
      <c r="EA47" s="159"/>
      <c r="EB47" s="159">
        <f t="shared" si="1"/>
        <v>0</v>
      </c>
      <c r="EC47" s="159"/>
      <c r="ED47" s="159"/>
      <c r="EE47" s="159"/>
      <c r="EF47" s="159"/>
      <c r="EG47" s="159"/>
      <c r="EH47" s="160"/>
    </row>
    <row r="48" spans="1:138" ht="14.25" hidden="1" customHeight="1" x14ac:dyDescent="0.15">
      <c r="A48" s="302"/>
      <c r="B48" s="303"/>
      <c r="C48" s="303"/>
      <c r="D48" s="303"/>
      <c r="E48" s="303"/>
      <c r="F48" s="303"/>
      <c r="G48" s="303"/>
      <c r="H48" s="170" t="s">
        <v>101</v>
      </c>
      <c r="I48" s="171"/>
      <c r="J48" s="179">
        <f>SUM(J46:N47)</f>
        <v>0</v>
      </c>
      <c r="K48" s="180"/>
      <c r="L48" s="180"/>
      <c r="M48" s="180"/>
      <c r="N48" s="181"/>
      <c r="O48" s="182">
        <f>SUM(O46:U47)</f>
        <v>0</v>
      </c>
      <c r="P48" s="180"/>
      <c r="Q48" s="180"/>
      <c r="R48" s="180"/>
      <c r="S48" s="180"/>
      <c r="T48" s="180"/>
      <c r="U48" s="181"/>
      <c r="V48" s="179">
        <f>SUM(V46:Z47)</f>
        <v>0</v>
      </c>
      <c r="W48" s="180"/>
      <c r="X48" s="180"/>
      <c r="Y48" s="180"/>
      <c r="Z48" s="181"/>
      <c r="AA48" s="182">
        <f>SUM(AA46:AG47)</f>
        <v>0</v>
      </c>
      <c r="AB48" s="180"/>
      <c r="AC48" s="180"/>
      <c r="AD48" s="180"/>
      <c r="AE48" s="180"/>
      <c r="AF48" s="180"/>
      <c r="AG48" s="181"/>
      <c r="AH48" s="179">
        <f>SUM(AH46:AL47)</f>
        <v>0</v>
      </c>
      <c r="AI48" s="180"/>
      <c r="AJ48" s="180"/>
      <c r="AK48" s="180"/>
      <c r="AL48" s="181"/>
      <c r="AM48" s="182">
        <f>SUM(AM46:AS47)</f>
        <v>0</v>
      </c>
      <c r="AN48" s="180"/>
      <c r="AO48" s="180"/>
      <c r="AP48" s="180"/>
      <c r="AQ48" s="180"/>
      <c r="AR48" s="180"/>
      <c r="AS48" s="181"/>
      <c r="AT48" s="179">
        <f>SUM(AT46:AX47)</f>
        <v>0</v>
      </c>
      <c r="AU48" s="180"/>
      <c r="AV48" s="180"/>
      <c r="AW48" s="180"/>
      <c r="AX48" s="181"/>
      <c r="AY48" s="182">
        <f>SUM(AY46:BE47)</f>
        <v>0</v>
      </c>
      <c r="AZ48" s="180"/>
      <c r="BA48" s="180"/>
      <c r="BB48" s="180"/>
      <c r="BC48" s="180"/>
      <c r="BD48" s="180"/>
      <c r="BE48" s="181"/>
      <c r="BF48" s="179">
        <f>SUM(BF46:BJ47)</f>
        <v>0</v>
      </c>
      <c r="BG48" s="180"/>
      <c r="BH48" s="180"/>
      <c r="BI48" s="180"/>
      <c r="BJ48" s="181"/>
      <c r="BK48" s="182">
        <f>SUM(BK46:BQ47)</f>
        <v>0</v>
      </c>
      <c r="BL48" s="180"/>
      <c r="BM48" s="180"/>
      <c r="BN48" s="180"/>
      <c r="BO48" s="180"/>
      <c r="BP48" s="180"/>
      <c r="BQ48" s="183"/>
      <c r="BR48" s="302"/>
      <c r="BS48" s="303"/>
      <c r="BT48" s="303"/>
      <c r="BU48" s="303"/>
      <c r="BV48" s="303"/>
      <c r="BW48" s="303"/>
      <c r="BX48" s="303"/>
      <c r="BY48" s="170" t="s">
        <v>101</v>
      </c>
      <c r="BZ48" s="171"/>
      <c r="CA48" s="175">
        <f>SUM(CA46:CE47)</f>
        <v>0</v>
      </c>
      <c r="CB48" s="159"/>
      <c r="CC48" s="159"/>
      <c r="CD48" s="159"/>
      <c r="CE48" s="159"/>
      <c r="CF48" s="176">
        <f>SUM(CF46:CL47)</f>
        <v>0</v>
      </c>
      <c r="CG48" s="159"/>
      <c r="CH48" s="159"/>
      <c r="CI48" s="159"/>
      <c r="CJ48" s="159"/>
      <c r="CK48" s="159"/>
      <c r="CL48" s="159"/>
      <c r="CM48" s="175">
        <f>SUM(CM46:CQ47)</f>
        <v>0</v>
      </c>
      <c r="CN48" s="159"/>
      <c r="CO48" s="159"/>
      <c r="CP48" s="159"/>
      <c r="CQ48" s="159"/>
      <c r="CR48" s="176">
        <f>SUM(CR46:CX47)</f>
        <v>0</v>
      </c>
      <c r="CS48" s="159"/>
      <c r="CT48" s="159"/>
      <c r="CU48" s="159"/>
      <c r="CV48" s="159"/>
      <c r="CW48" s="159"/>
      <c r="CX48" s="159"/>
      <c r="CY48" s="175">
        <f>SUM(CY46:DC47)</f>
        <v>0</v>
      </c>
      <c r="CZ48" s="159"/>
      <c r="DA48" s="159"/>
      <c r="DB48" s="159"/>
      <c r="DC48" s="159"/>
      <c r="DD48" s="176">
        <f>SUM(DD46:DJ47)</f>
        <v>0</v>
      </c>
      <c r="DE48" s="159"/>
      <c r="DF48" s="159"/>
      <c r="DG48" s="159"/>
      <c r="DH48" s="159"/>
      <c r="DI48" s="159"/>
      <c r="DJ48" s="159"/>
      <c r="DK48" s="175">
        <f>SUM(DK46:DO47)</f>
        <v>0</v>
      </c>
      <c r="DL48" s="159"/>
      <c r="DM48" s="159"/>
      <c r="DN48" s="159"/>
      <c r="DO48" s="159"/>
      <c r="DP48" s="176">
        <f>SUM(DP46:DV47)</f>
        <v>0</v>
      </c>
      <c r="DQ48" s="159"/>
      <c r="DR48" s="159"/>
      <c r="DS48" s="159"/>
      <c r="DT48" s="159"/>
      <c r="DU48" s="159"/>
      <c r="DV48" s="159"/>
      <c r="DW48" s="159">
        <f t="shared" si="0"/>
        <v>0</v>
      </c>
      <c r="DX48" s="159"/>
      <c r="DY48" s="159"/>
      <c r="DZ48" s="159"/>
      <c r="EA48" s="159"/>
      <c r="EB48" s="159">
        <f t="shared" si="1"/>
        <v>0</v>
      </c>
      <c r="EC48" s="159"/>
      <c r="ED48" s="159"/>
      <c r="EE48" s="159"/>
      <c r="EF48" s="159"/>
      <c r="EG48" s="159"/>
      <c r="EH48" s="160"/>
    </row>
    <row r="49" spans="1:138" ht="14.25" hidden="1" customHeight="1" x14ac:dyDescent="0.15">
      <c r="A49" s="311" t="s">
        <v>85</v>
      </c>
      <c r="B49" s="312"/>
      <c r="C49" s="312"/>
      <c r="D49" s="312"/>
      <c r="E49" s="312"/>
      <c r="F49" s="312"/>
      <c r="G49" s="312"/>
      <c r="H49" s="170" t="s">
        <v>99</v>
      </c>
      <c r="I49" s="171"/>
      <c r="J49" s="205">
        <v>0</v>
      </c>
      <c r="K49" s="206"/>
      <c r="L49" s="206"/>
      <c r="M49" s="206"/>
      <c r="N49" s="207"/>
      <c r="O49" s="208">
        <v>0</v>
      </c>
      <c r="P49" s="206"/>
      <c r="Q49" s="206"/>
      <c r="R49" s="206"/>
      <c r="S49" s="206"/>
      <c r="T49" s="206"/>
      <c r="U49" s="207"/>
      <c r="V49" s="205">
        <v>0</v>
      </c>
      <c r="W49" s="206"/>
      <c r="X49" s="206"/>
      <c r="Y49" s="206"/>
      <c r="Z49" s="207"/>
      <c r="AA49" s="208">
        <v>0</v>
      </c>
      <c r="AB49" s="206"/>
      <c r="AC49" s="206"/>
      <c r="AD49" s="206"/>
      <c r="AE49" s="206"/>
      <c r="AF49" s="206"/>
      <c r="AG49" s="207"/>
      <c r="AH49" s="205">
        <v>0</v>
      </c>
      <c r="AI49" s="206"/>
      <c r="AJ49" s="206"/>
      <c r="AK49" s="206"/>
      <c r="AL49" s="207"/>
      <c r="AM49" s="208">
        <v>0</v>
      </c>
      <c r="AN49" s="206"/>
      <c r="AO49" s="206"/>
      <c r="AP49" s="206"/>
      <c r="AQ49" s="206"/>
      <c r="AR49" s="206"/>
      <c r="AS49" s="207"/>
      <c r="AT49" s="205">
        <v>0</v>
      </c>
      <c r="AU49" s="206"/>
      <c r="AV49" s="206"/>
      <c r="AW49" s="206"/>
      <c r="AX49" s="207"/>
      <c r="AY49" s="208">
        <v>0</v>
      </c>
      <c r="AZ49" s="206"/>
      <c r="BA49" s="206"/>
      <c r="BB49" s="206"/>
      <c r="BC49" s="206"/>
      <c r="BD49" s="206"/>
      <c r="BE49" s="207"/>
      <c r="BF49" s="205">
        <v>0</v>
      </c>
      <c r="BG49" s="206"/>
      <c r="BH49" s="206"/>
      <c r="BI49" s="206"/>
      <c r="BJ49" s="207"/>
      <c r="BK49" s="208">
        <v>0</v>
      </c>
      <c r="BL49" s="206"/>
      <c r="BM49" s="206"/>
      <c r="BN49" s="206"/>
      <c r="BO49" s="206"/>
      <c r="BP49" s="206"/>
      <c r="BQ49" s="209"/>
      <c r="BR49" s="311" t="s">
        <v>85</v>
      </c>
      <c r="BS49" s="312"/>
      <c r="BT49" s="312"/>
      <c r="BU49" s="312"/>
      <c r="BV49" s="312"/>
      <c r="BW49" s="312"/>
      <c r="BX49" s="312"/>
      <c r="BY49" s="170" t="s">
        <v>99</v>
      </c>
      <c r="BZ49" s="171"/>
      <c r="CA49" s="210">
        <v>0</v>
      </c>
      <c r="CB49" s="211"/>
      <c r="CC49" s="211"/>
      <c r="CD49" s="211"/>
      <c r="CE49" s="211"/>
      <c r="CF49" s="212">
        <v>0</v>
      </c>
      <c r="CG49" s="211"/>
      <c r="CH49" s="211"/>
      <c r="CI49" s="211"/>
      <c r="CJ49" s="211"/>
      <c r="CK49" s="211"/>
      <c r="CL49" s="211"/>
      <c r="CM49" s="210">
        <v>0</v>
      </c>
      <c r="CN49" s="211"/>
      <c r="CO49" s="211"/>
      <c r="CP49" s="211"/>
      <c r="CQ49" s="211"/>
      <c r="CR49" s="212">
        <v>0</v>
      </c>
      <c r="CS49" s="211"/>
      <c r="CT49" s="211"/>
      <c r="CU49" s="211"/>
      <c r="CV49" s="211"/>
      <c r="CW49" s="211"/>
      <c r="CX49" s="211"/>
      <c r="CY49" s="210">
        <v>0</v>
      </c>
      <c r="CZ49" s="211"/>
      <c r="DA49" s="211"/>
      <c r="DB49" s="211"/>
      <c r="DC49" s="211"/>
      <c r="DD49" s="212">
        <v>0</v>
      </c>
      <c r="DE49" s="211"/>
      <c r="DF49" s="211"/>
      <c r="DG49" s="211"/>
      <c r="DH49" s="211"/>
      <c r="DI49" s="211"/>
      <c r="DJ49" s="211"/>
      <c r="DK49" s="210">
        <v>0</v>
      </c>
      <c r="DL49" s="211"/>
      <c r="DM49" s="211"/>
      <c r="DN49" s="211"/>
      <c r="DO49" s="211"/>
      <c r="DP49" s="212">
        <v>0</v>
      </c>
      <c r="DQ49" s="211"/>
      <c r="DR49" s="211"/>
      <c r="DS49" s="211"/>
      <c r="DT49" s="211"/>
      <c r="DU49" s="211"/>
      <c r="DV49" s="211"/>
      <c r="DW49" s="215">
        <f t="shared" si="0"/>
        <v>0</v>
      </c>
      <c r="DX49" s="215"/>
      <c r="DY49" s="215"/>
      <c r="DZ49" s="215"/>
      <c r="EA49" s="215"/>
      <c r="EB49" s="215">
        <f t="shared" si="1"/>
        <v>0</v>
      </c>
      <c r="EC49" s="215"/>
      <c r="ED49" s="215"/>
      <c r="EE49" s="215"/>
      <c r="EF49" s="215"/>
      <c r="EG49" s="215"/>
      <c r="EH49" s="216"/>
    </row>
    <row r="50" spans="1:138" ht="14.25" hidden="1" customHeight="1" x14ac:dyDescent="0.15">
      <c r="A50" s="307"/>
      <c r="B50" s="308"/>
      <c r="C50" s="308"/>
      <c r="D50" s="308"/>
      <c r="E50" s="308"/>
      <c r="F50" s="308"/>
      <c r="G50" s="308"/>
      <c r="H50" s="170" t="s">
        <v>100</v>
      </c>
      <c r="I50" s="171"/>
      <c r="J50" s="205">
        <v>0</v>
      </c>
      <c r="K50" s="206"/>
      <c r="L50" s="206"/>
      <c r="M50" s="206"/>
      <c r="N50" s="207"/>
      <c r="O50" s="208">
        <v>0</v>
      </c>
      <c r="P50" s="206"/>
      <c r="Q50" s="206"/>
      <c r="R50" s="206"/>
      <c r="S50" s="206"/>
      <c r="T50" s="206"/>
      <c r="U50" s="207"/>
      <c r="V50" s="205">
        <v>0</v>
      </c>
      <c r="W50" s="206"/>
      <c r="X50" s="206"/>
      <c r="Y50" s="206"/>
      <c r="Z50" s="207"/>
      <c r="AA50" s="208">
        <v>0</v>
      </c>
      <c r="AB50" s="206"/>
      <c r="AC50" s="206"/>
      <c r="AD50" s="206"/>
      <c r="AE50" s="206"/>
      <c r="AF50" s="206"/>
      <c r="AG50" s="207"/>
      <c r="AH50" s="205">
        <v>0</v>
      </c>
      <c r="AI50" s="206"/>
      <c r="AJ50" s="206"/>
      <c r="AK50" s="206"/>
      <c r="AL50" s="207"/>
      <c r="AM50" s="208">
        <v>0</v>
      </c>
      <c r="AN50" s="206"/>
      <c r="AO50" s="206"/>
      <c r="AP50" s="206"/>
      <c r="AQ50" s="206"/>
      <c r="AR50" s="206"/>
      <c r="AS50" s="207"/>
      <c r="AT50" s="205">
        <v>0</v>
      </c>
      <c r="AU50" s="206"/>
      <c r="AV50" s="206"/>
      <c r="AW50" s="206"/>
      <c r="AX50" s="207"/>
      <c r="AY50" s="208">
        <v>0</v>
      </c>
      <c r="AZ50" s="206"/>
      <c r="BA50" s="206"/>
      <c r="BB50" s="206"/>
      <c r="BC50" s="206"/>
      <c r="BD50" s="206"/>
      <c r="BE50" s="207"/>
      <c r="BF50" s="205">
        <v>0</v>
      </c>
      <c r="BG50" s="206"/>
      <c r="BH50" s="206"/>
      <c r="BI50" s="206"/>
      <c r="BJ50" s="207"/>
      <c r="BK50" s="208">
        <v>0</v>
      </c>
      <c r="BL50" s="206"/>
      <c r="BM50" s="206"/>
      <c r="BN50" s="206"/>
      <c r="BO50" s="206"/>
      <c r="BP50" s="206"/>
      <c r="BQ50" s="209"/>
      <c r="BR50" s="307"/>
      <c r="BS50" s="308"/>
      <c r="BT50" s="308"/>
      <c r="BU50" s="308"/>
      <c r="BV50" s="308"/>
      <c r="BW50" s="308"/>
      <c r="BX50" s="308"/>
      <c r="BY50" s="170" t="s">
        <v>100</v>
      </c>
      <c r="BZ50" s="171"/>
      <c r="CA50" s="210">
        <v>0</v>
      </c>
      <c r="CB50" s="211"/>
      <c r="CC50" s="211"/>
      <c r="CD50" s="211"/>
      <c r="CE50" s="211"/>
      <c r="CF50" s="212">
        <v>0</v>
      </c>
      <c r="CG50" s="211"/>
      <c r="CH50" s="211"/>
      <c r="CI50" s="211"/>
      <c r="CJ50" s="211"/>
      <c r="CK50" s="211"/>
      <c r="CL50" s="211"/>
      <c r="CM50" s="210">
        <v>0</v>
      </c>
      <c r="CN50" s="211"/>
      <c r="CO50" s="211"/>
      <c r="CP50" s="211"/>
      <c r="CQ50" s="211"/>
      <c r="CR50" s="212">
        <v>0</v>
      </c>
      <c r="CS50" s="211"/>
      <c r="CT50" s="211"/>
      <c r="CU50" s="211"/>
      <c r="CV50" s="211"/>
      <c r="CW50" s="211"/>
      <c r="CX50" s="211"/>
      <c r="CY50" s="210">
        <v>9</v>
      </c>
      <c r="CZ50" s="211"/>
      <c r="DA50" s="211"/>
      <c r="DB50" s="211"/>
      <c r="DC50" s="211"/>
      <c r="DD50" s="212">
        <v>1411525</v>
      </c>
      <c r="DE50" s="211"/>
      <c r="DF50" s="211"/>
      <c r="DG50" s="211"/>
      <c r="DH50" s="211"/>
      <c r="DI50" s="211"/>
      <c r="DJ50" s="211"/>
      <c r="DK50" s="210">
        <v>0</v>
      </c>
      <c r="DL50" s="211"/>
      <c r="DM50" s="211"/>
      <c r="DN50" s="211"/>
      <c r="DO50" s="211"/>
      <c r="DP50" s="212">
        <v>0</v>
      </c>
      <c r="DQ50" s="211"/>
      <c r="DR50" s="211"/>
      <c r="DS50" s="211"/>
      <c r="DT50" s="211"/>
      <c r="DU50" s="211"/>
      <c r="DV50" s="211"/>
      <c r="DW50" s="215">
        <f t="shared" si="0"/>
        <v>9</v>
      </c>
      <c r="DX50" s="215"/>
      <c r="DY50" s="215"/>
      <c r="DZ50" s="215"/>
      <c r="EA50" s="215"/>
      <c r="EB50" s="215">
        <f t="shared" si="1"/>
        <v>1411525</v>
      </c>
      <c r="EC50" s="215"/>
      <c r="ED50" s="215"/>
      <c r="EE50" s="215"/>
      <c r="EF50" s="215"/>
      <c r="EG50" s="215"/>
      <c r="EH50" s="216"/>
    </row>
    <row r="51" spans="1:138" ht="14.25" hidden="1" customHeight="1" x14ac:dyDescent="0.15">
      <c r="A51" s="309"/>
      <c r="B51" s="310"/>
      <c r="C51" s="310"/>
      <c r="D51" s="310"/>
      <c r="E51" s="310"/>
      <c r="F51" s="310"/>
      <c r="G51" s="310"/>
      <c r="H51" s="170" t="s">
        <v>101</v>
      </c>
      <c r="I51" s="171"/>
      <c r="J51" s="217">
        <f>SUM(J49:N50)</f>
        <v>0</v>
      </c>
      <c r="K51" s="218"/>
      <c r="L51" s="218"/>
      <c r="M51" s="218"/>
      <c r="N51" s="219"/>
      <c r="O51" s="220">
        <f>SUM(O49:U50)</f>
        <v>0</v>
      </c>
      <c r="P51" s="218"/>
      <c r="Q51" s="218"/>
      <c r="R51" s="218"/>
      <c r="S51" s="218"/>
      <c r="T51" s="218"/>
      <c r="U51" s="219"/>
      <c r="V51" s="217">
        <f>SUM(V49:Z50)</f>
        <v>0</v>
      </c>
      <c r="W51" s="218"/>
      <c r="X51" s="218"/>
      <c r="Y51" s="218"/>
      <c r="Z51" s="219"/>
      <c r="AA51" s="220">
        <f>SUM(AA49:AG50)</f>
        <v>0</v>
      </c>
      <c r="AB51" s="218"/>
      <c r="AC51" s="218"/>
      <c r="AD51" s="218"/>
      <c r="AE51" s="218"/>
      <c r="AF51" s="218"/>
      <c r="AG51" s="219"/>
      <c r="AH51" s="217">
        <f>SUM(AH49:AL50)</f>
        <v>0</v>
      </c>
      <c r="AI51" s="218"/>
      <c r="AJ51" s="218"/>
      <c r="AK51" s="218"/>
      <c r="AL51" s="219"/>
      <c r="AM51" s="220">
        <f>SUM(AM49:AS50)</f>
        <v>0</v>
      </c>
      <c r="AN51" s="218"/>
      <c r="AO51" s="218"/>
      <c r="AP51" s="218"/>
      <c r="AQ51" s="218"/>
      <c r="AR51" s="218"/>
      <c r="AS51" s="219"/>
      <c r="AT51" s="217">
        <f>SUM(AT49:AX50)</f>
        <v>0</v>
      </c>
      <c r="AU51" s="218"/>
      <c r="AV51" s="218"/>
      <c r="AW51" s="218"/>
      <c r="AX51" s="219"/>
      <c r="AY51" s="220">
        <f>SUM(AY49:BE50)</f>
        <v>0</v>
      </c>
      <c r="AZ51" s="218"/>
      <c r="BA51" s="218"/>
      <c r="BB51" s="218"/>
      <c r="BC51" s="218"/>
      <c r="BD51" s="218"/>
      <c r="BE51" s="219"/>
      <c r="BF51" s="217">
        <f>SUM(BF49:BJ50)</f>
        <v>0</v>
      </c>
      <c r="BG51" s="218"/>
      <c r="BH51" s="218"/>
      <c r="BI51" s="218"/>
      <c r="BJ51" s="219"/>
      <c r="BK51" s="220">
        <f>SUM(BK49:BQ50)</f>
        <v>0</v>
      </c>
      <c r="BL51" s="218"/>
      <c r="BM51" s="218"/>
      <c r="BN51" s="218"/>
      <c r="BO51" s="218"/>
      <c r="BP51" s="218"/>
      <c r="BQ51" s="221"/>
      <c r="BR51" s="309"/>
      <c r="BS51" s="310"/>
      <c r="BT51" s="310"/>
      <c r="BU51" s="310"/>
      <c r="BV51" s="310"/>
      <c r="BW51" s="310"/>
      <c r="BX51" s="310"/>
      <c r="BY51" s="170" t="s">
        <v>101</v>
      </c>
      <c r="BZ51" s="171"/>
      <c r="CA51" s="222">
        <f>SUM(CA49:CE50)</f>
        <v>0</v>
      </c>
      <c r="CB51" s="215"/>
      <c r="CC51" s="215"/>
      <c r="CD51" s="215"/>
      <c r="CE51" s="215"/>
      <c r="CF51" s="223">
        <f>SUM(CF49:CL50)</f>
        <v>0</v>
      </c>
      <c r="CG51" s="215"/>
      <c r="CH51" s="215"/>
      <c r="CI51" s="215"/>
      <c r="CJ51" s="215"/>
      <c r="CK51" s="215"/>
      <c r="CL51" s="215"/>
      <c r="CM51" s="222">
        <f>SUM(CM49:CQ50)</f>
        <v>0</v>
      </c>
      <c r="CN51" s="215"/>
      <c r="CO51" s="215"/>
      <c r="CP51" s="215"/>
      <c r="CQ51" s="215"/>
      <c r="CR51" s="223">
        <f>SUM(CR49:CX50)</f>
        <v>0</v>
      </c>
      <c r="CS51" s="215"/>
      <c r="CT51" s="215"/>
      <c r="CU51" s="215"/>
      <c r="CV51" s="215"/>
      <c r="CW51" s="215"/>
      <c r="CX51" s="215"/>
      <c r="CY51" s="222">
        <f>SUM(CY49:DC50)</f>
        <v>9</v>
      </c>
      <c r="CZ51" s="215"/>
      <c r="DA51" s="215"/>
      <c r="DB51" s="215"/>
      <c r="DC51" s="215"/>
      <c r="DD51" s="223">
        <f>SUM(DD49:DJ50)</f>
        <v>1411525</v>
      </c>
      <c r="DE51" s="215"/>
      <c r="DF51" s="215"/>
      <c r="DG51" s="215"/>
      <c r="DH51" s="215"/>
      <c r="DI51" s="215"/>
      <c r="DJ51" s="215"/>
      <c r="DK51" s="222">
        <f>SUM(DK49:DO50)</f>
        <v>0</v>
      </c>
      <c r="DL51" s="215"/>
      <c r="DM51" s="215"/>
      <c r="DN51" s="215"/>
      <c r="DO51" s="215"/>
      <c r="DP51" s="223">
        <f>SUM(DP49:DV50)</f>
        <v>0</v>
      </c>
      <c r="DQ51" s="215"/>
      <c r="DR51" s="215"/>
      <c r="DS51" s="215"/>
      <c r="DT51" s="215"/>
      <c r="DU51" s="215"/>
      <c r="DV51" s="215"/>
      <c r="DW51" s="215">
        <f t="shared" si="0"/>
        <v>9</v>
      </c>
      <c r="DX51" s="215"/>
      <c r="DY51" s="215"/>
      <c r="DZ51" s="215"/>
      <c r="EA51" s="215"/>
      <c r="EB51" s="215">
        <f t="shared" si="1"/>
        <v>1411525</v>
      </c>
      <c r="EC51" s="215"/>
      <c r="ED51" s="215"/>
      <c r="EE51" s="215"/>
      <c r="EF51" s="215"/>
      <c r="EG51" s="215"/>
      <c r="EH51" s="216"/>
    </row>
    <row r="52" spans="1:138" ht="14.25" hidden="1" customHeight="1" x14ac:dyDescent="0.15">
      <c r="A52" s="311" t="s">
        <v>69</v>
      </c>
      <c r="B52" s="312"/>
      <c r="C52" s="312"/>
      <c r="D52" s="312"/>
      <c r="E52" s="312"/>
      <c r="F52" s="312"/>
      <c r="G52" s="312"/>
      <c r="H52" s="170" t="s">
        <v>99</v>
      </c>
      <c r="I52" s="171"/>
      <c r="J52" s="205">
        <v>0</v>
      </c>
      <c r="K52" s="206"/>
      <c r="L52" s="206"/>
      <c r="M52" s="206"/>
      <c r="N52" s="207"/>
      <c r="O52" s="208">
        <v>0</v>
      </c>
      <c r="P52" s="206"/>
      <c r="Q52" s="206"/>
      <c r="R52" s="206"/>
      <c r="S52" s="206"/>
      <c r="T52" s="206"/>
      <c r="U52" s="207"/>
      <c r="V52" s="205">
        <v>0</v>
      </c>
      <c r="W52" s="206"/>
      <c r="X52" s="206"/>
      <c r="Y52" s="206"/>
      <c r="Z52" s="207"/>
      <c r="AA52" s="208">
        <v>0</v>
      </c>
      <c r="AB52" s="206"/>
      <c r="AC52" s="206"/>
      <c r="AD52" s="206"/>
      <c r="AE52" s="206"/>
      <c r="AF52" s="206"/>
      <c r="AG52" s="207"/>
      <c r="AH52" s="205">
        <v>0</v>
      </c>
      <c r="AI52" s="206"/>
      <c r="AJ52" s="206"/>
      <c r="AK52" s="206"/>
      <c r="AL52" s="207"/>
      <c r="AM52" s="208">
        <v>0</v>
      </c>
      <c r="AN52" s="206"/>
      <c r="AO52" s="206"/>
      <c r="AP52" s="206"/>
      <c r="AQ52" s="206"/>
      <c r="AR52" s="206"/>
      <c r="AS52" s="207"/>
      <c r="AT52" s="205">
        <v>0</v>
      </c>
      <c r="AU52" s="206"/>
      <c r="AV52" s="206"/>
      <c r="AW52" s="206"/>
      <c r="AX52" s="207"/>
      <c r="AY52" s="208">
        <v>0</v>
      </c>
      <c r="AZ52" s="206"/>
      <c r="BA52" s="206"/>
      <c r="BB52" s="206"/>
      <c r="BC52" s="206"/>
      <c r="BD52" s="206"/>
      <c r="BE52" s="207"/>
      <c r="BF52" s="205">
        <v>0</v>
      </c>
      <c r="BG52" s="206"/>
      <c r="BH52" s="206"/>
      <c r="BI52" s="206"/>
      <c r="BJ52" s="207"/>
      <c r="BK52" s="208">
        <v>0</v>
      </c>
      <c r="BL52" s="206"/>
      <c r="BM52" s="206"/>
      <c r="BN52" s="206"/>
      <c r="BO52" s="206"/>
      <c r="BP52" s="206"/>
      <c r="BQ52" s="209"/>
      <c r="BR52" s="311" t="s">
        <v>69</v>
      </c>
      <c r="BS52" s="312"/>
      <c r="BT52" s="312"/>
      <c r="BU52" s="312"/>
      <c r="BV52" s="312"/>
      <c r="BW52" s="312"/>
      <c r="BX52" s="312"/>
      <c r="BY52" s="170" t="s">
        <v>99</v>
      </c>
      <c r="BZ52" s="171"/>
      <c r="CA52" s="210">
        <v>0</v>
      </c>
      <c r="CB52" s="211"/>
      <c r="CC52" s="211"/>
      <c r="CD52" s="211"/>
      <c r="CE52" s="211"/>
      <c r="CF52" s="212">
        <v>0</v>
      </c>
      <c r="CG52" s="211"/>
      <c r="CH52" s="211"/>
      <c r="CI52" s="211"/>
      <c r="CJ52" s="211"/>
      <c r="CK52" s="211"/>
      <c r="CL52" s="211"/>
      <c r="CM52" s="210">
        <v>0</v>
      </c>
      <c r="CN52" s="211"/>
      <c r="CO52" s="211"/>
      <c r="CP52" s="211"/>
      <c r="CQ52" s="211"/>
      <c r="CR52" s="212">
        <v>0</v>
      </c>
      <c r="CS52" s="211"/>
      <c r="CT52" s="211"/>
      <c r="CU52" s="211"/>
      <c r="CV52" s="211"/>
      <c r="CW52" s="211"/>
      <c r="CX52" s="211"/>
      <c r="CY52" s="210">
        <v>0</v>
      </c>
      <c r="CZ52" s="211"/>
      <c r="DA52" s="211"/>
      <c r="DB52" s="211"/>
      <c r="DC52" s="211"/>
      <c r="DD52" s="212">
        <v>0</v>
      </c>
      <c r="DE52" s="211"/>
      <c r="DF52" s="211"/>
      <c r="DG52" s="211"/>
      <c r="DH52" s="211"/>
      <c r="DI52" s="211"/>
      <c r="DJ52" s="211"/>
      <c r="DK52" s="210">
        <v>0</v>
      </c>
      <c r="DL52" s="211"/>
      <c r="DM52" s="211"/>
      <c r="DN52" s="211"/>
      <c r="DO52" s="211"/>
      <c r="DP52" s="212">
        <v>0</v>
      </c>
      <c r="DQ52" s="211"/>
      <c r="DR52" s="211"/>
      <c r="DS52" s="211"/>
      <c r="DT52" s="211"/>
      <c r="DU52" s="211"/>
      <c r="DV52" s="211"/>
      <c r="DW52" s="215">
        <f t="shared" si="0"/>
        <v>0</v>
      </c>
      <c r="DX52" s="215"/>
      <c r="DY52" s="215"/>
      <c r="DZ52" s="215"/>
      <c r="EA52" s="215"/>
      <c r="EB52" s="215">
        <f t="shared" si="1"/>
        <v>0</v>
      </c>
      <c r="EC52" s="215"/>
      <c r="ED52" s="215"/>
      <c r="EE52" s="215"/>
      <c r="EF52" s="215"/>
      <c r="EG52" s="215"/>
      <c r="EH52" s="216"/>
    </row>
    <row r="53" spans="1:138" ht="14.25" hidden="1" customHeight="1" x14ac:dyDescent="0.15">
      <c r="A53" s="307"/>
      <c r="B53" s="308"/>
      <c r="C53" s="308"/>
      <c r="D53" s="308"/>
      <c r="E53" s="308"/>
      <c r="F53" s="308"/>
      <c r="G53" s="308"/>
      <c r="H53" s="170" t="s">
        <v>100</v>
      </c>
      <c r="I53" s="171"/>
      <c r="J53" s="205">
        <v>0</v>
      </c>
      <c r="K53" s="206"/>
      <c r="L53" s="206"/>
      <c r="M53" s="206"/>
      <c r="N53" s="207"/>
      <c r="O53" s="208">
        <v>0</v>
      </c>
      <c r="P53" s="206"/>
      <c r="Q53" s="206"/>
      <c r="R53" s="206"/>
      <c r="S53" s="206"/>
      <c r="T53" s="206"/>
      <c r="U53" s="207"/>
      <c r="V53" s="205">
        <v>0</v>
      </c>
      <c r="W53" s="206"/>
      <c r="X53" s="206"/>
      <c r="Y53" s="206"/>
      <c r="Z53" s="207"/>
      <c r="AA53" s="208">
        <v>0</v>
      </c>
      <c r="AB53" s="206"/>
      <c r="AC53" s="206"/>
      <c r="AD53" s="206"/>
      <c r="AE53" s="206"/>
      <c r="AF53" s="206"/>
      <c r="AG53" s="207"/>
      <c r="AH53" s="205">
        <v>0</v>
      </c>
      <c r="AI53" s="206"/>
      <c r="AJ53" s="206"/>
      <c r="AK53" s="206"/>
      <c r="AL53" s="207"/>
      <c r="AM53" s="208">
        <v>0</v>
      </c>
      <c r="AN53" s="206"/>
      <c r="AO53" s="206"/>
      <c r="AP53" s="206"/>
      <c r="AQ53" s="206"/>
      <c r="AR53" s="206"/>
      <c r="AS53" s="207"/>
      <c r="AT53" s="205">
        <v>0</v>
      </c>
      <c r="AU53" s="206"/>
      <c r="AV53" s="206"/>
      <c r="AW53" s="206"/>
      <c r="AX53" s="207"/>
      <c r="AY53" s="208">
        <v>0</v>
      </c>
      <c r="AZ53" s="206"/>
      <c r="BA53" s="206"/>
      <c r="BB53" s="206"/>
      <c r="BC53" s="206"/>
      <c r="BD53" s="206"/>
      <c r="BE53" s="207"/>
      <c r="BF53" s="205">
        <v>0</v>
      </c>
      <c r="BG53" s="206"/>
      <c r="BH53" s="206"/>
      <c r="BI53" s="206"/>
      <c r="BJ53" s="207"/>
      <c r="BK53" s="208">
        <v>0</v>
      </c>
      <c r="BL53" s="206"/>
      <c r="BM53" s="206"/>
      <c r="BN53" s="206"/>
      <c r="BO53" s="206"/>
      <c r="BP53" s="206"/>
      <c r="BQ53" s="209"/>
      <c r="BR53" s="307"/>
      <c r="BS53" s="308"/>
      <c r="BT53" s="308"/>
      <c r="BU53" s="308"/>
      <c r="BV53" s="308"/>
      <c r="BW53" s="308"/>
      <c r="BX53" s="308"/>
      <c r="BY53" s="170" t="s">
        <v>100</v>
      </c>
      <c r="BZ53" s="171"/>
      <c r="CA53" s="210">
        <v>0</v>
      </c>
      <c r="CB53" s="211"/>
      <c r="CC53" s="211"/>
      <c r="CD53" s="211"/>
      <c r="CE53" s="211"/>
      <c r="CF53" s="212">
        <v>0</v>
      </c>
      <c r="CG53" s="211"/>
      <c r="CH53" s="211"/>
      <c r="CI53" s="211"/>
      <c r="CJ53" s="211"/>
      <c r="CK53" s="211"/>
      <c r="CL53" s="211"/>
      <c r="CM53" s="210">
        <v>0</v>
      </c>
      <c r="CN53" s="211"/>
      <c r="CO53" s="211"/>
      <c r="CP53" s="211"/>
      <c r="CQ53" s="211"/>
      <c r="CR53" s="212">
        <v>0</v>
      </c>
      <c r="CS53" s="211"/>
      <c r="CT53" s="211"/>
      <c r="CU53" s="211"/>
      <c r="CV53" s="211"/>
      <c r="CW53" s="211"/>
      <c r="CX53" s="211"/>
      <c r="CY53" s="210">
        <v>0</v>
      </c>
      <c r="CZ53" s="211"/>
      <c r="DA53" s="211"/>
      <c r="DB53" s="211"/>
      <c r="DC53" s="211"/>
      <c r="DD53" s="212">
        <v>0</v>
      </c>
      <c r="DE53" s="211"/>
      <c r="DF53" s="211"/>
      <c r="DG53" s="211"/>
      <c r="DH53" s="211"/>
      <c r="DI53" s="211"/>
      <c r="DJ53" s="211"/>
      <c r="DK53" s="210">
        <v>0</v>
      </c>
      <c r="DL53" s="211"/>
      <c r="DM53" s="211"/>
      <c r="DN53" s="211"/>
      <c r="DO53" s="211"/>
      <c r="DP53" s="212">
        <v>0</v>
      </c>
      <c r="DQ53" s="211"/>
      <c r="DR53" s="211"/>
      <c r="DS53" s="211"/>
      <c r="DT53" s="211"/>
      <c r="DU53" s="211"/>
      <c r="DV53" s="211"/>
      <c r="DW53" s="215">
        <f t="shared" si="0"/>
        <v>0</v>
      </c>
      <c r="DX53" s="215"/>
      <c r="DY53" s="215"/>
      <c r="DZ53" s="215"/>
      <c r="EA53" s="215"/>
      <c r="EB53" s="215">
        <f t="shared" si="1"/>
        <v>0</v>
      </c>
      <c r="EC53" s="215"/>
      <c r="ED53" s="215"/>
      <c r="EE53" s="215"/>
      <c r="EF53" s="215"/>
      <c r="EG53" s="215"/>
      <c r="EH53" s="216"/>
    </row>
    <row r="54" spans="1:138" ht="14.25" hidden="1" customHeight="1" x14ac:dyDescent="0.15">
      <c r="A54" s="309"/>
      <c r="B54" s="310"/>
      <c r="C54" s="310"/>
      <c r="D54" s="310"/>
      <c r="E54" s="310"/>
      <c r="F54" s="310"/>
      <c r="G54" s="310"/>
      <c r="H54" s="170" t="s">
        <v>101</v>
      </c>
      <c r="I54" s="171"/>
      <c r="J54" s="217">
        <f>SUM(J52:N53)</f>
        <v>0</v>
      </c>
      <c r="K54" s="218"/>
      <c r="L54" s="218"/>
      <c r="M54" s="218"/>
      <c r="N54" s="219"/>
      <c r="O54" s="220">
        <f>SUM(O52:U53)</f>
        <v>0</v>
      </c>
      <c r="P54" s="218"/>
      <c r="Q54" s="218"/>
      <c r="R54" s="218"/>
      <c r="S54" s="218"/>
      <c r="T54" s="218"/>
      <c r="U54" s="219"/>
      <c r="V54" s="217">
        <f>SUM(V52:Z53)</f>
        <v>0</v>
      </c>
      <c r="W54" s="218"/>
      <c r="X54" s="218"/>
      <c r="Y54" s="218"/>
      <c r="Z54" s="219"/>
      <c r="AA54" s="220">
        <f>SUM(AA52:AG53)</f>
        <v>0</v>
      </c>
      <c r="AB54" s="218"/>
      <c r="AC54" s="218"/>
      <c r="AD54" s="218"/>
      <c r="AE54" s="218"/>
      <c r="AF54" s="218"/>
      <c r="AG54" s="219"/>
      <c r="AH54" s="217">
        <f>SUM(AH52:AL53)</f>
        <v>0</v>
      </c>
      <c r="AI54" s="218"/>
      <c r="AJ54" s="218"/>
      <c r="AK54" s="218"/>
      <c r="AL54" s="219"/>
      <c r="AM54" s="220">
        <f>SUM(AM52:AS53)</f>
        <v>0</v>
      </c>
      <c r="AN54" s="218"/>
      <c r="AO54" s="218"/>
      <c r="AP54" s="218"/>
      <c r="AQ54" s="218"/>
      <c r="AR54" s="218"/>
      <c r="AS54" s="219"/>
      <c r="AT54" s="217">
        <f>SUM(AT52:AX53)</f>
        <v>0</v>
      </c>
      <c r="AU54" s="218"/>
      <c r="AV54" s="218"/>
      <c r="AW54" s="218"/>
      <c r="AX54" s="219"/>
      <c r="AY54" s="220">
        <f>SUM(AY52:BE53)</f>
        <v>0</v>
      </c>
      <c r="AZ54" s="218"/>
      <c r="BA54" s="218"/>
      <c r="BB54" s="218"/>
      <c r="BC54" s="218"/>
      <c r="BD54" s="218"/>
      <c r="BE54" s="219"/>
      <c r="BF54" s="217">
        <f>SUM(BF52:BJ53)</f>
        <v>0</v>
      </c>
      <c r="BG54" s="218"/>
      <c r="BH54" s="218"/>
      <c r="BI54" s="218"/>
      <c r="BJ54" s="219"/>
      <c r="BK54" s="220">
        <f>SUM(BK52:BQ53)</f>
        <v>0</v>
      </c>
      <c r="BL54" s="218"/>
      <c r="BM54" s="218"/>
      <c r="BN54" s="218"/>
      <c r="BO54" s="218"/>
      <c r="BP54" s="218"/>
      <c r="BQ54" s="221"/>
      <c r="BR54" s="309"/>
      <c r="BS54" s="310"/>
      <c r="BT54" s="310"/>
      <c r="BU54" s="310"/>
      <c r="BV54" s="310"/>
      <c r="BW54" s="310"/>
      <c r="BX54" s="310"/>
      <c r="BY54" s="170" t="s">
        <v>101</v>
      </c>
      <c r="BZ54" s="171"/>
      <c r="CA54" s="222">
        <f>SUM(CA52:CE53)</f>
        <v>0</v>
      </c>
      <c r="CB54" s="215"/>
      <c r="CC54" s="215"/>
      <c r="CD54" s="215"/>
      <c r="CE54" s="215"/>
      <c r="CF54" s="223">
        <f>SUM(CF52:CL53)</f>
        <v>0</v>
      </c>
      <c r="CG54" s="215"/>
      <c r="CH54" s="215"/>
      <c r="CI54" s="215"/>
      <c r="CJ54" s="215"/>
      <c r="CK54" s="215"/>
      <c r="CL54" s="215"/>
      <c r="CM54" s="222">
        <f>SUM(CM52:CQ53)</f>
        <v>0</v>
      </c>
      <c r="CN54" s="215"/>
      <c r="CO54" s="215"/>
      <c r="CP54" s="215"/>
      <c r="CQ54" s="215"/>
      <c r="CR54" s="223">
        <f>SUM(CR52:CX53)</f>
        <v>0</v>
      </c>
      <c r="CS54" s="215"/>
      <c r="CT54" s="215"/>
      <c r="CU54" s="215"/>
      <c r="CV54" s="215"/>
      <c r="CW54" s="215"/>
      <c r="CX54" s="215"/>
      <c r="CY54" s="222">
        <f>SUM(CY52:DC53)</f>
        <v>0</v>
      </c>
      <c r="CZ54" s="215"/>
      <c r="DA54" s="215"/>
      <c r="DB54" s="215"/>
      <c r="DC54" s="215"/>
      <c r="DD54" s="223">
        <f>SUM(DD52:DJ53)</f>
        <v>0</v>
      </c>
      <c r="DE54" s="215"/>
      <c r="DF54" s="215"/>
      <c r="DG54" s="215"/>
      <c r="DH54" s="215"/>
      <c r="DI54" s="215"/>
      <c r="DJ54" s="215"/>
      <c r="DK54" s="222">
        <f>SUM(DK52:DO53)</f>
        <v>0</v>
      </c>
      <c r="DL54" s="215"/>
      <c r="DM54" s="215"/>
      <c r="DN54" s="215"/>
      <c r="DO54" s="215"/>
      <c r="DP54" s="223">
        <f>SUM(DP52:DV53)</f>
        <v>0</v>
      </c>
      <c r="DQ54" s="215"/>
      <c r="DR54" s="215"/>
      <c r="DS54" s="215"/>
      <c r="DT54" s="215"/>
      <c r="DU54" s="215"/>
      <c r="DV54" s="215"/>
      <c r="DW54" s="215">
        <f t="shared" si="0"/>
        <v>0</v>
      </c>
      <c r="DX54" s="215"/>
      <c r="DY54" s="215"/>
      <c r="DZ54" s="215"/>
      <c r="EA54" s="215"/>
      <c r="EB54" s="215">
        <f t="shared" si="1"/>
        <v>0</v>
      </c>
      <c r="EC54" s="215"/>
      <c r="ED54" s="215"/>
      <c r="EE54" s="215"/>
      <c r="EF54" s="215"/>
      <c r="EG54" s="215"/>
      <c r="EH54" s="216"/>
    </row>
    <row r="55" spans="1:138" ht="14.25" hidden="1" customHeight="1" x14ac:dyDescent="0.15">
      <c r="A55" s="311" t="s">
        <v>86</v>
      </c>
      <c r="B55" s="312"/>
      <c r="C55" s="312"/>
      <c r="D55" s="312"/>
      <c r="E55" s="312"/>
      <c r="F55" s="312"/>
      <c r="G55" s="312"/>
      <c r="H55" s="170" t="s">
        <v>99</v>
      </c>
      <c r="I55" s="171"/>
      <c r="J55" s="205">
        <v>0</v>
      </c>
      <c r="K55" s="206"/>
      <c r="L55" s="206"/>
      <c r="M55" s="206"/>
      <c r="N55" s="207"/>
      <c r="O55" s="208">
        <v>0</v>
      </c>
      <c r="P55" s="206"/>
      <c r="Q55" s="206"/>
      <c r="R55" s="206"/>
      <c r="S55" s="206"/>
      <c r="T55" s="206"/>
      <c r="U55" s="207"/>
      <c r="V55" s="205">
        <v>0</v>
      </c>
      <c r="W55" s="206"/>
      <c r="X55" s="206"/>
      <c r="Y55" s="206"/>
      <c r="Z55" s="207"/>
      <c r="AA55" s="208">
        <v>0</v>
      </c>
      <c r="AB55" s="206"/>
      <c r="AC55" s="206"/>
      <c r="AD55" s="206"/>
      <c r="AE55" s="206"/>
      <c r="AF55" s="206"/>
      <c r="AG55" s="207"/>
      <c r="AH55" s="205">
        <v>0</v>
      </c>
      <c r="AI55" s="206"/>
      <c r="AJ55" s="206"/>
      <c r="AK55" s="206"/>
      <c r="AL55" s="207"/>
      <c r="AM55" s="208">
        <v>0</v>
      </c>
      <c r="AN55" s="206"/>
      <c r="AO55" s="206"/>
      <c r="AP55" s="206"/>
      <c r="AQ55" s="206"/>
      <c r="AR55" s="206"/>
      <c r="AS55" s="207"/>
      <c r="AT55" s="205">
        <v>0</v>
      </c>
      <c r="AU55" s="206"/>
      <c r="AV55" s="206"/>
      <c r="AW55" s="206"/>
      <c r="AX55" s="207"/>
      <c r="AY55" s="208">
        <v>0</v>
      </c>
      <c r="AZ55" s="206"/>
      <c r="BA55" s="206"/>
      <c r="BB55" s="206"/>
      <c r="BC55" s="206"/>
      <c r="BD55" s="206"/>
      <c r="BE55" s="207"/>
      <c r="BF55" s="205">
        <v>0</v>
      </c>
      <c r="BG55" s="206"/>
      <c r="BH55" s="206"/>
      <c r="BI55" s="206"/>
      <c r="BJ55" s="207"/>
      <c r="BK55" s="208">
        <v>0</v>
      </c>
      <c r="BL55" s="206"/>
      <c r="BM55" s="206"/>
      <c r="BN55" s="206"/>
      <c r="BO55" s="206"/>
      <c r="BP55" s="206"/>
      <c r="BQ55" s="209"/>
      <c r="BR55" s="311" t="s">
        <v>86</v>
      </c>
      <c r="BS55" s="312"/>
      <c r="BT55" s="312"/>
      <c r="BU55" s="312"/>
      <c r="BV55" s="312"/>
      <c r="BW55" s="312"/>
      <c r="BX55" s="312"/>
      <c r="BY55" s="170" t="s">
        <v>99</v>
      </c>
      <c r="BZ55" s="171"/>
      <c r="CA55" s="210">
        <v>0</v>
      </c>
      <c r="CB55" s="211"/>
      <c r="CC55" s="211"/>
      <c r="CD55" s="211"/>
      <c r="CE55" s="211"/>
      <c r="CF55" s="212">
        <v>0</v>
      </c>
      <c r="CG55" s="211"/>
      <c r="CH55" s="211"/>
      <c r="CI55" s="211"/>
      <c r="CJ55" s="211"/>
      <c r="CK55" s="211"/>
      <c r="CL55" s="211"/>
      <c r="CM55" s="210">
        <v>0</v>
      </c>
      <c r="CN55" s="211"/>
      <c r="CO55" s="211"/>
      <c r="CP55" s="211"/>
      <c r="CQ55" s="211"/>
      <c r="CR55" s="212">
        <v>0</v>
      </c>
      <c r="CS55" s="211"/>
      <c r="CT55" s="211"/>
      <c r="CU55" s="211"/>
      <c r="CV55" s="211"/>
      <c r="CW55" s="211"/>
      <c r="CX55" s="211"/>
      <c r="CY55" s="210">
        <v>0</v>
      </c>
      <c r="CZ55" s="211"/>
      <c r="DA55" s="211"/>
      <c r="DB55" s="211"/>
      <c r="DC55" s="211"/>
      <c r="DD55" s="212">
        <v>0</v>
      </c>
      <c r="DE55" s="211"/>
      <c r="DF55" s="211"/>
      <c r="DG55" s="211"/>
      <c r="DH55" s="211"/>
      <c r="DI55" s="211"/>
      <c r="DJ55" s="211"/>
      <c r="DK55" s="210">
        <v>0</v>
      </c>
      <c r="DL55" s="211"/>
      <c r="DM55" s="211"/>
      <c r="DN55" s="211"/>
      <c r="DO55" s="211"/>
      <c r="DP55" s="212">
        <v>0</v>
      </c>
      <c r="DQ55" s="211"/>
      <c r="DR55" s="211"/>
      <c r="DS55" s="211"/>
      <c r="DT55" s="211"/>
      <c r="DU55" s="211"/>
      <c r="DV55" s="211"/>
      <c r="DW55" s="215">
        <f t="shared" si="0"/>
        <v>0</v>
      </c>
      <c r="DX55" s="215"/>
      <c r="DY55" s="215"/>
      <c r="DZ55" s="215"/>
      <c r="EA55" s="215"/>
      <c r="EB55" s="215">
        <f t="shared" si="1"/>
        <v>0</v>
      </c>
      <c r="EC55" s="215"/>
      <c r="ED55" s="215"/>
      <c r="EE55" s="215"/>
      <c r="EF55" s="215"/>
      <c r="EG55" s="215"/>
      <c r="EH55" s="216"/>
    </row>
    <row r="56" spans="1:138" ht="14.25" hidden="1" customHeight="1" x14ac:dyDescent="0.15">
      <c r="A56" s="307"/>
      <c r="B56" s="308"/>
      <c r="C56" s="308"/>
      <c r="D56" s="308"/>
      <c r="E56" s="308"/>
      <c r="F56" s="308"/>
      <c r="G56" s="308"/>
      <c r="H56" s="170" t="s">
        <v>100</v>
      </c>
      <c r="I56" s="171"/>
      <c r="J56" s="205">
        <v>0</v>
      </c>
      <c r="K56" s="206"/>
      <c r="L56" s="206"/>
      <c r="M56" s="206"/>
      <c r="N56" s="207"/>
      <c r="O56" s="208">
        <v>0</v>
      </c>
      <c r="P56" s="206"/>
      <c r="Q56" s="206"/>
      <c r="R56" s="206"/>
      <c r="S56" s="206"/>
      <c r="T56" s="206"/>
      <c r="U56" s="207"/>
      <c r="V56" s="205">
        <v>0</v>
      </c>
      <c r="W56" s="206"/>
      <c r="X56" s="206"/>
      <c r="Y56" s="206"/>
      <c r="Z56" s="207"/>
      <c r="AA56" s="208">
        <v>0</v>
      </c>
      <c r="AB56" s="206"/>
      <c r="AC56" s="206"/>
      <c r="AD56" s="206"/>
      <c r="AE56" s="206"/>
      <c r="AF56" s="206"/>
      <c r="AG56" s="207"/>
      <c r="AH56" s="205">
        <v>0</v>
      </c>
      <c r="AI56" s="206"/>
      <c r="AJ56" s="206"/>
      <c r="AK56" s="206"/>
      <c r="AL56" s="207"/>
      <c r="AM56" s="208">
        <v>0</v>
      </c>
      <c r="AN56" s="206"/>
      <c r="AO56" s="206"/>
      <c r="AP56" s="206"/>
      <c r="AQ56" s="206"/>
      <c r="AR56" s="206"/>
      <c r="AS56" s="207"/>
      <c r="AT56" s="205">
        <v>0</v>
      </c>
      <c r="AU56" s="206"/>
      <c r="AV56" s="206"/>
      <c r="AW56" s="206"/>
      <c r="AX56" s="207"/>
      <c r="AY56" s="208">
        <v>0</v>
      </c>
      <c r="AZ56" s="206"/>
      <c r="BA56" s="206"/>
      <c r="BB56" s="206"/>
      <c r="BC56" s="206"/>
      <c r="BD56" s="206"/>
      <c r="BE56" s="207"/>
      <c r="BF56" s="205">
        <v>0</v>
      </c>
      <c r="BG56" s="206"/>
      <c r="BH56" s="206"/>
      <c r="BI56" s="206"/>
      <c r="BJ56" s="207"/>
      <c r="BK56" s="208">
        <v>0</v>
      </c>
      <c r="BL56" s="206"/>
      <c r="BM56" s="206"/>
      <c r="BN56" s="206"/>
      <c r="BO56" s="206"/>
      <c r="BP56" s="206"/>
      <c r="BQ56" s="209"/>
      <c r="BR56" s="307"/>
      <c r="BS56" s="308"/>
      <c r="BT56" s="308"/>
      <c r="BU56" s="308"/>
      <c r="BV56" s="308"/>
      <c r="BW56" s="308"/>
      <c r="BX56" s="308"/>
      <c r="BY56" s="170" t="s">
        <v>100</v>
      </c>
      <c r="BZ56" s="171"/>
      <c r="CA56" s="210">
        <v>0</v>
      </c>
      <c r="CB56" s="211"/>
      <c r="CC56" s="211"/>
      <c r="CD56" s="211"/>
      <c r="CE56" s="211"/>
      <c r="CF56" s="212">
        <v>0</v>
      </c>
      <c r="CG56" s="211"/>
      <c r="CH56" s="211"/>
      <c r="CI56" s="211"/>
      <c r="CJ56" s="211"/>
      <c r="CK56" s="211"/>
      <c r="CL56" s="211"/>
      <c r="CM56" s="210">
        <v>0</v>
      </c>
      <c r="CN56" s="211"/>
      <c r="CO56" s="211"/>
      <c r="CP56" s="211"/>
      <c r="CQ56" s="211"/>
      <c r="CR56" s="212">
        <v>0</v>
      </c>
      <c r="CS56" s="211"/>
      <c r="CT56" s="211"/>
      <c r="CU56" s="211"/>
      <c r="CV56" s="211"/>
      <c r="CW56" s="211"/>
      <c r="CX56" s="211"/>
      <c r="CY56" s="210">
        <v>0</v>
      </c>
      <c r="CZ56" s="211"/>
      <c r="DA56" s="211"/>
      <c r="DB56" s="211"/>
      <c r="DC56" s="211"/>
      <c r="DD56" s="212">
        <v>0</v>
      </c>
      <c r="DE56" s="211"/>
      <c r="DF56" s="211"/>
      <c r="DG56" s="211"/>
      <c r="DH56" s="211"/>
      <c r="DI56" s="211"/>
      <c r="DJ56" s="211"/>
      <c r="DK56" s="210">
        <v>0</v>
      </c>
      <c r="DL56" s="211"/>
      <c r="DM56" s="211"/>
      <c r="DN56" s="211"/>
      <c r="DO56" s="211"/>
      <c r="DP56" s="212">
        <v>0</v>
      </c>
      <c r="DQ56" s="211"/>
      <c r="DR56" s="211"/>
      <c r="DS56" s="211"/>
      <c r="DT56" s="211"/>
      <c r="DU56" s="211"/>
      <c r="DV56" s="211"/>
      <c r="DW56" s="215">
        <f t="shared" si="0"/>
        <v>0</v>
      </c>
      <c r="DX56" s="215"/>
      <c r="DY56" s="215"/>
      <c r="DZ56" s="215"/>
      <c r="EA56" s="215"/>
      <c r="EB56" s="215">
        <f t="shared" si="1"/>
        <v>0</v>
      </c>
      <c r="EC56" s="215"/>
      <c r="ED56" s="215"/>
      <c r="EE56" s="215"/>
      <c r="EF56" s="215"/>
      <c r="EG56" s="215"/>
      <c r="EH56" s="216"/>
    </row>
    <row r="57" spans="1:138" ht="14.25" hidden="1" customHeight="1" x14ac:dyDescent="0.15">
      <c r="A57" s="307"/>
      <c r="B57" s="308"/>
      <c r="C57" s="308"/>
      <c r="D57" s="308"/>
      <c r="E57" s="308"/>
      <c r="F57" s="308"/>
      <c r="G57" s="308"/>
      <c r="H57" s="224" t="s">
        <v>101</v>
      </c>
      <c r="I57" s="225"/>
      <c r="J57" s="226">
        <f>SUM(J55:N56)</f>
        <v>0</v>
      </c>
      <c r="K57" s="227"/>
      <c r="L57" s="227"/>
      <c r="M57" s="227"/>
      <c r="N57" s="228"/>
      <c r="O57" s="229">
        <f>SUM(O55:U56)</f>
        <v>0</v>
      </c>
      <c r="P57" s="227"/>
      <c r="Q57" s="227"/>
      <c r="R57" s="227"/>
      <c r="S57" s="227"/>
      <c r="T57" s="227"/>
      <c r="U57" s="228"/>
      <c r="V57" s="226">
        <f>SUM(V55:Z56)</f>
        <v>0</v>
      </c>
      <c r="W57" s="227"/>
      <c r="X57" s="227"/>
      <c r="Y57" s="227"/>
      <c r="Z57" s="228"/>
      <c r="AA57" s="229">
        <f>SUM(AA55:AG56)</f>
        <v>0</v>
      </c>
      <c r="AB57" s="227"/>
      <c r="AC57" s="227"/>
      <c r="AD57" s="227"/>
      <c r="AE57" s="227"/>
      <c r="AF57" s="227"/>
      <c r="AG57" s="228"/>
      <c r="AH57" s="226">
        <f>SUM(AH55:AL56)</f>
        <v>0</v>
      </c>
      <c r="AI57" s="227"/>
      <c r="AJ57" s="227"/>
      <c r="AK57" s="227"/>
      <c r="AL57" s="228"/>
      <c r="AM57" s="229">
        <f>SUM(AM55:AS56)</f>
        <v>0</v>
      </c>
      <c r="AN57" s="227"/>
      <c r="AO57" s="227"/>
      <c r="AP57" s="227"/>
      <c r="AQ57" s="227"/>
      <c r="AR57" s="227"/>
      <c r="AS57" s="228"/>
      <c r="AT57" s="226">
        <f>SUM(AT55:AX56)</f>
        <v>0</v>
      </c>
      <c r="AU57" s="227"/>
      <c r="AV57" s="227"/>
      <c r="AW57" s="227"/>
      <c r="AX57" s="228"/>
      <c r="AY57" s="229">
        <f>SUM(AY55:BE56)</f>
        <v>0</v>
      </c>
      <c r="AZ57" s="227"/>
      <c r="BA57" s="227"/>
      <c r="BB57" s="227"/>
      <c r="BC57" s="227"/>
      <c r="BD57" s="227"/>
      <c r="BE57" s="228"/>
      <c r="BF57" s="226">
        <f>SUM(BF55:BJ56)</f>
        <v>0</v>
      </c>
      <c r="BG57" s="227"/>
      <c r="BH57" s="227"/>
      <c r="BI57" s="227"/>
      <c r="BJ57" s="228"/>
      <c r="BK57" s="229">
        <f>SUM(BK55:BQ56)</f>
        <v>0</v>
      </c>
      <c r="BL57" s="227"/>
      <c r="BM57" s="227"/>
      <c r="BN57" s="227"/>
      <c r="BO57" s="227"/>
      <c r="BP57" s="227"/>
      <c r="BQ57" s="230"/>
      <c r="BR57" s="307"/>
      <c r="BS57" s="308"/>
      <c r="BT57" s="308"/>
      <c r="BU57" s="308"/>
      <c r="BV57" s="308"/>
      <c r="BW57" s="308"/>
      <c r="BX57" s="308"/>
      <c r="BY57" s="224" t="s">
        <v>101</v>
      </c>
      <c r="BZ57" s="225"/>
      <c r="CA57" s="231">
        <f>SUM(CA55:CE56)</f>
        <v>0</v>
      </c>
      <c r="CB57" s="232"/>
      <c r="CC57" s="232"/>
      <c r="CD57" s="232"/>
      <c r="CE57" s="232"/>
      <c r="CF57" s="233">
        <f>SUM(CF55:CL56)</f>
        <v>0</v>
      </c>
      <c r="CG57" s="232"/>
      <c r="CH57" s="232"/>
      <c r="CI57" s="232"/>
      <c r="CJ57" s="232"/>
      <c r="CK57" s="232"/>
      <c r="CL57" s="232"/>
      <c r="CM57" s="231">
        <f>SUM(CM55:CQ56)</f>
        <v>0</v>
      </c>
      <c r="CN57" s="232"/>
      <c r="CO57" s="232"/>
      <c r="CP57" s="232"/>
      <c r="CQ57" s="232"/>
      <c r="CR57" s="233">
        <f>SUM(CR55:CX56)</f>
        <v>0</v>
      </c>
      <c r="CS57" s="232"/>
      <c r="CT57" s="232"/>
      <c r="CU57" s="232"/>
      <c r="CV57" s="232"/>
      <c r="CW57" s="232"/>
      <c r="CX57" s="232"/>
      <c r="CY57" s="231">
        <f>SUM(CY55:DC56)</f>
        <v>0</v>
      </c>
      <c r="CZ57" s="232"/>
      <c r="DA57" s="232"/>
      <c r="DB57" s="232"/>
      <c r="DC57" s="232"/>
      <c r="DD57" s="233">
        <f>SUM(DD55:DJ56)</f>
        <v>0</v>
      </c>
      <c r="DE57" s="232"/>
      <c r="DF57" s="232"/>
      <c r="DG57" s="232"/>
      <c r="DH57" s="232"/>
      <c r="DI57" s="232"/>
      <c r="DJ57" s="232"/>
      <c r="DK57" s="231">
        <f>SUM(DK55:DO56)</f>
        <v>0</v>
      </c>
      <c r="DL57" s="232"/>
      <c r="DM57" s="232"/>
      <c r="DN57" s="232"/>
      <c r="DO57" s="232"/>
      <c r="DP57" s="233">
        <f>SUM(DP55:DV56)</f>
        <v>0</v>
      </c>
      <c r="DQ57" s="232"/>
      <c r="DR57" s="232"/>
      <c r="DS57" s="232"/>
      <c r="DT57" s="232"/>
      <c r="DU57" s="232"/>
      <c r="DV57" s="232"/>
      <c r="DW57" s="232">
        <f t="shared" si="0"/>
        <v>0</v>
      </c>
      <c r="DX57" s="232"/>
      <c r="DY57" s="232"/>
      <c r="DZ57" s="232"/>
      <c r="EA57" s="232"/>
      <c r="EB57" s="232">
        <f t="shared" si="1"/>
        <v>0</v>
      </c>
      <c r="EC57" s="232"/>
      <c r="ED57" s="232"/>
      <c r="EE57" s="232"/>
      <c r="EF57" s="232"/>
      <c r="EG57" s="232"/>
      <c r="EH57" s="234"/>
    </row>
    <row r="58" spans="1:138" ht="14.25" hidden="1" customHeight="1" x14ac:dyDescent="0.15">
      <c r="A58" s="313" t="s">
        <v>87</v>
      </c>
      <c r="B58" s="314"/>
      <c r="C58" s="314"/>
      <c r="D58" s="314"/>
      <c r="E58" s="314"/>
      <c r="F58" s="314"/>
      <c r="G58" s="314"/>
      <c r="H58" s="195" t="s">
        <v>99</v>
      </c>
      <c r="I58" s="196"/>
      <c r="J58" s="235">
        <f>SUBTOTAL(109,J7,J40,J43,J46,J55,J10,J13,J16,J19,J22,J37,J25,J34,J31,J52,J49,J28)</f>
        <v>0</v>
      </c>
      <c r="K58" s="236"/>
      <c r="L58" s="236"/>
      <c r="M58" s="236"/>
      <c r="N58" s="237"/>
      <c r="O58" s="238">
        <f>SUBTOTAL(109,O7,O40,O43,O46,O55,O10,O13,O16,O19,O22,O37,O25,O34,O52,O49,O31,O28)</f>
        <v>0</v>
      </c>
      <c r="P58" s="236"/>
      <c r="Q58" s="236"/>
      <c r="R58" s="236"/>
      <c r="S58" s="236"/>
      <c r="T58" s="236"/>
      <c r="U58" s="237"/>
      <c r="V58" s="235">
        <f>SUBTOTAL(109,V7,V40,V43,V46,V55,V10,V13,V16,V19,V22,V37,V25,V34,V31,V52,V49,V28)</f>
        <v>0</v>
      </c>
      <c r="W58" s="236"/>
      <c r="X58" s="236"/>
      <c r="Y58" s="236"/>
      <c r="Z58" s="237"/>
      <c r="AA58" s="238">
        <f>SUBTOTAL(109,AA7,AA40,AA43,AA46,AA55,AA10,AA13,AA16,AA19,AA22,AA37,AA25,AA34,AA52,AA49,AA31,AA28)</f>
        <v>0</v>
      </c>
      <c r="AB58" s="236"/>
      <c r="AC58" s="236"/>
      <c r="AD58" s="236"/>
      <c r="AE58" s="236"/>
      <c r="AF58" s="236"/>
      <c r="AG58" s="237"/>
      <c r="AH58" s="235">
        <f>SUBTOTAL(109,AH7,AH40,AH43,AH46,AH55,AH10,AH13,AH16,AH19,AH22,AH37,AH25,AH34,AH31,AH52,AH49,AH28)</f>
        <v>0</v>
      </c>
      <c r="AI58" s="236"/>
      <c r="AJ58" s="236"/>
      <c r="AK58" s="236"/>
      <c r="AL58" s="237"/>
      <c r="AM58" s="238">
        <f>SUBTOTAL(109,AM7,AM40,AM43,AM46,AM55,AM10,AM13,AM16,AM19,AM22,AM37,AM25,AM34,AM52,AM49,AM31,AM28)</f>
        <v>0</v>
      </c>
      <c r="AN58" s="236"/>
      <c r="AO58" s="236"/>
      <c r="AP58" s="236"/>
      <c r="AQ58" s="236"/>
      <c r="AR58" s="236"/>
      <c r="AS58" s="237"/>
      <c r="AT58" s="235">
        <f>SUBTOTAL(109,AT7,AT40,AT43,AT46,AT55,AT10,AT13,AT16,AT19,AT22,AT37,AT25,AT34,AT31,AT52,AT49,AT28)</f>
        <v>0</v>
      </c>
      <c r="AU58" s="236"/>
      <c r="AV58" s="236"/>
      <c r="AW58" s="236"/>
      <c r="AX58" s="237"/>
      <c r="AY58" s="238">
        <f>SUBTOTAL(109,AY7,AY40,AY43,AY46,AY55,AY10,AY13,AY16,AY19,AY22,AY37,AY25,AY34,AY52,AY49,AY31,AY28)</f>
        <v>0</v>
      </c>
      <c r="AZ58" s="236"/>
      <c r="BA58" s="236"/>
      <c r="BB58" s="236"/>
      <c r="BC58" s="236"/>
      <c r="BD58" s="236"/>
      <c r="BE58" s="237"/>
      <c r="BF58" s="235">
        <f>SUBTOTAL(109,BF7,BF40,BF43,BF46,BF55,BF10,BF13,BF16,BF19,BF22,BF37,BF25,BF34,BF31,BF52,BF49,BF28)</f>
        <v>0</v>
      </c>
      <c r="BG58" s="236"/>
      <c r="BH58" s="236"/>
      <c r="BI58" s="236"/>
      <c r="BJ58" s="237"/>
      <c r="BK58" s="238">
        <f>SUBTOTAL(109,BK7,BK40,BK43,BK46,BK55,BK10,BK13,BK16,BK19,BK22,BK37,BK25,BK34,BK52,BK49,BK31,BK28)</f>
        <v>0</v>
      </c>
      <c r="BL58" s="236"/>
      <c r="BM58" s="236"/>
      <c r="BN58" s="236"/>
      <c r="BO58" s="236"/>
      <c r="BP58" s="236"/>
      <c r="BQ58" s="239"/>
      <c r="BR58" s="313" t="s">
        <v>87</v>
      </c>
      <c r="BS58" s="314"/>
      <c r="BT58" s="314"/>
      <c r="BU58" s="314"/>
      <c r="BV58" s="314"/>
      <c r="BW58" s="314"/>
      <c r="BX58" s="314"/>
      <c r="BY58" s="195" t="s">
        <v>99</v>
      </c>
      <c r="BZ58" s="196"/>
      <c r="CA58" s="240">
        <f>SUBTOTAL(109,CA7,CA40,CA43,CA46,CA55,CA10,CA13,CA16,CA19,CA22,CA37,CA25,CA34,CA31,CA52,CA49,CA28)</f>
        <v>0</v>
      </c>
      <c r="CB58" s="241"/>
      <c r="CC58" s="241"/>
      <c r="CD58" s="241"/>
      <c r="CE58" s="241"/>
      <c r="CF58" s="238">
        <f>SUBTOTAL(109,CF7,CF40,CF43,CF46,CF55,CF10,CF13,CF16,CF19,CF22,CF37,CF25,CF34,CF52,CF49,CF31,CF28)</f>
        <v>0</v>
      </c>
      <c r="CG58" s="236"/>
      <c r="CH58" s="236"/>
      <c r="CI58" s="236"/>
      <c r="CJ58" s="236"/>
      <c r="CK58" s="236"/>
      <c r="CL58" s="237"/>
      <c r="CM58" s="240">
        <f>SUBTOTAL(109,CM7,CM40,CM43,CM46,CM55,CM10,CM13,CM16,CM19,CM22,CM37,CM25,CM34,CM31,CM52,CM49,CM28)</f>
        <v>0</v>
      </c>
      <c r="CN58" s="241"/>
      <c r="CO58" s="241"/>
      <c r="CP58" s="241"/>
      <c r="CQ58" s="241"/>
      <c r="CR58" s="238">
        <f>SUBTOTAL(109,CR7,CR40,CR43,CR46,CR55,CR10,CR13,CR16,CR19,CR22,CR37,CR25,CR34,CR52,CR49,CR31,CR28)</f>
        <v>0</v>
      </c>
      <c r="CS58" s="236"/>
      <c r="CT58" s="236"/>
      <c r="CU58" s="236"/>
      <c r="CV58" s="236"/>
      <c r="CW58" s="236"/>
      <c r="CX58" s="237"/>
      <c r="CY58" s="240">
        <f>SUBTOTAL(109,CY7,CY40,CY43,CY46,CY55,CY10,CY13,CY16,CY19,CY22,CY37,CY25,CY34,CY31,CY52,CY49,CY28)</f>
        <v>0</v>
      </c>
      <c r="CZ58" s="241"/>
      <c r="DA58" s="241"/>
      <c r="DB58" s="241"/>
      <c r="DC58" s="241"/>
      <c r="DD58" s="238">
        <f>SUBTOTAL(109,DD7,DD40,DD43,DD46,DD55,DD10,DD13,DD16,DD19,DD22,DD37,DD25,DD34,DD52,DD49,DD31,DD28)</f>
        <v>0</v>
      </c>
      <c r="DE58" s="236"/>
      <c r="DF58" s="236"/>
      <c r="DG58" s="236"/>
      <c r="DH58" s="236"/>
      <c r="DI58" s="236"/>
      <c r="DJ58" s="237"/>
      <c r="DK58" s="240">
        <f>SUBTOTAL(109,DK7,DK40,DK43,DK46,DK55,DK10,DK13,DK16,DK19,DK22,DK37,DK25,DK34,DK31,DK52,DK49,DK28)</f>
        <v>0</v>
      </c>
      <c r="DL58" s="241"/>
      <c r="DM58" s="241"/>
      <c r="DN58" s="241"/>
      <c r="DO58" s="241"/>
      <c r="DP58" s="238">
        <f>SUBTOTAL(109,DP7,DP40,DP43,DP46,DP55,DP10,DP13,DP16,DP19,DP22,DP37,DP25,DP34,DP52,DP49,DP31,DP28)</f>
        <v>0</v>
      </c>
      <c r="DQ58" s="236"/>
      <c r="DR58" s="236"/>
      <c r="DS58" s="236"/>
      <c r="DT58" s="236"/>
      <c r="DU58" s="236"/>
      <c r="DV58" s="237"/>
      <c r="DW58" s="241">
        <f t="shared" si="0"/>
        <v>0</v>
      </c>
      <c r="DX58" s="241"/>
      <c r="DY58" s="241"/>
      <c r="DZ58" s="241"/>
      <c r="EA58" s="241"/>
      <c r="EB58" s="250">
        <f t="shared" si="1"/>
        <v>0</v>
      </c>
      <c r="EC58" s="236"/>
      <c r="ED58" s="236"/>
      <c r="EE58" s="236"/>
      <c r="EF58" s="236"/>
      <c r="EG58" s="236"/>
      <c r="EH58" s="239"/>
    </row>
    <row r="59" spans="1:138" ht="14.25" hidden="1" customHeight="1" x14ac:dyDescent="0.15">
      <c r="A59" s="300"/>
      <c r="B59" s="301"/>
      <c r="C59" s="301"/>
      <c r="D59" s="301"/>
      <c r="E59" s="301"/>
      <c r="F59" s="301"/>
      <c r="G59" s="301"/>
      <c r="H59" s="170" t="s">
        <v>100</v>
      </c>
      <c r="I59" s="171"/>
      <c r="J59" s="179">
        <f>SUBTOTAL(109,J8,J41,J44,J47,J56,J11,J14,J17,J20,J23,J38,J26,J35,J32,J53,J50,J29)</f>
        <v>0</v>
      </c>
      <c r="K59" s="180"/>
      <c r="L59" s="180"/>
      <c r="M59" s="180"/>
      <c r="N59" s="181"/>
      <c r="O59" s="182">
        <f>SUBTOTAL(109,O8,O41,O44,O47,O56,O11,O14,O17,O20,O23,O38,O26,O35,O53,O50,O32,O29)</f>
        <v>0</v>
      </c>
      <c r="P59" s="180"/>
      <c r="Q59" s="180"/>
      <c r="R59" s="180"/>
      <c r="S59" s="180"/>
      <c r="T59" s="180"/>
      <c r="U59" s="181"/>
      <c r="V59" s="179">
        <f>SUBTOTAL(109,V8,V41,V44,V47,V56,V11,V14,V17,V20,V23,V38,V26,V35,V32,V53,V50,V29)</f>
        <v>0</v>
      </c>
      <c r="W59" s="180"/>
      <c r="X59" s="180"/>
      <c r="Y59" s="180"/>
      <c r="Z59" s="181"/>
      <c r="AA59" s="182">
        <f>SUBTOTAL(109,AA8,AA41,AA44,AA47,AA56,AA11,AA14,AA17,AA20,AA23,AA38,AA26,AA35,AA53,AA50,AA32,AA29)</f>
        <v>0</v>
      </c>
      <c r="AB59" s="180"/>
      <c r="AC59" s="180"/>
      <c r="AD59" s="180"/>
      <c r="AE59" s="180"/>
      <c r="AF59" s="180"/>
      <c r="AG59" s="181"/>
      <c r="AH59" s="179">
        <f>SUBTOTAL(109,AH8,AH41,AH44,AH47,AH56,AH11,AH14,AH17,AH20,AH23,AH38,AH26,AH35,AH32,AH53,AH50,AH29)</f>
        <v>0</v>
      </c>
      <c r="AI59" s="180"/>
      <c r="AJ59" s="180"/>
      <c r="AK59" s="180"/>
      <c r="AL59" s="181"/>
      <c r="AM59" s="182">
        <f>SUBTOTAL(109,AM8,AM41,AM44,AM47,AM56,AM11,AM14,AM17,AM20,AM23,AM38,AM26,AM35,AM53,AM50,AM32,AM29)</f>
        <v>0</v>
      </c>
      <c r="AN59" s="180"/>
      <c r="AO59" s="180"/>
      <c r="AP59" s="180"/>
      <c r="AQ59" s="180"/>
      <c r="AR59" s="180"/>
      <c r="AS59" s="181"/>
      <c r="AT59" s="179">
        <f>SUBTOTAL(109,AT8,AT41,AT44,AT47,AT56,AT11,AT14,AT17,AT20,AT23,AT38,AT26,AT35,AT32,AT53,AT50,AT29)</f>
        <v>0</v>
      </c>
      <c r="AU59" s="180"/>
      <c r="AV59" s="180"/>
      <c r="AW59" s="180"/>
      <c r="AX59" s="181"/>
      <c r="AY59" s="182">
        <f>SUBTOTAL(109,AY8,AY41,AY44,AY47,AY56,AY11,AY14,AY17,AY20,AY23,AY38,AY26,AY35,AY53,AY50,AY32,AY29)</f>
        <v>0</v>
      </c>
      <c r="AZ59" s="180"/>
      <c r="BA59" s="180"/>
      <c r="BB59" s="180"/>
      <c r="BC59" s="180"/>
      <c r="BD59" s="180"/>
      <c r="BE59" s="181"/>
      <c r="BF59" s="179">
        <f>SUBTOTAL(109,BF8,BF41,BF44,BF47,BF56,BF11,BF14,BF17,BF20,BF23,BF38,BF26,BF35,BF32,BF53,BF50,BF29)</f>
        <v>0</v>
      </c>
      <c r="BG59" s="180"/>
      <c r="BH59" s="180"/>
      <c r="BI59" s="180"/>
      <c r="BJ59" s="181"/>
      <c r="BK59" s="182">
        <f>SUBTOTAL(109,BK8,BK41,BK44,BK47,BK56,BK11,BK14,BK17,BK20,BK23,BK38,BK26,BK35,BK53,BK50,BK32,BK29)</f>
        <v>0</v>
      </c>
      <c r="BL59" s="180"/>
      <c r="BM59" s="180"/>
      <c r="BN59" s="180"/>
      <c r="BO59" s="180"/>
      <c r="BP59" s="180"/>
      <c r="BQ59" s="183"/>
      <c r="BR59" s="300"/>
      <c r="BS59" s="301"/>
      <c r="BT59" s="301"/>
      <c r="BU59" s="301"/>
      <c r="BV59" s="301"/>
      <c r="BW59" s="301"/>
      <c r="BX59" s="301"/>
      <c r="BY59" s="170" t="s">
        <v>100</v>
      </c>
      <c r="BZ59" s="171"/>
      <c r="CA59" s="175">
        <f>SUBTOTAL(109,CA8,CA41,CA44,CA47,CA56,CA11,CA14,CA17,CA20,CA23,CA38,CA26,CA35,CA32,CA53,CA50,CA29)</f>
        <v>0</v>
      </c>
      <c r="CB59" s="159"/>
      <c r="CC59" s="159"/>
      <c r="CD59" s="159"/>
      <c r="CE59" s="159"/>
      <c r="CF59" s="176">
        <f>SUBTOTAL(109,CF8,CF41,CF44,CF47,CF56,CF11,CF14,CF17,CF20,CF23,CF38,CF26,CF35,CF53,CF50,CF32,CF29)</f>
        <v>0</v>
      </c>
      <c r="CG59" s="159"/>
      <c r="CH59" s="159"/>
      <c r="CI59" s="159"/>
      <c r="CJ59" s="159"/>
      <c r="CK59" s="159"/>
      <c r="CL59" s="159"/>
      <c r="CM59" s="175">
        <f>SUBTOTAL(109,CM8,CM41,CM44,CM47,CM56,CM11,CM14,CM17,CM20,CM23,CM38,CM26,CM35,CM32,CM53,CM50,CM29)</f>
        <v>0</v>
      </c>
      <c r="CN59" s="159"/>
      <c r="CO59" s="159"/>
      <c r="CP59" s="159"/>
      <c r="CQ59" s="159"/>
      <c r="CR59" s="176">
        <f>SUBTOTAL(109,CR8,CR41,CR44,CR47,CR56,CR11,CR14,CR17,CR20,CR23,CR38,CR26,CR35,CR53,CR50,CR32,CR29)</f>
        <v>0</v>
      </c>
      <c r="CS59" s="159"/>
      <c r="CT59" s="159"/>
      <c r="CU59" s="159"/>
      <c r="CV59" s="159"/>
      <c r="CW59" s="159"/>
      <c r="CX59" s="159"/>
      <c r="CY59" s="175">
        <f>SUBTOTAL(109,CY8,CY41,CY44,CY47,CY56,CY11,CY14,CY17,CY20,CY23,CY38,CY26,CY35,CY32,CY53,CY50,CY29)</f>
        <v>0</v>
      </c>
      <c r="CZ59" s="159"/>
      <c r="DA59" s="159"/>
      <c r="DB59" s="159"/>
      <c r="DC59" s="159"/>
      <c r="DD59" s="176">
        <f>SUBTOTAL(109,DD8,DD41,DD44,DD47,DD56,DD11,DD14,DD17,DD20,DD23,DD38,DD26,DD35,DD53,DD50,DD32,DD29)</f>
        <v>0</v>
      </c>
      <c r="DE59" s="159"/>
      <c r="DF59" s="159"/>
      <c r="DG59" s="159"/>
      <c r="DH59" s="159"/>
      <c r="DI59" s="159"/>
      <c r="DJ59" s="159"/>
      <c r="DK59" s="179">
        <f>SUBTOTAL(109,DK8,DK41,DK44,DK47,DK56,DK11,DK14,DK17,DK20,DK23,DK38,DK26,DK35,DK32,DK53,DK50,DK29)</f>
        <v>0</v>
      </c>
      <c r="DL59" s="180"/>
      <c r="DM59" s="180"/>
      <c r="DN59" s="180"/>
      <c r="DO59" s="181"/>
      <c r="DP59" s="176">
        <f>SUBTOTAL(109,DP8,DP41,DP44,DP47,DP56,DP11,DP14,DP17,DP20,DP23,DP38,DP26,DP35,DP53,DP50,DP32,DP29)</f>
        <v>0</v>
      </c>
      <c r="DQ59" s="159"/>
      <c r="DR59" s="159"/>
      <c r="DS59" s="159"/>
      <c r="DT59" s="159"/>
      <c r="DU59" s="159"/>
      <c r="DV59" s="159"/>
      <c r="DW59" s="159">
        <f t="shared" si="0"/>
        <v>0</v>
      </c>
      <c r="DX59" s="159"/>
      <c r="DY59" s="159"/>
      <c r="DZ59" s="159"/>
      <c r="EA59" s="159"/>
      <c r="EB59" s="159">
        <f t="shared" si="1"/>
        <v>0</v>
      </c>
      <c r="EC59" s="159"/>
      <c r="ED59" s="159"/>
      <c r="EE59" s="159"/>
      <c r="EF59" s="159"/>
      <c r="EG59" s="159"/>
      <c r="EH59" s="160"/>
    </row>
    <row r="60" spans="1:138" ht="14.25" hidden="1" customHeight="1" x14ac:dyDescent="0.15">
      <c r="A60" s="315"/>
      <c r="B60" s="316"/>
      <c r="C60" s="316"/>
      <c r="D60" s="316"/>
      <c r="E60" s="316"/>
      <c r="F60" s="316"/>
      <c r="G60" s="316"/>
      <c r="H60" s="224" t="s">
        <v>101</v>
      </c>
      <c r="I60" s="225"/>
      <c r="J60" s="242">
        <f>SUM(J58:N59)</f>
        <v>0</v>
      </c>
      <c r="K60" s="243"/>
      <c r="L60" s="243"/>
      <c r="M60" s="243"/>
      <c r="N60" s="244"/>
      <c r="O60" s="245">
        <f>SUM(O58:U59)</f>
        <v>0</v>
      </c>
      <c r="P60" s="243"/>
      <c r="Q60" s="243"/>
      <c r="R60" s="243"/>
      <c r="S60" s="243"/>
      <c r="T60" s="243"/>
      <c r="U60" s="244"/>
      <c r="V60" s="242">
        <f>SUM(V58:Z59)</f>
        <v>0</v>
      </c>
      <c r="W60" s="243"/>
      <c r="X60" s="243"/>
      <c r="Y60" s="243"/>
      <c r="Z60" s="244"/>
      <c r="AA60" s="245">
        <f>SUM(AA58:AG59)</f>
        <v>0</v>
      </c>
      <c r="AB60" s="243"/>
      <c r="AC60" s="243"/>
      <c r="AD60" s="243"/>
      <c r="AE60" s="243"/>
      <c r="AF60" s="243"/>
      <c r="AG60" s="244"/>
      <c r="AH60" s="242">
        <f>SUM(AH58:AL59)</f>
        <v>0</v>
      </c>
      <c r="AI60" s="243"/>
      <c r="AJ60" s="243"/>
      <c r="AK60" s="243"/>
      <c r="AL60" s="244"/>
      <c r="AM60" s="245">
        <f>SUM(AM58:AS59)</f>
        <v>0</v>
      </c>
      <c r="AN60" s="243"/>
      <c r="AO60" s="243"/>
      <c r="AP60" s="243"/>
      <c r="AQ60" s="243"/>
      <c r="AR60" s="243"/>
      <c r="AS60" s="244"/>
      <c r="AT60" s="242">
        <f>SUM(AT58:AX59)</f>
        <v>0</v>
      </c>
      <c r="AU60" s="243"/>
      <c r="AV60" s="243"/>
      <c r="AW60" s="243"/>
      <c r="AX60" s="244"/>
      <c r="AY60" s="245">
        <f>SUM(AY58:BE59)</f>
        <v>0</v>
      </c>
      <c r="AZ60" s="243"/>
      <c r="BA60" s="243"/>
      <c r="BB60" s="243"/>
      <c r="BC60" s="243"/>
      <c r="BD60" s="243"/>
      <c r="BE60" s="244"/>
      <c r="BF60" s="242">
        <f>SUM(BF58:BJ59)</f>
        <v>0</v>
      </c>
      <c r="BG60" s="243"/>
      <c r="BH60" s="243"/>
      <c r="BI60" s="243"/>
      <c r="BJ60" s="244"/>
      <c r="BK60" s="245">
        <f>SUM(BK58:BQ59)</f>
        <v>0</v>
      </c>
      <c r="BL60" s="243"/>
      <c r="BM60" s="243"/>
      <c r="BN60" s="243"/>
      <c r="BO60" s="243"/>
      <c r="BP60" s="243"/>
      <c r="BQ60" s="246"/>
      <c r="BR60" s="315"/>
      <c r="BS60" s="316"/>
      <c r="BT60" s="316"/>
      <c r="BU60" s="316"/>
      <c r="BV60" s="316"/>
      <c r="BW60" s="316"/>
      <c r="BX60" s="316"/>
      <c r="BY60" s="224" t="s">
        <v>101</v>
      </c>
      <c r="BZ60" s="225"/>
      <c r="CA60" s="247">
        <f>SUM(CA58:CE59)</f>
        <v>0</v>
      </c>
      <c r="CB60" s="248"/>
      <c r="CC60" s="248"/>
      <c r="CD60" s="248"/>
      <c r="CE60" s="248"/>
      <c r="CF60" s="249">
        <f>SUM(CF58:CL59)</f>
        <v>0</v>
      </c>
      <c r="CG60" s="248"/>
      <c r="CH60" s="248"/>
      <c r="CI60" s="248"/>
      <c r="CJ60" s="248"/>
      <c r="CK60" s="248"/>
      <c r="CL60" s="248"/>
      <c r="CM60" s="247">
        <f>SUM(CM58:CQ59)</f>
        <v>0</v>
      </c>
      <c r="CN60" s="248"/>
      <c r="CO60" s="248"/>
      <c r="CP60" s="248"/>
      <c r="CQ60" s="248"/>
      <c r="CR60" s="249">
        <f>SUM(CR58:CX59)</f>
        <v>0</v>
      </c>
      <c r="CS60" s="248"/>
      <c r="CT60" s="248"/>
      <c r="CU60" s="248"/>
      <c r="CV60" s="248"/>
      <c r="CW60" s="248"/>
      <c r="CX60" s="248"/>
      <c r="CY60" s="247">
        <f>SUM(CY58:DC59)</f>
        <v>0</v>
      </c>
      <c r="CZ60" s="248"/>
      <c r="DA60" s="248"/>
      <c r="DB60" s="248"/>
      <c r="DC60" s="248"/>
      <c r="DD60" s="249">
        <f>SUM(DD58:DJ59)</f>
        <v>0</v>
      </c>
      <c r="DE60" s="248"/>
      <c r="DF60" s="248"/>
      <c r="DG60" s="248"/>
      <c r="DH60" s="248"/>
      <c r="DI60" s="248"/>
      <c r="DJ60" s="248"/>
      <c r="DK60" s="247">
        <f>SUM(DK58:DO59)</f>
        <v>0</v>
      </c>
      <c r="DL60" s="248"/>
      <c r="DM60" s="248"/>
      <c r="DN60" s="248"/>
      <c r="DO60" s="248"/>
      <c r="DP60" s="249">
        <f>SUM(DP58:DV59)</f>
        <v>0</v>
      </c>
      <c r="DQ60" s="248"/>
      <c r="DR60" s="248"/>
      <c r="DS60" s="248"/>
      <c r="DT60" s="248"/>
      <c r="DU60" s="248"/>
      <c r="DV60" s="248"/>
      <c r="DW60" s="248">
        <f t="shared" si="0"/>
        <v>0</v>
      </c>
      <c r="DX60" s="248"/>
      <c r="DY60" s="248"/>
      <c r="DZ60" s="248"/>
      <c r="EA60" s="248"/>
      <c r="EB60" s="248">
        <f t="shared" si="1"/>
        <v>0</v>
      </c>
      <c r="EC60" s="248"/>
      <c r="ED60" s="248"/>
      <c r="EE60" s="248"/>
      <c r="EF60" s="248"/>
      <c r="EG60" s="248"/>
      <c r="EH60" s="251"/>
    </row>
    <row r="61" spans="1:138" ht="14.25" customHeight="1" x14ac:dyDescent="0.15">
      <c r="A61" s="300" t="s">
        <v>1</v>
      </c>
      <c r="B61" s="301"/>
      <c r="C61" s="301"/>
      <c r="D61" s="301"/>
      <c r="E61" s="301"/>
      <c r="F61" s="301"/>
      <c r="G61" s="301"/>
      <c r="H61" s="170" t="s">
        <v>99</v>
      </c>
      <c r="I61" s="171"/>
      <c r="J61" s="252">
        <v>21</v>
      </c>
      <c r="K61" s="253"/>
      <c r="L61" s="253"/>
      <c r="M61" s="253"/>
      <c r="N61" s="253"/>
      <c r="O61" s="254">
        <v>312616</v>
      </c>
      <c r="P61" s="253"/>
      <c r="Q61" s="253"/>
      <c r="R61" s="253"/>
      <c r="S61" s="253"/>
      <c r="T61" s="253"/>
      <c r="U61" s="253"/>
      <c r="V61" s="252">
        <v>3</v>
      </c>
      <c r="W61" s="253"/>
      <c r="X61" s="253"/>
      <c r="Y61" s="253"/>
      <c r="Z61" s="253"/>
      <c r="AA61" s="254">
        <v>9000</v>
      </c>
      <c r="AB61" s="253"/>
      <c r="AC61" s="253"/>
      <c r="AD61" s="253"/>
      <c r="AE61" s="253"/>
      <c r="AF61" s="253"/>
      <c r="AG61" s="253"/>
      <c r="AH61" s="252">
        <v>5</v>
      </c>
      <c r="AI61" s="253"/>
      <c r="AJ61" s="253"/>
      <c r="AK61" s="253"/>
      <c r="AL61" s="253"/>
      <c r="AM61" s="255">
        <v>75200</v>
      </c>
      <c r="AN61" s="256"/>
      <c r="AO61" s="256"/>
      <c r="AP61" s="256"/>
      <c r="AQ61" s="256"/>
      <c r="AR61" s="256"/>
      <c r="AS61" s="257"/>
      <c r="AT61" s="252">
        <v>0</v>
      </c>
      <c r="AU61" s="253"/>
      <c r="AV61" s="253"/>
      <c r="AW61" s="253"/>
      <c r="AX61" s="253"/>
      <c r="AY61" s="254">
        <v>0</v>
      </c>
      <c r="AZ61" s="253"/>
      <c r="BA61" s="253"/>
      <c r="BB61" s="253"/>
      <c r="BC61" s="253"/>
      <c r="BD61" s="253"/>
      <c r="BE61" s="253"/>
      <c r="BF61" s="252">
        <v>0</v>
      </c>
      <c r="BG61" s="253"/>
      <c r="BH61" s="253"/>
      <c r="BI61" s="253"/>
      <c r="BJ61" s="253"/>
      <c r="BK61" s="254">
        <v>0</v>
      </c>
      <c r="BL61" s="253"/>
      <c r="BM61" s="253"/>
      <c r="BN61" s="253"/>
      <c r="BO61" s="253"/>
      <c r="BP61" s="253"/>
      <c r="BQ61" s="258"/>
      <c r="BR61" s="300" t="s">
        <v>1</v>
      </c>
      <c r="BS61" s="301"/>
      <c r="BT61" s="301"/>
      <c r="BU61" s="301"/>
      <c r="BV61" s="301"/>
      <c r="BW61" s="301"/>
      <c r="BX61" s="301"/>
      <c r="BY61" s="195" t="s">
        <v>99</v>
      </c>
      <c r="BZ61" s="196"/>
      <c r="CA61" s="252">
        <v>0</v>
      </c>
      <c r="CB61" s="253"/>
      <c r="CC61" s="253"/>
      <c r="CD61" s="253"/>
      <c r="CE61" s="253"/>
      <c r="CF61" s="254">
        <v>0</v>
      </c>
      <c r="CG61" s="253"/>
      <c r="CH61" s="253"/>
      <c r="CI61" s="253"/>
      <c r="CJ61" s="253"/>
      <c r="CK61" s="253"/>
      <c r="CL61" s="253"/>
      <c r="CM61" s="252">
        <v>0</v>
      </c>
      <c r="CN61" s="253"/>
      <c r="CO61" s="253"/>
      <c r="CP61" s="253"/>
      <c r="CQ61" s="253"/>
      <c r="CR61" s="254">
        <v>0</v>
      </c>
      <c r="CS61" s="253"/>
      <c r="CT61" s="253"/>
      <c r="CU61" s="253"/>
      <c r="CV61" s="253"/>
      <c r="CW61" s="253"/>
      <c r="CX61" s="253"/>
      <c r="CY61" s="252">
        <v>6</v>
      </c>
      <c r="CZ61" s="253"/>
      <c r="DA61" s="253"/>
      <c r="DB61" s="253"/>
      <c r="DC61" s="253"/>
      <c r="DD61" s="254">
        <v>112261</v>
      </c>
      <c r="DE61" s="253"/>
      <c r="DF61" s="253"/>
      <c r="DG61" s="253"/>
      <c r="DH61" s="253"/>
      <c r="DI61" s="253"/>
      <c r="DJ61" s="253"/>
      <c r="DK61" s="252">
        <v>116</v>
      </c>
      <c r="DL61" s="253"/>
      <c r="DM61" s="253"/>
      <c r="DN61" s="253"/>
      <c r="DO61" s="253"/>
      <c r="DP61" s="254">
        <v>1185335</v>
      </c>
      <c r="DQ61" s="253"/>
      <c r="DR61" s="253"/>
      <c r="DS61" s="253"/>
      <c r="DT61" s="253"/>
      <c r="DU61" s="253"/>
      <c r="DV61" s="253"/>
      <c r="DW61" s="259">
        <f t="shared" si="0"/>
        <v>151</v>
      </c>
      <c r="DX61" s="259"/>
      <c r="DY61" s="259"/>
      <c r="DZ61" s="259"/>
      <c r="EA61" s="259"/>
      <c r="EB61" s="259">
        <f t="shared" si="1"/>
        <v>1694412</v>
      </c>
      <c r="EC61" s="259"/>
      <c r="ED61" s="259"/>
      <c r="EE61" s="259"/>
      <c r="EF61" s="259"/>
      <c r="EG61" s="259"/>
      <c r="EH61" s="260"/>
    </row>
    <row r="62" spans="1:138" ht="14.25" customHeight="1" x14ac:dyDescent="0.15">
      <c r="A62" s="300"/>
      <c r="B62" s="301"/>
      <c r="C62" s="301"/>
      <c r="D62" s="301"/>
      <c r="E62" s="301"/>
      <c r="F62" s="301"/>
      <c r="G62" s="301"/>
      <c r="H62" s="170" t="s">
        <v>100</v>
      </c>
      <c r="I62" s="171"/>
      <c r="J62" s="168">
        <v>81</v>
      </c>
      <c r="K62" s="158"/>
      <c r="L62" s="158"/>
      <c r="M62" s="158"/>
      <c r="N62" s="158"/>
      <c r="O62" s="157">
        <v>3446700</v>
      </c>
      <c r="P62" s="158"/>
      <c r="Q62" s="158"/>
      <c r="R62" s="158"/>
      <c r="S62" s="158"/>
      <c r="T62" s="158"/>
      <c r="U62" s="158"/>
      <c r="V62" s="168">
        <v>0</v>
      </c>
      <c r="W62" s="158"/>
      <c r="X62" s="158"/>
      <c r="Y62" s="158"/>
      <c r="Z62" s="158"/>
      <c r="AA62" s="157">
        <v>0</v>
      </c>
      <c r="AB62" s="158"/>
      <c r="AC62" s="158"/>
      <c r="AD62" s="158"/>
      <c r="AE62" s="158"/>
      <c r="AF62" s="158"/>
      <c r="AG62" s="158"/>
      <c r="AH62" s="168">
        <v>168</v>
      </c>
      <c r="AI62" s="158"/>
      <c r="AJ62" s="158"/>
      <c r="AK62" s="158"/>
      <c r="AL62" s="158"/>
      <c r="AM62" s="177">
        <v>25107213</v>
      </c>
      <c r="AN62" s="173"/>
      <c r="AO62" s="173"/>
      <c r="AP62" s="173"/>
      <c r="AQ62" s="173"/>
      <c r="AR62" s="173"/>
      <c r="AS62" s="174"/>
      <c r="AT62" s="168">
        <v>0</v>
      </c>
      <c r="AU62" s="158"/>
      <c r="AV62" s="158"/>
      <c r="AW62" s="158"/>
      <c r="AX62" s="158"/>
      <c r="AY62" s="157">
        <v>0</v>
      </c>
      <c r="AZ62" s="158"/>
      <c r="BA62" s="158"/>
      <c r="BB62" s="158"/>
      <c r="BC62" s="158"/>
      <c r="BD62" s="158"/>
      <c r="BE62" s="158"/>
      <c r="BF62" s="168">
        <v>0</v>
      </c>
      <c r="BG62" s="158"/>
      <c r="BH62" s="158"/>
      <c r="BI62" s="158"/>
      <c r="BJ62" s="158"/>
      <c r="BK62" s="157">
        <v>0</v>
      </c>
      <c r="BL62" s="158"/>
      <c r="BM62" s="158"/>
      <c r="BN62" s="158"/>
      <c r="BO62" s="158"/>
      <c r="BP62" s="158"/>
      <c r="BQ62" s="169"/>
      <c r="BR62" s="300"/>
      <c r="BS62" s="301"/>
      <c r="BT62" s="301"/>
      <c r="BU62" s="301"/>
      <c r="BV62" s="301"/>
      <c r="BW62" s="301"/>
      <c r="BX62" s="301"/>
      <c r="BY62" s="170" t="s">
        <v>100</v>
      </c>
      <c r="BZ62" s="171"/>
      <c r="CA62" s="168">
        <v>6</v>
      </c>
      <c r="CB62" s="158"/>
      <c r="CC62" s="158"/>
      <c r="CD62" s="158"/>
      <c r="CE62" s="158"/>
      <c r="CF62" s="157">
        <v>86800</v>
      </c>
      <c r="CG62" s="158"/>
      <c r="CH62" s="158"/>
      <c r="CI62" s="158"/>
      <c r="CJ62" s="158"/>
      <c r="CK62" s="158"/>
      <c r="CL62" s="158"/>
      <c r="CM62" s="168">
        <v>8</v>
      </c>
      <c r="CN62" s="158"/>
      <c r="CO62" s="158"/>
      <c r="CP62" s="158"/>
      <c r="CQ62" s="158"/>
      <c r="CR62" s="157">
        <v>298415</v>
      </c>
      <c r="CS62" s="158"/>
      <c r="CT62" s="158"/>
      <c r="CU62" s="158"/>
      <c r="CV62" s="158"/>
      <c r="CW62" s="158"/>
      <c r="CX62" s="158"/>
      <c r="CY62" s="168">
        <v>29</v>
      </c>
      <c r="CZ62" s="158"/>
      <c r="DA62" s="158"/>
      <c r="DB62" s="158"/>
      <c r="DC62" s="158"/>
      <c r="DD62" s="157">
        <v>5161703</v>
      </c>
      <c r="DE62" s="158"/>
      <c r="DF62" s="158"/>
      <c r="DG62" s="158"/>
      <c r="DH62" s="158"/>
      <c r="DI62" s="158"/>
      <c r="DJ62" s="158"/>
      <c r="DK62" s="168">
        <v>409</v>
      </c>
      <c r="DL62" s="158"/>
      <c r="DM62" s="158"/>
      <c r="DN62" s="158"/>
      <c r="DO62" s="158"/>
      <c r="DP62" s="157">
        <v>12784512</v>
      </c>
      <c r="DQ62" s="158"/>
      <c r="DR62" s="158"/>
      <c r="DS62" s="158"/>
      <c r="DT62" s="158"/>
      <c r="DU62" s="158"/>
      <c r="DV62" s="158"/>
      <c r="DW62" s="159">
        <f t="shared" si="0"/>
        <v>701</v>
      </c>
      <c r="DX62" s="159"/>
      <c r="DY62" s="159"/>
      <c r="DZ62" s="159"/>
      <c r="EA62" s="159"/>
      <c r="EB62" s="159">
        <f t="shared" si="1"/>
        <v>46885343</v>
      </c>
      <c r="EC62" s="159"/>
      <c r="ED62" s="159"/>
      <c r="EE62" s="159"/>
      <c r="EF62" s="159"/>
      <c r="EG62" s="159"/>
      <c r="EH62" s="160"/>
    </row>
    <row r="63" spans="1:138" ht="14.25" customHeight="1" x14ac:dyDescent="0.15">
      <c r="A63" s="302"/>
      <c r="B63" s="303"/>
      <c r="C63" s="303"/>
      <c r="D63" s="303"/>
      <c r="E63" s="303"/>
      <c r="F63" s="303"/>
      <c r="G63" s="303"/>
      <c r="H63" s="170" t="s">
        <v>101</v>
      </c>
      <c r="I63" s="171"/>
      <c r="J63" s="175">
        <f>SUM(J61:N62)</f>
        <v>102</v>
      </c>
      <c r="K63" s="159"/>
      <c r="L63" s="159"/>
      <c r="M63" s="159"/>
      <c r="N63" s="159"/>
      <c r="O63" s="176">
        <f>SUM(O61:U62)</f>
        <v>3759316</v>
      </c>
      <c r="P63" s="159"/>
      <c r="Q63" s="159"/>
      <c r="R63" s="159"/>
      <c r="S63" s="159"/>
      <c r="T63" s="159"/>
      <c r="U63" s="159"/>
      <c r="V63" s="175">
        <f>SUM(V61:Z62)</f>
        <v>3</v>
      </c>
      <c r="W63" s="159"/>
      <c r="X63" s="159"/>
      <c r="Y63" s="159"/>
      <c r="Z63" s="159"/>
      <c r="AA63" s="176">
        <f>SUM(AA61:AG62)</f>
        <v>9000</v>
      </c>
      <c r="AB63" s="159"/>
      <c r="AC63" s="159"/>
      <c r="AD63" s="159"/>
      <c r="AE63" s="159"/>
      <c r="AF63" s="159"/>
      <c r="AG63" s="159"/>
      <c r="AH63" s="175">
        <f>SUM(AH61:AL62)</f>
        <v>173</v>
      </c>
      <c r="AI63" s="159"/>
      <c r="AJ63" s="159"/>
      <c r="AK63" s="159"/>
      <c r="AL63" s="159"/>
      <c r="AM63" s="182">
        <f>SUM(AM61:AS62)</f>
        <v>25182413</v>
      </c>
      <c r="AN63" s="180"/>
      <c r="AO63" s="180"/>
      <c r="AP63" s="180"/>
      <c r="AQ63" s="180"/>
      <c r="AR63" s="180"/>
      <c r="AS63" s="181"/>
      <c r="AT63" s="175">
        <f>SUM(AT61:AX62)</f>
        <v>0</v>
      </c>
      <c r="AU63" s="159"/>
      <c r="AV63" s="159"/>
      <c r="AW63" s="159"/>
      <c r="AX63" s="159"/>
      <c r="AY63" s="176">
        <f>SUM(AY61:BE62)</f>
        <v>0</v>
      </c>
      <c r="AZ63" s="159"/>
      <c r="BA63" s="159"/>
      <c r="BB63" s="159"/>
      <c r="BC63" s="159"/>
      <c r="BD63" s="159"/>
      <c r="BE63" s="159"/>
      <c r="BF63" s="175">
        <f>SUM(BF61:BJ62)</f>
        <v>0</v>
      </c>
      <c r="BG63" s="159"/>
      <c r="BH63" s="159"/>
      <c r="BI63" s="159"/>
      <c r="BJ63" s="159"/>
      <c r="BK63" s="176">
        <f>SUM(BK61:BQ62)</f>
        <v>0</v>
      </c>
      <c r="BL63" s="159"/>
      <c r="BM63" s="159"/>
      <c r="BN63" s="159"/>
      <c r="BO63" s="159"/>
      <c r="BP63" s="159"/>
      <c r="BQ63" s="160"/>
      <c r="BR63" s="302"/>
      <c r="BS63" s="303"/>
      <c r="BT63" s="303"/>
      <c r="BU63" s="303"/>
      <c r="BV63" s="303"/>
      <c r="BW63" s="303"/>
      <c r="BX63" s="303"/>
      <c r="BY63" s="170" t="s">
        <v>101</v>
      </c>
      <c r="BZ63" s="171"/>
      <c r="CA63" s="175">
        <f>SUM(CA61:CE62)</f>
        <v>6</v>
      </c>
      <c r="CB63" s="159"/>
      <c r="CC63" s="159"/>
      <c r="CD63" s="159"/>
      <c r="CE63" s="159"/>
      <c r="CF63" s="176">
        <f>SUM(CF61:CL62)</f>
        <v>86800</v>
      </c>
      <c r="CG63" s="159"/>
      <c r="CH63" s="159"/>
      <c r="CI63" s="159"/>
      <c r="CJ63" s="159"/>
      <c r="CK63" s="159"/>
      <c r="CL63" s="159"/>
      <c r="CM63" s="175">
        <f>SUM(CM61:CQ62)</f>
        <v>8</v>
      </c>
      <c r="CN63" s="159"/>
      <c r="CO63" s="159"/>
      <c r="CP63" s="159"/>
      <c r="CQ63" s="159"/>
      <c r="CR63" s="176">
        <f>SUM(CR61:CX62)</f>
        <v>298415</v>
      </c>
      <c r="CS63" s="159"/>
      <c r="CT63" s="159"/>
      <c r="CU63" s="159"/>
      <c r="CV63" s="159"/>
      <c r="CW63" s="159"/>
      <c r="CX63" s="159"/>
      <c r="CY63" s="175">
        <f>SUM(CY61:DC62)</f>
        <v>35</v>
      </c>
      <c r="CZ63" s="159"/>
      <c r="DA63" s="159"/>
      <c r="DB63" s="159"/>
      <c r="DC63" s="159"/>
      <c r="DD63" s="176">
        <f>SUM(DD61:DJ62)</f>
        <v>5273964</v>
      </c>
      <c r="DE63" s="159"/>
      <c r="DF63" s="159"/>
      <c r="DG63" s="159"/>
      <c r="DH63" s="159"/>
      <c r="DI63" s="159"/>
      <c r="DJ63" s="159"/>
      <c r="DK63" s="175">
        <f>SUM(DK61:DO62)</f>
        <v>525</v>
      </c>
      <c r="DL63" s="159"/>
      <c r="DM63" s="159"/>
      <c r="DN63" s="159"/>
      <c r="DO63" s="159"/>
      <c r="DP63" s="176">
        <f>SUM(DP61:DV62)</f>
        <v>13969847</v>
      </c>
      <c r="DQ63" s="159"/>
      <c r="DR63" s="159"/>
      <c r="DS63" s="159"/>
      <c r="DT63" s="159"/>
      <c r="DU63" s="159"/>
      <c r="DV63" s="159"/>
      <c r="DW63" s="159">
        <f t="shared" si="0"/>
        <v>852</v>
      </c>
      <c r="DX63" s="159"/>
      <c r="DY63" s="159"/>
      <c r="DZ63" s="159"/>
      <c r="EA63" s="159"/>
      <c r="EB63" s="159">
        <f t="shared" si="1"/>
        <v>48579755</v>
      </c>
      <c r="EC63" s="159"/>
      <c r="ED63" s="159"/>
      <c r="EE63" s="159"/>
      <c r="EF63" s="159"/>
      <c r="EG63" s="159"/>
      <c r="EH63" s="160"/>
    </row>
    <row r="64" spans="1:138" ht="14.25" customHeight="1" x14ac:dyDescent="0.15">
      <c r="A64" s="298" t="s">
        <v>88</v>
      </c>
      <c r="B64" s="299"/>
      <c r="C64" s="299"/>
      <c r="D64" s="299"/>
      <c r="E64" s="299"/>
      <c r="F64" s="299"/>
      <c r="G64" s="299"/>
      <c r="H64" s="170" t="s">
        <v>99</v>
      </c>
      <c r="I64" s="171"/>
      <c r="J64" s="168">
        <v>0</v>
      </c>
      <c r="K64" s="158"/>
      <c r="L64" s="158"/>
      <c r="M64" s="158"/>
      <c r="N64" s="158"/>
      <c r="O64" s="157">
        <v>0</v>
      </c>
      <c r="P64" s="158"/>
      <c r="Q64" s="158"/>
      <c r="R64" s="158"/>
      <c r="S64" s="158"/>
      <c r="T64" s="158"/>
      <c r="U64" s="158"/>
      <c r="V64" s="168">
        <v>0</v>
      </c>
      <c r="W64" s="158"/>
      <c r="X64" s="158"/>
      <c r="Y64" s="158"/>
      <c r="Z64" s="158"/>
      <c r="AA64" s="157">
        <v>0</v>
      </c>
      <c r="AB64" s="158"/>
      <c r="AC64" s="158"/>
      <c r="AD64" s="158"/>
      <c r="AE64" s="158"/>
      <c r="AF64" s="158"/>
      <c r="AG64" s="158"/>
      <c r="AH64" s="168">
        <v>0</v>
      </c>
      <c r="AI64" s="158"/>
      <c r="AJ64" s="158"/>
      <c r="AK64" s="158"/>
      <c r="AL64" s="158"/>
      <c r="AM64" s="177">
        <v>0</v>
      </c>
      <c r="AN64" s="173"/>
      <c r="AO64" s="173"/>
      <c r="AP64" s="173"/>
      <c r="AQ64" s="173"/>
      <c r="AR64" s="173"/>
      <c r="AS64" s="174"/>
      <c r="AT64" s="168">
        <v>0</v>
      </c>
      <c r="AU64" s="158"/>
      <c r="AV64" s="158"/>
      <c r="AW64" s="158"/>
      <c r="AX64" s="158"/>
      <c r="AY64" s="157">
        <v>0</v>
      </c>
      <c r="AZ64" s="158"/>
      <c r="BA64" s="158"/>
      <c r="BB64" s="158"/>
      <c r="BC64" s="158"/>
      <c r="BD64" s="158"/>
      <c r="BE64" s="158"/>
      <c r="BF64" s="168">
        <v>0</v>
      </c>
      <c r="BG64" s="158"/>
      <c r="BH64" s="158"/>
      <c r="BI64" s="158"/>
      <c r="BJ64" s="158"/>
      <c r="BK64" s="157">
        <v>0</v>
      </c>
      <c r="BL64" s="158"/>
      <c r="BM64" s="158"/>
      <c r="BN64" s="158"/>
      <c r="BO64" s="158"/>
      <c r="BP64" s="158"/>
      <c r="BQ64" s="169"/>
      <c r="BR64" s="298" t="s">
        <v>88</v>
      </c>
      <c r="BS64" s="299"/>
      <c r="BT64" s="299"/>
      <c r="BU64" s="299"/>
      <c r="BV64" s="299"/>
      <c r="BW64" s="299"/>
      <c r="BX64" s="299"/>
      <c r="BY64" s="170" t="s">
        <v>99</v>
      </c>
      <c r="BZ64" s="171"/>
      <c r="CA64" s="168">
        <v>0</v>
      </c>
      <c r="CB64" s="158"/>
      <c r="CC64" s="158"/>
      <c r="CD64" s="158"/>
      <c r="CE64" s="158"/>
      <c r="CF64" s="157">
        <v>0</v>
      </c>
      <c r="CG64" s="158"/>
      <c r="CH64" s="158"/>
      <c r="CI64" s="158"/>
      <c r="CJ64" s="158"/>
      <c r="CK64" s="158"/>
      <c r="CL64" s="158"/>
      <c r="CM64" s="168">
        <v>0</v>
      </c>
      <c r="CN64" s="158"/>
      <c r="CO64" s="158"/>
      <c r="CP64" s="158"/>
      <c r="CQ64" s="158"/>
      <c r="CR64" s="157">
        <v>0</v>
      </c>
      <c r="CS64" s="158"/>
      <c r="CT64" s="158"/>
      <c r="CU64" s="158"/>
      <c r="CV64" s="158"/>
      <c r="CW64" s="158"/>
      <c r="CX64" s="158"/>
      <c r="CY64" s="168">
        <v>0</v>
      </c>
      <c r="CZ64" s="158"/>
      <c r="DA64" s="158"/>
      <c r="DB64" s="158"/>
      <c r="DC64" s="158"/>
      <c r="DD64" s="157">
        <v>0</v>
      </c>
      <c r="DE64" s="158"/>
      <c r="DF64" s="158"/>
      <c r="DG64" s="158"/>
      <c r="DH64" s="158"/>
      <c r="DI64" s="158"/>
      <c r="DJ64" s="158"/>
      <c r="DK64" s="168">
        <v>0</v>
      </c>
      <c r="DL64" s="158"/>
      <c r="DM64" s="158"/>
      <c r="DN64" s="158"/>
      <c r="DO64" s="158"/>
      <c r="DP64" s="157">
        <v>0</v>
      </c>
      <c r="DQ64" s="158"/>
      <c r="DR64" s="158"/>
      <c r="DS64" s="158"/>
      <c r="DT64" s="158"/>
      <c r="DU64" s="158"/>
      <c r="DV64" s="158"/>
      <c r="DW64" s="159">
        <f t="shared" si="0"/>
        <v>0</v>
      </c>
      <c r="DX64" s="159"/>
      <c r="DY64" s="159"/>
      <c r="DZ64" s="159"/>
      <c r="EA64" s="159"/>
      <c r="EB64" s="159">
        <f t="shared" si="1"/>
        <v>0</v>
      </c>
      <c r="EC64" s="159"/>
      <c r="ED64" s="159"/>
      <c r="EE64" s="159"/>
      <c r="EF64" s="159"/>
      <c r="EG64" s="159"/>
      <c r="EH64" s="160"/>
    </row>
    <row r="65" spans="1:138" ht="14.25" customHeight="1" x14ac:dyDescent="0.15">
      <c r="A65" s="300"/>
      <c r="B65" s="301"/>
      <c r="C65" s="301"/>
      <c r="D65" s="301"/>
      <c r="E65" s="301"/>
      <c r="F65" s="301"/>
      <c r="G65" s="301"/>
      <c r="H65" s="170" t="s">
        <v>100</v>
      </c>
      <c r="I65" s="171"/>
      <c r="J65" s="168">
        <v>0</v>
      </c>
      <c r="K65" s="158"/>
      <c r="L65" s="158"/>
      <c r="M65" s="158"/>
      <c r="N65" s="158"/>
      <c r="O65" s="157">
        <v>0</v>
      </c>
      <c r="P65" s="158"/>
      <c r="Q65" s="158"/>
      <c r="R65" s="158"/>
      <c r="S65" s="158"/>
      <c r="T65" s="158"/>
      <c r="U65" s="158"/>
      <c r="V65" s="168">
        <v>0</v>
      </c>
      <c r="W65" s="158"/>
      <c r="X65" s="158"/>
      <c r="Y65" s="158"/>
      <c r="Z65" s="158"/>
      <c r="AA65" s="157">
        <v>0</v>
      </c>
      <c r="AB65" s="158"/>
      <c r="AC65" s="158"/>
      <c r="AD65" s="158"/>
      <c r="AE65" s="158"/>
      <c r="AF65" s="158"/>
      <c r="AG65" s="158"/>
      <c r="AH65" s="168">
        <v>1</v>
      </c>
      <c r="AI65" s="158"/>
      <c r="AJ65" s="158"/>
      <c r="AK65" s="158"/>
      <c r="AL65" s="158"/>
      <c r="AM65" s="177">
        <v>3093</v>
      </c>
      <c r="AN65" s="173"/>
      <c r="AO65" s="173"/>
      <c r="AP65" s="173"/>
      <c r="AQ65" s="173"/>
      <c r="AR65" s="173"/>
      <c r="AS65" s="174"/>
      <c r="AT65" s="168">
        <v>0</v>
      </c>
      <c r="AU65" s="158"/>
      <c r="AV65" s="158"/>
      <c r="AW65" s="158"/>
      <c r="AX65" s="158"/>
      <c r="AY65" s="157">
        <v>0</v>
      </c>
      <c r="AZ65" s="158"/>
      <c r="BA65" s="158"/>
      <c r="BB65" s="158"/>
      <c r="BC65" s="158"/>
      <c r="BD65" s="158"/>
      <c r="BE65" s="158"/>
      <c r="BF65" s="168">
        <v>0</v>
      </c>
      <c r="BG65" s="158"/>
      <c r="BH65" s="158"/>
      <c r="BI65" s="158"/>
      <c r="BJ65" s="158"/>
      <c r="BK65" s="157">
        <v>0</v>
      </c>
      <c r="BL65" s="158"/>
      <c r="BM65" s="158"/>
      <c r="BN65" s="158"/>
      <c r="BO65" s="158"/>
      <c r="BP65" s="158"/>
      <c r="BQ65" s="169"/>
      <c r="BR65" s="300"/>
      <c r="BS65" s="301"/>
      <c r="BT65" s="301"/>
      <c r="BU65" s="301"/>
      <c r="BV65" s="301"/>
      <c r="BW65" s="301"/>
      <c r="BX65" s="301"/>
      <c r="BY65" s="170" t="s">
        <v>100</v>
      </c>
      <c r="BZ65" s="171"/>
      <c r="CA65" s="168">
        <v>0</v>
      </c>
      <c r="CB65" s="158"/>
      <c r="CC65" s="158"/>
      <c r="CD65" s="158"/>
      <c r="CE65" s="158"/>
      <c r="CF65" s="157">
        <v>0</v>
      </c>
      <c r="CG65" s="158"/>
      <c r="CH65" s="158"/>
      <c r="CI65" s="158"/>
      <c r="CJ65" s="158"/>
      <c r="CK65" s="158"/>
      <c r="CL65" s="158"/>
      <c r="CM65" s="168">
        <v>0</v>
      </c>
      <c r="CN65" s="158"/>
      <c r="CO65" s="158"/>
      <c r="CP65" s="158"/>
      <c r="CQ65" s="158"/>
      <c r="CR65" s="157">
        <v>0</v>
      </c>
      <c r="CS65" s="158"/>
      <c r="CT65" s="158"/>
      <c r="CU65" s="158"/>
      <c r="CV65" s="158"/>
      <c r="CW65" s="158"/>
      <c r="CX65" s="158"/>
      <c r="CY65" s="168">
        <v>2</v>
      </c>
      <c r="CZ65" s="158"/>
      <c r="DA65" s="158"/>
      <c r="DB65" s="158"/>
      <c r="DC65" s="158"/>
      <c r="DD65" s="157">
        <v>19609</v>
      </c>
      <c r="DE65" s="158"/>
      <c r="DF65" s="158"/>
      <c r="DG65" s="158"/>
      <c r="DH65" s="158"/>
      <c r="DI65" s="158"/>
      <c r="DJ65" s="158"/>
      <c r="DK65" s="168">
        <v>0</v>
      </c>
      <c r="DL65" s="158"/>
      <c r="DM65" s="158"/>
      <c r="DN65" s="158"/>
      <c r="DO65" s="158"/>
      <c r="DP65" s="157">
        <v>0</v>
      </c>
      <c r="DQ65" s="158"/>
      <c r="DR65" s="158"/>
      <c r="DS65" s="158"/>
      <c r="DT65" s="158"/>
      <c r="DU65" s="158"/>
      <c r="DV65" s="158"/>
      <c r="DW65" s="159">
        <f t="shared" si="0"/>
        <v>3</v>
      </c>
      <c r="DX65" s="159"/>
      <c r="DY65" s="159"/>
      <c r="DZ65" s="159"/>
      <c r="EA65" s="159"/>
      <c r="EB65" s="159">
        <f t="shared" si="1"/>
        <v>22702</v>
      </c>
      <c r="EC65" s="159"/>
      <c r="ED65" s="159"/>
      <c r="EE65" s="159"/>
      <c r="EF65" s="159"/>
      <c r="EG65" s="159"/>
      <c r="EH65" s="160"/>
    </row>
    <row r="66" spans="1:138" ht="14.25" customHeight="1" x14ac:dyDescent="0.15">
      <c r="A66" s="302"/>
      <c r="B66" s="303"/>
      <c r="C66" s="303"/>
      <c r="D66" s="303"/>
      <c r="E66" s="303"/>
      <c r="F66" s="303"/>
      <c r="G66" s="303"/>
      <c r="H66" s="170" t="s">
        <v>101</v>
      </c>
      <c r="I66" s="171"/>
      <c r="J66" s="175">
        <f>SUM(J64:N65)</f>
        <v>0</v>
      </c>
      <c r="K66" s="159"/>
      <c r="L66" s="159"/>
      <c r="M66" s="159"/>
      <c r="N66" s="159"/>
      <c r="O66" s="176">
        <f>SUM(O64:U65)</f>
        <v>0</v>
      </c>
      <c r="P66" s="159"/>
      <c r="Q66" s="159"/>
      <c r="R66" s="159"/>
      <c r="S66" s="159"/>
      <c r="T66" s="159"/>
      <c r="U66" s="159"/>
      <c r="V66" s="175">
        <f>SUM(V64:Z65)</f>
        <v>0</v>
      </c>
      <c r="W66" s="159"/>
      <c r="X66" s="159"/>
      <c r="Y66" s="159"/>
      <c r="Z66" s="159"/>
      <c r="AA66" s="176">
        <f>SUM(AA64:AG65)</f>
        <v>0</v>
      </c>
      <c r="AB66" s="159"/>
      <c r="AC66" s="159"/>
      <c r="AD66" s="159"/>
      <c r="AE66" s="159"/>
      <c r="AF66" s="159"/>
      <c r="AG66" s="159"/>
      <c r="AH66" s="175">
        <f>SUM(AH64:AL65)</f>
        <v>1</v>
      </c>
      <c r="AI66" s="159"/>
      <c r="AJ66" s="159"/>
      <c r="AK66" s="159"/>
      <c r="AL66" s="159"/>
      <c r="AM66" s="176">
        <f>SUM(AM64:AS65)</f>
        <v>3093</v>
      </c>
      <c r="AN66" s="159"/>
      <c r="AO66" s="159"/>
      <c r="AP66" s="159"/>
      <c r="AQ66" s="159"/>
      <c r="AR66" s="159"/>
      <c r="AS66" s="159"/>
      <c r="AT66" s="175">
        <f>SUM(AT64:AX65)</f>
        <v>0</v>
      </c>
      <c r="AU66" s="159"/>
      <c r="AV66" s="159"/>
      <c r="AW66" s="159"/>
      <c r="AX66" s="159"/>
      <c r="AY66" s="176">
        <f>SUM(AY64:BE65)</f>
        <v>0</v>
      </c>
      <c r="AZ66" s="159"/>
      <c r="BA66" s="159"/>
      <c r="BB66" s="159"/>
      <c r="BC66" s="159"/>
      <c r="BD66" s="159"/>
      <c r="BE66" s="159"/>
      <c r="BF66" s="175">
        <f>SUM(BF64:BJ65)</f>
        <v>0</v>
      </c>
      <c r="BG66" s="159"/>
      <c r="BH66" s="159"/>
      <c r="BI66" s="159"/>
      <c r="BJ66" s="159"/>
      <c r="BK66" s="176">
        <f>SUM(BK64:BQ65)</f>
        <v>0</v>
      </c>
      <c r="BL66" s="159"/>
      <c r="BM66" s="159"/>
      <c r="BN66" s="159"/>
      <c r="BO66" s="159"/>
      <c r="BP66" s="159"/>
      <c r="BQ66" s="160"/>
      <c r="BR66" s="302"/>
      <c r="BS66" s="303"/>
      <c r="BT66" s="303"/>
      <c r="BU66" s="303"/>
      <c r="BV66" s="303"/>
      <c r="BW66" s="303"/>
      <c r="BX66" s="303"/>
      <c r="BY66" s="170" t="s">
        <v>101</v>
      </c>
      <c r="BZ66" s="171"/>
      <c r="CA66" s="175">
        <f>SUM(CA64:CE65)</f>
        <v>0</v>
      </c>
      <c r="CB66" s="159"/>
      <c r="CC66" s="159"/>
      <c r="CD66" s="159"/>
      <c r="CE66" s="159"/>
      <c r="CF66" s="176">
        <f>SUM(CF64:CL65)</f>
        <v>0</v>
      </c>
      <c r="CG66" s="159"/>
      <c r="CH66" s="159"/>
      <c r="CI66" s="159"/>
      <c r="CJ66" s="159"/>
      <c r="CK66" s="159"/>
      <c r="CL66" s="159"/>
      <c r="CM66" s="175">
        <f>SUM(CM64:CQ65)</f>
        <v>0</v>
      </c>
      <c r="CN66" s="159"/>
      <c r="CO66" s="159"/>
      <c r="CP66" s="159"/>
      <c r="CQ66" s="159"/>
      <c r="CR66" s="176">
        <f>SUM(CR64:CX65)</f>
        <v>0</v>
      </c>
      <c r="CS66" s="159"/>
      <c r="CT66" s="159"/>
      <c r="CU66" s="159"/>
      <c r="CV66" s="159"/>
      <c r="CW66" s="159"/>
      <c r="CX66" s="159"/>
      <c r="CY66" s="175">
        <f>SUM(CY64:DC65)</f>
        <v>2</v>
      </c>
      <c r="CZ66" s="159"/>
      <c r="DA66" s="159"/>
      <c r="DB66" s="159"/>
      <c r="DC66" s="159"/>
      <c r="DD66" s="176">
        <f>SUM(DD64:DJ65)</f>
        <v>19609</v>
      </c>
      <c r="DE66" s="159"/>
      <c r="DF66" s="159"/>
      <c r="DG66" s="159"/>
      <c r="DH66" s="159"/>
      <c r="DI66" s="159"/>
      <c r="DJ66" s="159"/>
      <c r="DK66" s="175">
        <f>SUM(DK64:DO65)</f>
        <v>0</v>
      </c>
      <c r="DL66" s="159"/>
      <c r="DM66" s="159"/>
      <c r="DN66" s="159"/>
      <c r="DO66" s="159"/>
      <c r="DP66" s="176">
        <f>SUM(DP64:DV65)</f>
        <v>0</v>
      </c>
      <c r="DQ66" s="159"/>
      <c r="DR66" s="159"/>
      <c r="DS66" s="159"/>
      <c r="DT66" s="159"/>
      <c r="DU66" s="159"/>
      <c r="DV66" s="159"/>
      <c r="DW66" s="159">
        <f t="shared" si="0"/>
        <v>3</v>
      </c>
      <c r="DX66" s="159"/>
      <c r="DY66" s="159"/>
      <c r="DZ66" s="159"/>
      <c r="EA66" s="159"/>
      <c r="EB66" s="159">
        <f t="shared" si="1"/>
        <v>22702</v>
      </c>
      <c r="EC66" s="159"/>
      <c r="ED66" s="159"/>
      <c r="EE66" s="159"/>
      <c r="EF66" s="159"/>
      <c r="EG66" s="159"/>
      <c r="EH66" s="160"/>
    </row>
    <row r="67" spans="1:138" ht="14.25" customHeight="1" x14ac:dyDescent="0.15">
      <c r="A67" s="298" t="s">
        <v>89</v>
      </c>
      <c r="B67" s="299"/>
      <c r="C67" s="299"/>
      <c r="D67" s="299"/>
      <c r="E67" s="299"/>
      <c r="F67" s="299"/>
      <c r="G67" s="299"/>
      <c r="H67" s="170" t="s">
        <v>99</v>
      </c>
      <c r="I67" s="171"/>
      <c r="J67" s="168">
        <v>0</v>
      </c>
      <c r="K67" s="158"/>
      <c r="L67" s="158"/>
      <c r="M67" s="158"/>
      <c r="N67" s="158"/>
      <c r="O67" s="157">
        <v>0</v>
      </c>
      <c r="P67" s="158"/>
      <c r="Q67" s="158"/>
      <c r="R67" s="158"/>
      <c r="S67" s="158"/>
      <c r="T67" s="158"/>
      <c r="U67" s="158"/>
      <c r="V67" s="168">
        <v>0</v>
      </c>
      <c r="W67" s="158"/>
      <c r="X67" s="158"/>
      <c r="Y67" s="158"/>
      <c r="Z67" s="158"/>
      <c r="AA67" s="157">
        <v>0</v>
      </c>
      <c r="AB67" s="158"/>
      <c r="AC67" s="158"/>
      <c r="AD67" s="158"/>
      <c r="AE67" s="158"/>
      <c r="AF67" s="158"/>
      <c r="AG67" s="158"/>
      <c r="AH67" s="168">
        <v>0</v>
      </c>
      <c r="AI67" s="158"/>
      <c r="AJ67" s="158"/>
      <c r="AK67" s="158"/>
      <c r="AL67" s="158"/>
      <c r="AM67" s="157">
        <v>0</v>
      </c>
      <c r="AN67" s="158"/>
      <c r="AO67" s="158"/>
      <c r="AP67" s="158"/>
      <c r="AQ67" s="158"/>
      <c r="AR67" s="158"/>
      <c r="AS67" s="158"/>
      <c r="AT67" s="168">
        <v>0</v>
      </c>
      <c r="AU67" s="158"/>
      <c r="AV67" s="158"/>
      <c r="AW67" s="158"/>
      <c r="AX67" s="158"/>
      <c r="AY67" s="157">
        <v>0</v>
      </c>
      <c r="AZ67" s="158"/>
      <c r="BA67" s="158"/>
      <c r="BB67" s="158"/>
      <c r="BC67" s="158"/>
      <c r="BD67" s="158"/>
      <c r="BE67" s="158"/>
      <c r="BF67" s="168">
        <v>0</v>
      </c>
      <c r="BG67" s="158"/>
      <c r="BH67" s="158"/>
      <c r="BI67" s="158"/>
      <c r="BJ67" s="158"/>
      <c r="BK67" s="157">
        <v>0</v>
      </c>
      <c r="BL67" s="158"/>
      <c r="BM67" s="158"/>
      <c r="BN67" s="158"/>
      <c r="BO67" s="158"/>
      <c r="BP67" s="158"/>
      <c r="BQ67" s="169"/>
      <c r="BR67" s="298" t="s">
        <v>89</v>
      </c>
      <c r="BS67" s="299"/>
      <c r="BT67" s="299"/>
      <c r="BU67" s="299"/>
      <c r="BV67" s="299"/>
      <c r="BW67" s="299"/>
      <c r="BX67" s="299"/>
      <c r="BY67" s="170" t="s">
        <v>99</v>
      </c>
      <c r="BZ67" s="171"/>
      <c r="CA67" s="168">
        <v>0</v>
      </c>
      <c r="CB67" s="158"/>
      <c r="CC67" s="158"/>
      <c r="CD67" s="158"/>
      <c r="CE67" s="158"/>
      <c r="CF67" s="157">
        <v>0</v>
      </c>
      <c r="CG67" s="158"/>
      <c r="CH67" s="158"/>
      <c r="CI67" s="158"/>
      <c r="CJ67" s="158"/>
      <c r="CK67" s="158"/>
      <c r="CL67" s="158"/>
      <c r="CM67" s="168">
        <v>0</v>
      </c>
      <c r="CN67" s="158"/>
      <c r="CO67" s="158"/>
      <c r="CP67" s="158"/>
      <c r="CQ67" s="158"/>
      <c r="CR67" s="157">
        <v>0</v>
      </c>
      <c r="CS67" s="158"/>
      <c r="CT67" s="158"/>
      <c r="CU67" s="158"/>
      <c r="CV67" s="158"/>
      <c r="CW67" s="158"/>
      <c r="CX67" s="158"/>
      <c r="CY67" s="168">
        <v>3</v>
      </c>
      <c r="CZ67" s="158"/>
      <c r="DA67" s="158"/>
      <c r="DB67" s="158"/>
      <c r="DC67" s="158"/>
      <c r="DD67" s="157">
        <v>17604</v>
      </c>
      <c r="DE67" s="158"/>
      <c r="DF67" s="158"/>
      <c r="DG67" s="158"/>
      <c r="DH67" s="158"/>
      <c r="DI67" s="158"/>
      <c r="DJ67" s="158"/>
      <c r="DK67" s="168">
        <v>12</v>
      </c>
      <c r="DL67" s="158"/>
      <c r="DM67" s="158"/>
      <c r="DN67" s="158"/>
      <c r="DO67" s="158"/>
      <c r="DP67" s="157">
        <v>90559</v>
      </c>
      <c r="DQ67" s="158"/>
      <c r="DR67" s="158"/>
      <c r="DS67" s="158"/>
      <c r="DT67" s="158"/>
      <c r="DU67" s="158"/>
      <c r="DV67" s="158"/>
      <c r="DW67" s="159">
        <f t="shared" si="0"/>
        <v>15</v>
      </c>
      <c r="DX67" s="159"/>
      <c r="DY67" s="159"/>
      <c r="DZ67" s="159"/>
      <c r="EA67" s="159"/>
      <c r="EB67" s="159">
        <f t="shared" si="1"/>
        <v>108163</v>
      </c>
      <c r="EC67" s="159"/>
      <c r="ED67" s="159"/>
      <c r="EE67" s="159"/>
      <c r="EF67" s="159"/>
      <c r="EG67" s="159"/>
      <c r="EH67" s="160"/>
    </row>
    <row r="68" spans="1:138" ht="14.25" customHeight="1" x14ac:dyDescent="0.15">
      <c r="A68" s="300"/>
      <c r="B68" s="301"/>
      <c r="C68" s="301"/>
      <c r="D68" s="301"/>
      <c r="E68" s="301"/>
      <c r="F68" s="301"/>
      <c r="G68" s="301"/>
      <c r="H68" s="170" t="s">
        <v>100</v>
      </c>
      <c r="I68" s="171"/>
      <c r="J68" s="168">
        <v>8</v>
      </c>
      <c r="K68" s="158"/>
      <c r="L68" s="158"/>
      <c r="M68" s="158"/>
      <c r="N68" s="158"/>
      <c r="O68" s="157">
        <v>340660</v>
      </c>
      <c r="P68" s="158"/>
      <c r="Q68" s="158"/>
      <c r="R68" s="158"/>
      <c r="S68" s="158"/>
      <c r="T68" s="158"/>
      <c r="U68" s="158"/>
      <c r="V68" s="168">
        <v>0</v>
      </c>
      <c r="W68" s="158"/>
      <c r="X68" s="158"/>
      <c r="Y68" s="158"/>
      <c r="Z68" s="158"/>
      <c r="AA68" s="157">
        <v>0</v>
      </c>
      <c r="AB68" s="158"/>
      <c r="AC68" s="158"/>
      <c r="AD68" s="158"/>
      <c r="AE68" s="158"/>
      <c r="AF68" s="158"/>
      <c r="AG68" s="158"/>
      <c r="AH68" s="168">
        <v>4</v>
      </c>
      <c r="AI68" s="158"/>
      <c r="AJ68" s="158"/>
      <c r="AK68" s="158"/>
      <c r="AL68" s="158"/>
      <c r="AM68" s="157">
        <v>87573</v>
      </c>
      <c r="AN68" s="158"/>
      <c r="AO68" s="158"/>
      <c r="AP68" s="158"/>
      <c r="AQ68" s="158"/>
      <c r="AR68" s="158"/>
      <c r="AS68" s="158"/>
      <c r="AT68" s="168">
        <v>0</v>
      </c>
      <c r="AU68" s="158"/>
      <c r="AV68" s="158"/>
      <c r="AW68" s="158"/>
      <c r="AX68" s="158"/>
      <c r="AY68" s="157">
        <v>0</v>
      </c>
      <c r="AZ68" s="158"/>
      <c r="BA68" s="158"/>
      <c r="BB68" s="158"/>
      <c r="BC68" s="158"/>
      <c r="BD68" s="158"/>
      <c r="BE68" s="158"/>
      <c r="BF68" s="168">
        <v>0</v>
      </c>
      <c r="BG68" s="158"/>
      <c r="BH68" s="158"/>
      <c r="BI68" s="158"/>
      <c r="BJ68" s="158"/>
      <c r="BK68" s="157">
        <v>0</v>
      </c>
      <c r="BL68" s="158"/>
      <c r="BM68" s="158"/>
      <c r="BN68" s="158"/>
      <c r="BO68" s="158"/>
      <c r="BP68" s="158"/>
      <c r="BQ68" s="169"/>
      <c r="BR68" s="300"/>
      <c r="BS68" s="301"/>
      <c r="BT68" s="301"/>
      <c r="BU68" s="301"/>
      <c r="BV68" s="301"/>
      <c r="BW68" s="301"/>
      <c r="BX68" s="301"/>
      <c r="BY68" s="170" t="s">
        <v>100</v>
      </c>
      <c r="BZ68" s="171"/>
      <c r="CA68" s="168">
        <v>0</v>
      </c>
      <c r="CB68" s="158"/>
      <c r="CC68" s="158"/>
      <c r="CD68" s="158"/>
      <c r="CE68" s="158"/>
      <c r="CF68" s="157">
        <v>0</v>
      </c>
      <c r="CG68" s="158"/>
      <c r="CH68" s="158"/>
      <c r="CI68" s="158"/>
      <c r="CJ68" s="158"/>
      <c r="CK68" s="158"/>
      <c r="CL68" s="158"/>
      <c r="CM68" s="168">
        <v>0</v>
      </c>
      <c r="CN68" s="158"/>
      <c r="CO68" s="158"/>
      <c r="CP68" s="158"/>
      <c r="CQ68" s="158"/>
      <c r="CR68" s="157">
        <v>0</v>
      </c>
      <c r="CS68" s="158"/>
      <c r="CT68" s="158"/>
      <c r="CU68" s="158"/>
      <c r="CV68" s="158"/>
      <c r="CW68" s="158"/>
      <c r="CX68" s="158"/>
      <c r="CY68" s="168">
        <v>4</v>
      </c>
      <c r="CZ68" s="158"/>
      <c r="DA68" s="158"/>
      <c r="DB68" s="158"/>
      <c r="DC68" s="158"/>
      <c r="DD68" s="157">
        <v>86482</v>
      </c>
      <c r="DE68" s="158"/>
      <c r="DF68" s="158"/>
      <c r="DG68" s="158"/>
      <c r="DH68" s="158"/>
      <c r="DI68" s="158"/>
      <c r="DJ68" s="158"/>
      <c r="DK68" s="168">
        <v>13</v>
      </c>
      <c r="DL68" s="158"/>
      <c r="DM68" s="158"/>
      <c r="DN68" s="158"/>
      <c r="DO68" s="158"/>
      <c r="DP68" s="157">
        <v>153809</v>
      </c>
      <c r="DQ68" s="158"/>
      <c r="DR68" s="158"/>
      <c r="DS68" s="158"/>
      <c r="DT68" s="158"/>
      <c r="DU68" s="158"/>
      <c r="DV68" s="158"/>
      <c r="DW68" s="159">
        <f t="shared" si="0"/>
        <v>29</v>
      </c>
      <c r="DX68" s="159"/>
      <c r="DY68" s="159"/>
      <c r="DZ68" s="159"/>
      <c r="EA68" s="159"/>
      <c r="EB68" s="159">
        <f t="shared" si="1"/>
        <v>668524</v>
      </c>
      <c r="EC68" s="159"/>
      <c r="ED68" s="159"/>
      <c r="EE68" s="159"/>
      <c r="EF68" s="159"/>
      <c r="EG68" s="159"/>
      <c r="EH68" s="160"/>
    </row>
    <row r="69" spans="1:138" ht="14.25" customHeight="1" x14ac:dyDescent="0.15">
      <c r="A69" s="302"/>
      <c r="B69" s="303"/>
      <c r="C69" s="303"/>
      <c r="D69" s="303"/>
      <c r="E69" s="303"/>
      <c r="F69" s="303"/>
      <c r="G69" s="303"/>
      <c r="H69" s="170" t="s">
        <v>101</v>
      </c>
      <c r="I69" s="171"/>
      <c r="J69" s="175">
        <f>SUM(J67:N68)</f>
        <v>8</v>
      </c>
      <c r="K69" s="159"/>
      <c r="L69" s="159"/>
      <c r="M69" s="159"/>
      <c r="N69" s="159"/>
      <c r="O69" s="176">
        <f>SUM(O67:U68)</f>
        <v>340660</v>
      </c>
      <c r="P69" s="159"/>
      <c r="Q69" s="159"/>
      <c r="R69" s="159"/>
      <c r="S69" s="159"/>
      <c r="T69" s="159"/>
      <c r="U69" s="159"/>
      <c r="V69" s="175">
        <f>SUM(V67:Z68)</f>
        <v>0</v>
      </c>
      <c r="W69" s="159"/>
      <c r="X69" s="159"/>
      <c r="Y69" s="159"/>
      <c r="Z69" s="159"/>
      <c r="AA69" s="176">
        <f>SUM(AA67:AG68)</f>
        <v>0</v>
      </c>
      <c r="AB69" s="159"/>
      <c r="AC69" s="159"/>
      <c r="AD69" s="159"/>
      <c r="AE69" s="159"/>
      <c r="AF69" s="159"/>
      <c r="AG69" s="159"/>
      <c r="AH69" s="175">
        <f>SUM(AH67:AL68)</f>
        <v>4</v>
      </c>
      <c r="AI69" s="159"/>
      <c r="AJ69" s="159"/>
      <c r="AK69" s="159"/>
      <c r="AL69" s="159"/>
      <c r="AM69" s="176">
        <f>SUM(AM67:AS68)</f>
        <v>87573</v>
      </c>
      <c r="AN69" s="159"/>
      <c r="AO69" s="159"/>
      <c r="AP69" s="159"/>
      <c r="AQ69" s="159"/>
      <c r="AR69" s="159"/>
      <c r="AS69" s="159"/>
      <c r="AT69" s="175">
        <f>SUM(AT67:AX68)</f>
        <v>0</v>
      </c>
      <c r="AU69" s="159"/>
      <c r="AV69" s="159"/>
      <c r="AW69" s="159"/>
      <c r="AX69" s="159"/>
      <c r="AY69" s="176">
        <f>SUM(AY67:BE68)</f>
        <v>0</v>
      </c>
      <c r="AZ69" s="159"/>
      <c r="BA69" s="159"/>
      <c r="BB69" s="159"/>
      <c r="BC69" s="159"/>
      <c r="BD69" s="159"/>
      <c r="BE69" s="159"/>
      <c r="BF69" s="175">
        <f>SUM(BF67:BJ68)</f>
        <v>0</v>
      </c>
      <c r="BG69" s="159"/>
      <c r="BH69" s="159"/>
      <c r="BI69" s="159"/>
      <c r="BJ69" s="159"/>
      <c r="BK69" s="176">
        <f>SUM(BK67:BQ68)</f>
        <v>0</v>
      </c>
      <c r="BL69" s="159"/>
      <c r="BM69" s="159"/>
      <c r="BN69" s="159"/>
      <c r="BO69" s="159"/>
      <c r="BP69" s="159"/>
      <c r="BQ69" s="160"/>
      <c r="BR69" s="302"/>
      <c r="BS69" s="303"/>
      <c r="BT69" s="303"/>
      <c r="BU69" s="303"/>
      <c r="BV69" s="303"/>
      <c r="BW69" s="303"/>
      <c r="BX69" s="303"/>
      <c r="BY69" s="170" t="s">
        <v>101</v>
      </c>
      <c r="BZ69" s="171"/>
      <c r="CA69" s="175">
        <f>SUM(CA67:CE68)</f>
        <v>0</v>
      </c>
      <c r="CB69" s="159"/>
      <c r="CC69" s="159"/>
      <c r="CD69" s="159"/>
      <c r="CE69" s="159"/>
      <c r="CF69" s="176">
        <f>SUM(CF67:CL68)</f>
        <v>0</v>
      </c>
      <c r="CG69" s="159"/>
      <c r="CH69" s="159"/>
      <c r="CI69" s="159"/>
      <c r="CJ69" s="159"/>
      <c r="CK69" s="159"/>
      <c r="CL69" s="159"/>
      <c r="CM69" s="175">
        <f>SUM(CM67:CQ68)</f>
        <v>0</v>
      </c>
      <c r="CN69" s="159"/>
      <c r="CO69" s="159"/>
      <c r="CP69" s="159"/>
      <c r="CQ69" s="159"/>
      <c r="CR69" s="176">
        <f>SUM(CR67:CX68)</f>
        <v>0</v>
      </c>
      <c r="CS69" s="159"/>
      <c r="CT69" s="159"/>
      <c r="CU69" s="159"/>
      <c r="CV69" s="159"/>
      <c r="CW69" s="159"/>
      <c r="CX69" s="159"/>
      <c r="CY69" s="175">
        <f>SUM(CY67:DC68)</f>
        <v>7</v>
      </c>
      <c r="CZ69" s="159"/>
      <c r="DA69" s="159"/>
      <c r="DB69" s="159"/>
      <c r="DC69" s="159"/>
      <c r="DD69" s="176">
        <f>SUM(DD67:DJ68)</f>
        <v>104086</v>
      </c>
      <c r="DE69" s="159"/>
      <c r="DF69" s="159"/>
      <c r="DG69" s="159"/>
      <c r="DH69" s="159"/>
      <c r="DI69" s="159"/>
      <c r="DJ69" s="159"/>
      <c r="DK69" s="175">
        <f>SUM(DK67:DO68)</f>
        <v>25</v>
      </c>
      <c r="DL69" s="159"/>
      <c r="DM69" s="159"/>
      <c r="DN69" s="159"/>
      <c r="DO69" s="159"/>
      <c r="DP69" s="176">
        <f>SUM(DP67:DV68)</f>
        <v>244368</v>
      </c>
      <c r="DQ69" s="159"/>
      <c r="DR69" s="159"/>
      <c r="DS69" s="159"/>
      <c r="DT69" s="159"/>
      <c r="DU69" s="159"/>
      <c r="DV69" s="159"/>
      <c r="DW69" s="159">
        <f t="shared" si="0"/>
        <v>44</v>
      </c>
      <c r="DX69" s="159"/>
      <c r="DY69" s="159"/>
      <c r="DZ69" s="159"/>
      <c r="EA69" s="159"/>
      <c r="EB69" s="159">
        <f t="shared" si="1"/>
        <v>776687</v>
      </c>
      <c r="EC69" s="159"/>
      <c r="ED69" s="159"/>
      <c r="EE69" s="159"/>
      <c r="EF69" s="159"/>
      <c r="EG69" s="159"/>
      <c r="EH69" s="160"/>
    </row>
    <row r="70" spans="1:138" ht="14.25" customHeight="1" x14ac:dyDescent="0.15">
      <c r="A70" s="298" t="s">
        <v>90</v>
      </c>
      <c r="B70" s="299"/>
      <c r="C70" s="299"/>
      <c r="D70" s="299"/>
      <c r="E70" s="299"/>
      <c r="F70" s="299"/>
      <c r="G70" s="299"/>
      <c r="H70" s="170" t="s">
        <v>99</v>
      </c>
      <c r="I70" s="171"/>
      <c r="J70" s="168">
        <v>0</v>
      </c>
      <c r="K70" s="158"/>
      <c r="L70" s="158"/>
      <c r="M70" s="158"/>
      <c r="N70" s="158"/>
      <c r="O70" s="157">
        <v>0</v>
      </c>
      <c r="P70" s="158"/>
      <c r="Q70" s="158"/>
      <c r="R70" s="158"/>
      <c r="S70" s="158"/>
      <c r="T70" s="158"/>
      <c r="U70" s="158"/>
      <c r="V70" s="168">
        <v>0</v>
      </c>
      <c r="W70" s="158"/>
      <c r="X70" s="158"/>
      <c r="Y70" s="158"/>
      <c r="Z70" s="158"/>
      <c r="AA70" s="157">
        <v>0</v>
      </c>
      <c r="AB70" s="158"/>
      <c r="AC70" s="158"/>
      <c r="AD70" s="158"/>
      <c r="AE70" s="158"/>
      <c r="AF70" s="158"/>
      <c r="AG70" s="158"/>
      <c r="AH70" s="168">
        <v>0</v>
      </c>
      <c r="AI70" s="158"/>
      <c r="AJ70" s="158"/>
      <c r="AK70" s="158"/>
      <c r="AL70" s="158"/>
      <c r="AM70" s="157">
        <v>0</v>
      </c>
      <c r="AN70" s="158"/>
      <c r="AO70" s="158"/>
      <c r="AP70" s="158"/>
      <c r="AQ70" s="158"/>
      <c r="AR70" s="158"/>
      <c r="AS70" s="158"/>
      <c r="AT70" s="168">
        <v>0</v>
      </c>
      <c r="AU70" s="158"/>
      <c r="AV70" s="158"/>
      <c r="AW70" s="158"/>
      <c r="AX70" s="158"/>
      <c r="AY70" s="157">
        <v>0</v>
      </c>
      <c r="AZ70" s="158"/>
      <c r="BA70" s="158"/>
      <c r="BB70" s="158"/>
      <c r="BC70" s="158"/>
      <c r="BD70" s="158"/>
      <c r="BE70" s="158"/>
      <c r="BF70" s="168">
        <v>0</v>
      </c>
      <c r="BG70" s="158"/>
      <c r="BH70" s="158"/>
      <c r="BI70" s="158"/>
      <c r="BJ70" s="158"/>
      <c r="BK70" s="157">
        <v>0</v>
      </c>
      <c r="BL70" s="158"/>
      <c r="BM70" s="158"/>
      <c r="BN70" s="158"/>
      <c r="BO70" s="158"/>
      <c r="BP70" s="158"/>
      <c r="BQ70" s="169"/>
      <c r="BR70" s="298" t="s">
        <v>90</v>
      </c>
      <c r="BS70" s="299"/>
      <c r="BT70" s="299"/>
      <c r="BU70" s="299"/>
      <c r="BV70" s="299"/>
      <c r="BW70" s="299"/>
      <c r="BX70" s="299"/>
      <c r="BY70" s="170" t="s">
        <v>99</v>
      </c>
      <c r="BZ70" s="171"/>
      <c r="CA70" s="168">
        <v>0</v>
      </c>
      <c r="CB70" s="158"/>
      <c r="CC70" s="158"/>
      <c r="CD70" s="158"/>
      <c r="CE70" s="158"/>
      <c r="CF70" s="157">
        <v>0</v>
      </c>
      <c r="CG70" s="158"/>
      <c r="CH70" s="158"/>
      <c r="CI70" s="158"/>
      <c r="CJ70" s="158"/>
      <c r="CK70" s="158"/>
      <c r="CL70" s="158"/>
      <c r="CM70" s="168">
        <v>0</v>
      </c>
      <c r="CN70" s="158"/>
      <c r="CO70" s="158"/>
      <c r="CP70" s="158"/>
      <c r="CQ70" s="158"/>
      <c r="CR70" s="157">
        <v>0</v>
      </c>
      <c r="CS70" s="158"/>
      <c r="CT70" s="158"/>
      <c r="CU70" s="158"/>
      <c r="CV70" s="158"/>
      <c r="CW70" s="158"/>
      <c r="CX70" s="158"/>
      <c r="CY70" s="168">
        <v>0</v>
      </c>
      <c r="CZ70" s="158"/>
      <c r="DA70" s="158"/>
      <c r="DB70" s="158"/>
      <c r="DC70" s="158"/>
      <c r="DD70" s="157">
        <v>0</v>
      </c>
      <c r="DE70" s="158"/>
      <c r="DF70" s="158"/>
      <c r="DG70" s="158"/>
      <c r="DH70" s="158"/>
      <c r="DI70" s="158"/>
      <c r="DJ70" s="158"/>
      <c r="DK70" s="168">
        <v>0</v>
      </c>
      <c r="DL70" s="158"/>
      <c r="DM70" s="158"/>
      <c r="DN70" s="158"/>
      <c r="DO70" s="158"/>
      <c r="DP70" s="157">
        <v>0</v>
      </c>
      <c r="DQ70" s="158"/>
      <c r="DR70" s="158"/>
      <c r="DS70" s="158"/>
      <c r="DT70" s="158"/>
      <c r="DU70" s="158"/>
      <c r="DV70" s="158"/>
      <c r="DW70" s="159">
        <f t="shared" si="0"/>
        <v>0</v>
      </c>
      <c r="DX70" s="159"/>
      <c r="DY70" s="159"/>
      <c r="DZ70" s="159"/>
      <c r="EA70" s="159"/>
      <c r="EB70" s="159">
        <f t="shared" si="1"/>
        <v>0</v>
      </c>
      <c r="EC70" s="159"/>
      <c r="ED70" s="159"/>
      <c r="EE70" s="159"/>
      <c r="EF70" s="159"/>
      <c r="EG70" s="159"/>
      <c r="EH70" s="160"/>
    </row>
    <row r="71" spans="1:138" ht="14.25" customHeight="1" x14ac:dyDescent="0.15">
      <c r="A71" s="300"/>
      <c r="B71" s="301"/>
      <c r="C71" s="301"/>
      <c r="D71" s="301"/>
      <c r="E71" s="301"/>
      <c r="F71" s="301"/>
      <c r="G71" s="301"/>
      <c r="H71" s="170" t="s">
        <v>100</v>
      </c>
      <c r="I71" s="171"/>
      <c r="J71" s="168">
        <v>0</v>
      </c>
      <c r="K71" s="158"/>
      <c r="L71" s="158"/>
      <c r="M71" s="158"/>
      <c r="N71" s="158"/>
      <c r="O71" s="157">
        <v>0</v>
      </c>
      <c r="P71" s="158"/>
      <c r="Q71" s="158"/>
      <c r="R71" s="158"/>
      <c r="S71" s="158"/>
      <c r="T71" s="158"/>
      <c r="U71" s="158"/>
      <c r="V71" s="168">
        <v>0</v>
      </c>
      <c r="W71" s="158"/>
      <c r="X71" s="158"/>
      <c r="Y71" s="158"/>
      <c r="Z71" s="158"/>
      <c r="AA71" s="157">
        <v>0</v>
      </c>
      <c r="AB71" s="158"/>
      <c r="AC71" s="158"/>
      <c r="AD71" s="158"/>
      <c r="AE71" s="158"/>
      <c r="AF71" s="158"/>
      <c r="AG71" s="158"/>
      <c r="AH71" s="168">
        <v>12</v>
      </c>
      <c r="AI71" s="158"/>
      <c r="AJ71" s="158"/>
      <c r="AK71" s="158"/>
      <c r="AL71" s="158"/>
      <c r="AM71" s="157">
        <v>496336</v>
      </c>
      <c r="AN71" s="158"/>
      <c r="AO71" s="158"/>
      <c r="AP71" s="158"/>
      <c r="AQ71" s="158"/>
      <c r="AR71" s="158"/>
      <c r="AS71" s="158"/>
      <c r="AT71" s="168">
        <v>0</v>
      </c>
      <c r="AU71" s="158"/>
      <c r="AV71" s="158"/>
      <c r="AW71" s="158"/>
      <c r="AX71" s="158"/>
      <c r="AY71" s="157">
        <v>0</v>
      </c>
      <c r="AZ71" s="158"/>
      <c r="BA71" s="158"/>
      <c r="BB71" s="158"/>
      <c r="BC71" s="158"/>
      <c r="BD71" s="158"/>
      <c r="BE71" s="158"/>
      <c r="BF71" s="168">
        <v>0</v>
      </c>
      <c r="BG71" s="158"/>
      <c r="BH71" s="158"/>
      <c r="BI71" s="158"/>
      <c r="BJ71" s="158"/>
      <c r="BK71" s="157">
        <v>0</v>
      </c>
      <c r="BL71" s="158"/>
      <c r="BM71" s="158"/>
      <c r="BN71" s="158"/>
      <c r="BO71" s="158"/>
      <c r="BP71" s="158"/>
      <c r="BQ71" s="169"/>
      <c r="BR71" s="300"/>
      <c r="BS71" s="301"/>
      <c r="BT71" s="301"/>
      <c r="BU71" s="301"/>
      <c r="BV71" s="301"/>
      <c r="BW71" s="301"/>
      <c r="BX71" s="301"/>
      <c r="BY71" s="170" t="s">
        <v>100</v>
      </c>
      <c r="BZ71" s="171"/>
      <c r="CA71" s="168">
        <v>0</v>
      </c>
      <c r="CB71" s="158"/>
      <c r="CC71" s="158"/>
      <c r="CD71" s="158"/>
      <c r="CE71" s="158"/>
      <c r="CF71" s="157">
        <v>0</v>
      </c>
      <c r="CG71" s="158"/>
      <c r="CH71" s="158"/>
      <c r="CI71" s="158"/>
      <c r="CJ71" s="158"/>
      <c r="CK71" s="158"/>
      <c r="CL71" s="158"/>
      <c r="CM71" s="168">
        <v>0</v>
      </c>
      <c r="CN71" s="158"/>
      <c r="CO71" s="158"/>
      <c r="CP71" s="158"/>
      <c r="CQ71" s="158"/>
      <c r="CR71" s="157">
        <v>0</v>
      </c>
      <c r="CS71" s="158"/>
      <c r="CT71" s="158"/>
      <c r="CU71" s="158"/>
      <c r="CV71" s="158"/>
      <c r="CW71" s="158"/>
      <c r="CX71" s="158"/>
      <c r="CY71" s="168">
        <v>20</v>
      </c>
      <c r="CZ71" s="158"/>
      <c r="DA71" s="158"/>
      <c r="DB71" s="158"/>
      <c r="DC71" s="158"/>
      <c r="DD71" s="157">
        <v>2815888</v>
      </c>
      <c r="DE71" s="158"/>
      <c r="DF71" s="158"/>
      <c r="DG71" s="158"/>
      <c r="DH71" s="158"/>
      <c r="DI71" s="158"/>
      <c r="DJ71" s="158"/>
      <c r="DK71" s="168">
        <v>1</v>
      </c>
      <c r="DL71" s="158"/>
      <c r="DM71" s="158"/>
      <c r="DN71" s="158"/>
      <c r="DO71" s="158"/>
      <c r="DP71" s="157">
        <v>7736</v>
      </c>
      <c r="DQ71" s="158"/>
      <c r="DR71" s="158"/>
      <c r="DS71" s="158"/>
      <c r="DT71" s="158"/>
      <c r="DU71" s="158"/>
      <c r="DV71" s="158"/>
      <c r="DW71" s="159">
        <f t="shared" ref="DW71:DW105" si="2">SUM(J71,V71,AH71,AT71,BF71,CA71,CM71,CY71,DK71)</f>
        <v>33</v>
      </c>
      <c r="DX71" s="159"/>
      <c r="DY71" s="159"/>
      <c r="DZ71" s="159"/>
      <c r="EA71" s="159"/>
      <c r="EB71" s="159">
        <f t="shared" ref="EB71:EB105" si="3">SUM(O71,AA71,AM71,AY71,BK71,CF71,CR71,DD71,DP71)</f>
        <v>3319960</v>
      </c>
      <c r="EC71" s="159"/>
      <c r="ED71" s="159"/>
      <c r="EE71" s="159"/>
      <c r="EF71" s="159"/>
      <c r="EG71" s="159"/>
      <c r="EH71" s="160"/>
    </row>
    <row r="72" spans="1:138" ht="14.25" customHeight="1" x14ac:dyDescent="0.15">
      <c r="A72" s="300"/>
      <c r="B72" s="301"/>
      <c r="C72" s="301"/>
      <c r="D72" s="301"/>
      <c r="E72" s="301"/>
      <c r="F72" s="301"/>
      <c r="G72" s="301"/>
      <c r="H72" s="224" t="s">
        <v>101</v>
      </c>
      <c r="I72" s="225"/>
      <c r="J72" s="263">
        <f>SUM(J70:N71)</f>
        <v>0</v>
      </c>
      <c r="K72" s="262"/>
      <c r="L72" s="262"/>
      <c r="M72" s="262"/>
      <c r="N72" s="262"/>
      <c r="O72" s="261">
        <f>SUM(O70:U71)</f>
        <v>0</v>
      </c>
      <c r="P72" s="262"/>
      <c r="Q72" s="262"/>
      <c r="R72" s="262"/>
      <c r="S72" s="262"/>
      <c r="T72" s="262"/>
      <c r="U72" s="262"/>
      <c r="V72" s="263">
        <f>SUM(V70:Z71)</f>
        <v>0</v>
      </c>
      <c r="W72" s="262"/>
      <c r="X72" s="262"/>
      <c r="Y72" s="262"/>
      <c r="Z72" s="262"/>
      <c r="AA72" s="261">
        <f>SUM(AA70:AG71)</f>
        <v>0</v>
      </c>
      <c r="AB72" s="262"/>
      <c r="AC72" s="262"/>
      <c r="AD72" s="262"/>
      <c r="AE72" s="262"/>
      <c r="AF72" s="262"/>
      <c r="AG72" s="262"/>
      <c r="AH72" s="263">
        <f>SUM(AH70:AL71)</f>
        <v>12</v>
      </c>
      <c r="AI72" s="262"/>
      <c r="AJ72" s="262"/>
      <c r="AK72" s="262"/>
      <c r="AL72" s="262"/>
      <c r="AM72" s="261">
        <f>SUM(AM70:AS71)</f>
        <v>496336</v>
      </c>
      <c r="AN72" s="262"/>
      <c r="AO72" s="262"/>
      <c r="AP72" s="262"/>
      <c r="AQ72" s="262"/>
      <c r="AR72" s="262"/>
      <c r="AS72" s="262"/>
      <c r="AT72" s="263">
        <f>SUM(AT70:AX71)</f>
        <v>0</v>
      </c>
      <c r="AU72" s="262"/>
      <c r="AV72" s="262"/>
      <c r="AW72" s="262"/>
      <c r="AX72" s="262"/>
      <c r="AY72" s="261">
        <f>SUM(AY70:BE71)</f>
        <v>0</v>
      </c>
      <c r="AZ72" s="262"/>
      <c r="BA72" s="262"/>
      <c r="BB72" s="262"/>
      <c r="BC72" s="262"/>
      <c r="BD72" s="262"/>
      <c r="BE72" s="262"/>
      <c r="BF72" s="263">
        <f>SUM(BF70:BJ71)</f>
        <v>0</v>
      </c>
      <c r="BG72" s="262"/>
      <c r="BH72" s="262"/>
      <c r="BI72" s="262"/>
      <c r="BJ72" s="262"/>
      <c r="BK72" s="261">
        <f>SUM(BK70:BQ71)</f>
        <v>0</v>
      </c>
      <c r="BL72" s="262"/>
      <c r="BM72" s="262"/>
      <c r="BN72" s="262"/>
      <c r="BO72" s="262"/>
      <c r="BP72" s="262"/>
      <c r="BQ72" s="264"/>
      <c r="BR72" s="300"/>
      <c r="BS72" s="301"/>
      <c r="BT72" s="301"/>
      <c r="BU72" s="301"/>
      <c r="BV72" s="301"/>
      <c r="BW72" s="301"/>
      <c r="BX72" s="301"/>
      <c r="BY72" s="224" t="s">
        <v>101</v>
      </c>
      <c r="BZ72" s="225"/>
      <c r="CA72" s="263">
        <f>SUM(CA70:CE71)</f>
        <v>0</v>
      </c>
      <c r="CB72" s="262"/>
      <c r="CC72" s="262"/>
      <c r="CD72" s="262"/>
      <c r="CE72" s="262"/>
      <c r="CF72" s="261">
        <f>SUM(CF70:CL71)</f>
        <v>0</v>
      </c>
      <c r="CG72" s="262"/>
      <c r="CH72" s="262"/>
      <c r="CI72" s="262"/>
      <c r="CJ72" s="262"/>
      <c r="CK72" s="262"/>
      <c r="CL72" s="262"/>
      <c r="CM72" s="263">
        <f>SUM(CM70:CQ71)</f>
        <v>0</v>
      </c>
      <c r="CN72" s="262"/>
      <c r="CO72" s="262"/>
      <c r="CP72" s="262"/>
      <c r="CQ72" s="262"/>
      <c r="CR72" s="261">
        <f>SUM(CR70:CX71)</f>
        <v>0</v>
      </c>
      <c r="CS72" s="262"/>
      <c r="CT72" s="262"/>
      <c r="CU72" s="262"/>
      <c r="CV72" s="262"/>
      <c r="CW72" s="262"/>
      <c r="CX72" s="262"/>
      <c r="CY72" s="263">
        <f>SUM(CY70:DC71)</f>
        <v>20</v>
      </c>
      <c r="CZ72" s="262"/>
      <c r="DA72" s="262"/>
      <c r="DB72" s="262"/>
      <c r="DC72" s="262"/>
      <c r="DD72" s="261">
        <f>SUM(DD70:DJ71)</f>
        <v>2815888</v>
      </c>
      <c r="DE72" s="262"/>
      <c r="DF72" s="262"/>
      <c r="DG72" s="262"/>
      <c r="DH72" s="262"/>
      <c r="DI72" s="262"/>
      <c r="DJ72" s="262"/>
      <c r="DK72" s="263">
        <f>SUM(DK70:DO71)</f>
        <v>1</v>
      </c>
      <c r="DL72" s="262"/>
      <c r="DM72" s="262"/>
      <c r="DN72" s="262"/>
      <c r="DO72" s="262"/>
      <c r="DP72" s="261">
        <f>SUM(DP70:DV71)</f>
        <v>7736</v>
      </c>
      <c r="DQ72" s="262"/>
      <c r="DR72" s="262"/>
      <c r="DS72" s="262"/>
      <c r="DT72" s="262"/>
      <c r="DU72" s="262"/>
      <c r="DV72" s="262"/>
      <c r="DW72" s="262">
        <f t="shared" si="2"/>
        <v>33</v>
      </c>
      <c r="DX72" s="262"/>
      <c r="DY72" s="262"/>
      <c r="DZ72" s="262"/>
      <c r="EA72" s="262"/>
      <c r="EB72" s="262">
        <f t="shared" si="3"/>
        <v>3319960</v>
      </c>
      <c r="EC72" s="262"/>
      <c r="ED72" s="262"/>
      <c r="EE72" s="262"/>
      <c r="EF72" s="262"/>
      <c r="EG72" s="262"/>
      <c r="EH72" s="264"/>
    </row>
    <row r="73" spans="1:138" ht="14.25" customHeight="1" x14ac:dyDescent="0.15">
      <c r="A73" s="313" t="s">
        <v>91</v>
      </c>
      <c r="B73" s="314"/>
      <c r="C73" s="314"/>
      <c r="D73" s="314"/>
      <c r="E73" s="314"/>
      <c r="F73" s="314"/>
      <c r="G73" s="314"/>
      <c r="H73" s="265" t="s">
        <v>99</v>
      </c>
      <c r="I73" s="266"/>
      <c r="J73" s="267">
        <f>SUM(J61,J64,J67,J70)</f>
        <v>21</v>
      </c>
      <c r="K73" s="268"/>
      <c r="L73" s="268"/>
      <c r="M73" s="268"/>
      <c r="N73" s="268"/>
      <c r="O73" s="269">
        <f>SUM(O61,O64,O67,O70)</f>
        <v>312616</v>
      </c>
      <c r="P73" s="268"/>
      <c r="Q73" s="268"/>
      <c r="R73" s="268"/>
      <c r="S73" s="268"/>
      <c r="T73" s="268"/>
      <c r="U73" s="268"/>
      <c r="V73" s="267">
        <f>SUM(V61,V64,V67,V70)</f>
        <v>3</v>
      </c>
      <c r="W73" s="268"/>
      <c r="X73" s="268"/>
      <c r="Y73" s="268"/>
      <c r="Z73" s="268"/>
      <c r="AA73" s="269">
        <f>SUM(AA61,AA64,AA67,AA70)</f>
        <v>9000</v>
      </c>
      <c r="AB73" s="268"/>
      <c r="AC73" s="268"/>
      <c r="AD73" s="268"/>
      <c r="AE73" s="268"/>
      <c r="AF73" s="268"/>
      <c r="AG73" s="268"/>
      <c r="AH73" s="267">
        <f>SUM(AH61,AH64,AH67,AH70)</f>
        <v>5</v>
      </c>
      <c r="AI73" s="268"/>
      <c r="AJ73" s="268"/>
      <c r="AK73" s="268"/>
      <c r="AL73" s="268"/>
      <c r="AM73" s="269">
        <f>SUM(AM61,AM64,AM67,AM70)</f>
        <v>75200</v>
      </c>
      <c r="AN73" s="268"/>
      <c r="AO73" s="268"/>
      <c r="AP73" s="268"/>
      <c r="AQ73" s="268"/>
      <c r="AR73" s="268"/>
      <c r="AS73" s="268"/>
      <c r="AT73" s="267">
        <f>SUM(AT61,AT64,AT67,AT70)</f>
        <v>0</v>
      </c>
      <c r="AU73" s="268"/>
      <c r="AV73" s="268"/>
      <c r="AW73" s="268"/>
      <c r="AX73" s="268"/>
      <c r="AY73" s="269">
        <f>SUM(AY61,AY64,AY67,AY70)</f>
        <v>0</v>
      </c>
      <c r="AZ73" s="268"/>
      <c r="BA73" s="268"/>
      <c r="BB73" s="268"/>
      <c r="BC73" s="268"/>
      <c r="BD73" s="268"/>
      <c r="BE73" s="268"/>
      <c r="BF73" s="267">
        <f>SUM(BF61,BF64,BF67,BF70)</f>
        <v>0</v>
      </c>
      <c r="BG73" s="268"/>
      <c r="BH73" s="268"/>
      <c r="BI73" s="268"/>
      <c r="BJ73" s="268"/>
      <c r="BK73" s="269">
        <f>SUM(BK61,BK64,BK67,BK70)</f>
        <v>0</v>
      </c>
      <c r="BL73" s="268"/>
      <c r="BM73" s="268"/>
      <c r="BN73" s="268"/>
      <c r="BO73" s="268"/>
      <c r="BP73" s="268"/>
      <c r="BQ73" s="270"/>
      <c r="BR73" s="313" t="s">
        <v>91</v>
      </c>
      <c r="BS73" s="314"/>
      <c r="BT73" s="314"/>
      <c r="BU73" s="314"/>
      <c r="BV73" s="314"/>
      <c r="BW73" s="314"/>
      <c r="BX73" s="314"/>
      <c r="BY73" s="195" t="s">
        <v>99</v>
      </c>
      <c r="BZ73" s="196"/>
      <c r="CA73" s="267">
        <f>SUM(CA61,CA64,CA67,CA70)</f>
        <v>0</v>
      </c>
      <c r="CB73" s="268"/>
      <c r="CC73" s="268"/>
      <c r="CD73" s="268"/>
      <c r="CE73" s="268"/>
      <c r="CF73" s="269">
        <f>SUM(CF61,CF64,CF67,CF70)</f>
        <v>0</v>
      </c>
      <c r="CG73" s="268"/>
      <c r="CH73" s="268"/>
      <c r="CI73" s="268"/>
      <c r="CJ73" s="268"/>
      <c r="CK73" s="268"/>
      <c r="CL73" s="268"/>
      <c r="CM73" s="267">
        <f>SUM(CM61,CM64,CM67,CM70)</f>
        <v>0</v>
      </c>
      <c r="CN73" s="268"/>
      <c r="CO73" s="268"/>
      <c r="CP73" s="268"/>
      <c r="CQ73" s="268"/>
      <c r="CR73" s="269">
        <f>SUM(CR61,CR64,CR67,CR70)</f>
        <v>0</v>
      </c>
      <c r="CS73" s="268"/>
      <c r="CT73" s="268"/>
      <c r="CU73" s="268"/>
      <c r="CV73" s="268"/>
      <c r="CW73" s="268"/>
      <c r="CX73" s="268"/>
      <c r="CY73" s="267">
        <f>SUM(CY61,CY64,CY67,CY70)</f>
        <v>9</v>
      </c>
      <c r="CZ73" s="268"/>
      <c r="DA73" s="268"/>
      <c r="DB73" s="268"/>
      <c r="DC73" s="268"/>
      <c r="DD73" s="269">
        <f>SUM(DD61,DD64,DD67,DD70)</f>
        <v>129865</v>
      </c>
      <c r="DE73" s="268"/>
      <c r="DF73" s="268"/>
      <c r="DG73" s="268"/>
      <c r="DH73" s="268"/>
      <c r="DI73" s="268"/>
      <c r="DJ73" s="268"/>
      <c r="DK73" s="267">
        <f>SUM(DK61,DK64,DK67,DK70)</f>
        <v>128</v>
      </c>
      <c r="DL73" s="268"/>
      <c r="DM73" s="268"/>
      <c r="DN73" s="268"/>
      <c r="DO73" s="268"/>
      <c r="DP73" s="269">
        <f>SUM(DP61,DP64,DP67,DP70)</f>
        <v>1275894</v>
      </c>
      <c r="DQ73" s="268"/>
      <c r="DR73" s="268"/>
      <c r="DS73" s="268"/>
      <c r="DT73" s="268"/>
      <c r="DU73" s="268"/>
      <c r="DV73" s="268"/>
      <c r="DW73" s="268">
        <f t="shared" si="2"/>
        <v>166</v>
      </c>
      <c r="DX73" s="268"/>
      <c r="DY73" s="268"/>
      <c r="DZ73" s="268"/>
      <c r="EA73" s="268"/>
      <c r="EB73" s="268">
        <f t="shared" si="3"/>
        <v>1802575</v>
      </c>
      <c r="EC73" s="268"/>
      <c r="ED73" s="268"/>
      <c r="EE73" s="268"/>
      <c r="EF73" s="268"/>
      <c r="EG73" s="268"/>
      <c r="EH73" s="270"/>
    </row>
    <row r="74" spans="1:138" ht="14.25" customHeight="1" x14ac:dyDescent="0.15">
      <c r="A74" s="300"/>
      <c r="B74" s="301"/>
      <c r="C74" s="301"/>
      <c r="D74" s="301"/>
      <c r="E74" s="301"/>
      <c r="F74" s="301"/>
      <c r="G74" s="301"/>
      <c r="H74" s="170" t="s">
        <v>100</v>
      </c>
      <c r="I74" s="171"/>
      <c r="J74" s="175">
        <f>SUM(J62,J65,J68,J71)</f>
        <v>89</v>
      </c>
      <c r="K74" s="159"/>
      <c r="L74" s="159"/>
      <c r="M74" s="159"/>
      <c r="N74" s="159"/>
      <c r="O74" s="176">
        <f>SUM(O62,O65,O68,O71)</f>
        <v>3787360</v>
      </c>
      <c r="P74" s="159"/>
      <c r="Q74" s="159"/>
      <c r="R74" s="159"/>
      <c r="S74" s="159"/>
      <c r="T74" s="159"/>
      <c r="U74" s="159"/>
      <c r="V74" s="175">
        <f>SUM(V62,V65,V68,V71)</f>
        <v>0</v>
      </c>
      <c r="W74" s="159"/>
      <c r="X74" s="159"/>
      <c r="Y74" s="159"/>
      <c r="Z74" s="159"/>
      <c r="AA74" s="176">
        <f>SUM(AA62,AA65,AA68,AA71)</f>
        <v>0</v>
      </c>
      <c r="AB74" s="159"/>
      <c r="AC74" s="159"/>
      <c r="AD74" s="159"/>
      <c r="AE74" s="159"/>
      <c r="AF74" s="159"/>
      <c r="AG74" s="159"/>
      <c r="AH74" s="175">
        <f>SUM(AH62,AH65,AH68,AH71)</f>
        <v>185</v>
      </c>
      <c r="AI74" s="159"/>
      <c r="AJ74" s="159"/>
      <c r="AK74" s="159"/>
      <c r="AL74" s="159"/>
      <c r="AM74" s="176">
        <f>SUM(AM62,AM65,AM68,AM71)</f>
        <v>25694215</v>
      </c>
      <c r="AN74" s="159"/>
      <c r="AO74" s="159"/>
      <c r="AP74" s="159"/>
      <c r="AQ74" s="159"/>
      <c r="AR74" s="159"/>
      <c r="AS74" s="159"/>
      <c r="AT74" s="175">
        <f>SUM(AT62,AT65,AT68,AT71)</f>
        <v>0</v>
      </c>
      <c r="AU74" s="159"/>
      <c r="AV74" s="159"/>
      <c r="AW74" s="159"/>
      <c r="AX74" s="159"/>
      <c r="AY74" s="176">
        <f>SUM(AY62,AY65,AY68,AY71)</f>
        <v>0</v>
      </c>
      <c r="AZ74" s="159"/>
      <c r="BA74" s="159"/>
      <c r="BB74" s="159"/>
      <c r="BC74" s="159"/>
      <c r="BD74" s="159"/>
      <c r="BE74" s="159"/>
      <c r="BF74" s="175">
        <f>SUM(BF62,BF65,BF68,BF71)</f>
        <v>0</v>
      </c>
      <c r="BG74" s="159"/>
      <c r="BH74" s="159"/>
      <c r="BI74" s="159"/>
      <c r="BJ74" s="159"/>
      <c r="BK74" s="176">
        <f>SUM(BK62,BK65,BK68,BK71)</f>
        <v>0</v>
      </c>
      <c r="BL74" s="159"/>
      <c r="BM74" s="159"/>
      <c r="BN74" s="159"/>
      <c r="BO74" s="159"/>
      <c r="BP74" s="159"/>
      <c r="BQ74" s="160"/>
      <c r="BR74" s="300"/>
      <c r="BS74" s="301"/>
      <c r="BT74" s="301"/>
      <c r="BU74" s="301"/>
      <c r="BV74" s="301"/>
      <c r="BW74" s="301"/>
      <c r="BX74" s="301"/>
      <c r="BY74" s="170" t="s">
        <v>100</v>
      </c>
      <c r="BZ74" s="171"/>
      <c r="CA74" s="175">
        <f>SUM(CA62,CA65,CA68,CA71)</f>
        <v>6</v>
      </c>
      <c r="CB74" s="159"/>
      <c r="CC74" s="159"/>
      <c r="CD74" s="159"/>
      <c r="CE74" s="159"/>
      <c r="CF74" s="176">
        <f>SUM(CF62,CF65,CF68,CF71)</f>
        <v>86800</v>
      </c>
      <c r="CG74" s="159"/>
      <c r="CH74" s="159"/>
      <c r="CI74" s="159"/>
      <c r="CJ74" s="159"/>
      <c r="CK74" s="159"/>
      <c r="CL74" s="159"/>
      <c r="CM74" s="175">
        <f>SUM(CM62,CM65,CM68,CM71)</f>
        <v>8</v>
      </c>
      <c r="CN74" s="159"/>
      <c r="CO74" s="159"/>
      <c r="CP74" s="159"/>
      <c r="CQ74" s="159"/>
      <c r="CR74" s="176">
        <f>SUM(CR62,CR65,CR68,CR71)</f>
        <v>298415</v>
      </c>
      <c r="CS74" s="159"/>
      <c r="CT74" s="159"/>
      <c r="CU74" s="159"/>
      <c r="CV74" s="159"/>
      <c r="CW74" s="159"/>
      <c r="CX74" s="159"/>
      <c r="CY74" s="175">
        <f>SUM(CY62,CY65,CY68,CY71)</f>
        <v>55</v>
      </c>
      <c r="CZ74" s="159"/>
      <c r="DA74" s="159"/>
      <c r="DB74" s="159"/>
      <c r="DC74" s="159"/>
      <c r="DD74" s="176">
        <f>SUM(DD62,DD65,DD68,DD71)</f>
        <v>8083682</v>
      </c>
      <c r="DE74" s="159"/>
      <c r="DF74" s="159"/>
      <c r="DG74" s="159"/>
      <c r="DH74" s="159"/>
      <c r="DI74" s="159"/>
      <c r="DJ74" s="159"/>
      <c r="DK74" s="175">
        <f>SUM(DK62,DK65,DK68,DK71)</f>
        <v>423</v>
      </c>
      <c r="DL74" s="159"/>
      <c r="DM74" s="159"/>
      <c r="DN74" s="159"/>
      <c r="DO74" s="159"/>
      <c r="DP74" s="176">
        <f>SUM(DP62,DP65,DP68,DP71)</f>
        <v>12946057</v>
      </c>
      <c r="DQ74" s="159"/>
      <c r="DR74" s="159"/>
      <c r="DS74" s="159"/>
      <c r="DT74" s="159"/>
      <c r="DU74" s="159"/>
      <c r="DV74" s="159"/>
      <c r="DW74" s="159">
        <f t="shared" si="2"/>
        <v>766</v>
      </c>
      <c r="DX74" s="159"/>
      <c r="DY74" s="159"/>
      <c r="DZ74" s="159"/>
      <c r="EA74" s="159"/>
      <c r="EB74" s="159">
        <f t="shared" si="3"/>
        <v>50896529</v>
      </c>
      <c r="EC74" s="159"/>
      <c r="ED74" s="159"/>
      <c r="EE74" s="159"/>
      <c r="EF74" s="159"/>
      <c r="EG74" s="159"/>
      <c r="EH74" s="160"/>
    </row>
    <row r="75" spans="1:138" ht="14.25" customHeight="1" x14ac:dyDescent="0.15">
      <c r="A75" s="315"/>
      <c r="B75" s="316"/>
      <c r="C75" s="316"/>
      <c r="D75" s="316"/>
      <c r="E75" s="316"/>
      <c r="F75" s="316"/>
      <c r="G75" s="316"/>
      <c r="H75" s="224" t="s">
        <v>101</v>
      </c>
      <c r="I75" s="225"/>
      <c r="J75" s="247">
        <f>SUM(J73:N74)</f>
        <v>110</v>
      </c>
      <c r="K75" s="248"/>
      <c r="L75" s="248"/>
      <c r="M75" s="248"/>
      <c r="N75" s="248"/>
      <c r="O75" s="249">
        <f>SUM(O73:U74)</f>
        <v>4099976</v>
      </c>
      <c r="P75" s="248"/>
      <c r="Q75" s="248"/>
      <c r="R75" s="248"/>
      <c r="S75" s="248"/>
      <c r="T75" s="248"/>
      <c r="U75" s="248"/>
      <c r="V75" s="247">
        <f>SUM(V73:Z74)</f>
        <v>3</v>
      </c>
      <c r="W75" s="248"/>
      <c r="X75" s="248"/>
      <c r="Y75" s="248"/>
      <c r="Z75" s="248"/>
      <c r="AA75" s="249">
        <f>SUM(AA73:AG74)</f>
        <v>9000</v>
      </c>
      <c r="AB75" s="248"/>
      <c r="AC75" s="248"/>
      <c r="AD75" s="248"/>
      <c r="AE75" s="248"/>
      <c r="AF75" s="248"/>
      <c r="AG75" s="248"/>
      <c r="AH75" s="247">
        <f>SUM(AH73:AL74)</f>
        <v>190</v>
      </c>
      <c r="AI75" s="248"/>
      <c r="AJ75" s="248"/>
      <c r="AK75" s="248"/>
      <c r="AL75" s="248"/>
      <c r="AM75" s="249">
        <f>SUM(AM73:AS74)</f>
        <v>25769415</v>
      </c>
      <c r="AN75" s="248"/>
      <c r="AO75" s="248"/>
      <c r="AP75" s="248"/>
      <c r="AQ75" s="248"/>
      <c r="AR75" s="248"/>
      <c r="AS75" s="248"/>
      <c r="AT75" s="247">
        <f>SUM(AT73:AX74)</f>
        <v>0</v>
      </c>
      <c r="AU75" s="248"/>
      <c r="AV75" s="248"/>
      <c r="AW75" s="248"/>
      <c r="AX75" s="248"/>
      <c r="AY75" s="249">
        <f>SUM(AY73:BE74)</f>
        <v>0</v>
      </c>
      <c r="AZ75" s="248"/>
      <c r="BA75" s="248"/>
      <c r="BB75" s="248"/>
      <c r="BC75" s="248"/>
      <c r="BD75" s="248"/>
      <c r="BE75" s="248"/>
      <c r="BF75" s="247">
        <f>SUM(BF73:BJ74)</f>
        <v>0</v>
      </c>
      <c r="BG75" s="248"/>
      <c r="BH75" s="248"/>
      <c r="BI75" s="248"/>
      <c r="BJ75" s="248"/>
      <c r="BK75" s="249">
        <f>SUM(BK73:BQ74)</f>
        <v>0</v>
      </c>
      <c r="BL75" s="248"/>
      <c r="BM75" s="248"/>
      <c r="BN75" s="248"/>
      <c r="BO75" s="248"/>
      <c r="BP75" s="248"/>
      <c r="BQ75" s="251"/>
      <c r="BR75" s="315"/>
      <c r="BS75" s="316"/>
      <c r="BT75" s="316"/>
      <c r="BU75" s="316"/>
      <c r="BV75" s="316"/>
      <c r="BW75" s="316"/>
      <c r="BX75" s="316"/>
      <c r="BY75" s="224" t="s">
        <v>101</v>
      </c>
      <c r="BZ75" s="225"/>
      <c r="CA75" s="247">
        <f>SUM(CA73:CE74)</f>
        <v>6</v>
      </c>
      <c r="CB75" s="248"/>
      <c r="CC75" s="248"/>
      <c r="CD75" s="248"/>
      <c r="CE75" s="248"/>
      <c r="CF75" s="249">
        <f>SUM(CF73:CL74)</f>
        <v>86800</v>
      </c>
      <c r="CG75" s="248"/>
      <c r="CH75" s="248"/>
      <c r="CI75" s="248"/>
      <c r="CJ75" s="248"/>
      <c r="CK75" s="248"/>
      <c r="CL75" s="248"/>
      <c r="CM75" s="247">
        <f>SUM(CM73:CQ74)</f>
        <v>8</v>
      </c>
      <c r="CN75" s="248"/>
      <c r="CO75" s="248"/>
      <c r="CP75" s="248"/>
      <c r="CQ75" s="248"/>
      <c r="CR75" s="249">
        <f>SUM(CR73:CX74)</f>
        <v>298415</v>
      </c>
      <c r="CS75" s="248"/>
      <c r="CT75" s="248"/>
      <c r="CU75" s="248"/>
      <c r="CV75" s="248"/>
      <c r="CW75" s="248"/>
      <c r="CX75" s="248"/>
      <c r="CY75" s="247">
        <f>SUM(CY73:DC74)</f>
        <v>64</v>
      </c>
      <c r="CZ75" s="248"/>
      <c r="DA75" s="248"/>
      <c r="DB75" s="248"/>
      <c r="DC75" s="248"/>
      <c r="DD75" s="249">
        <f>SUM(DD73:DJ74)</f>
        <v>8213547</v>
      </c>
      <c r="DE75" s="248"/>
      <c r="DF75" s="248"/>
      <c r="DG75" s="248"/>
      <c r="DH75" s="248"/>
      <c r="DI75" s="248"/>
      <c r="DJ75" s="248"/>
      <c r="DK75" s="247">
        <f>SUM(DK73:DO74)</f>
        <v>551</v>
      </c>
      <c r="DL75" s="248"/>
      <c r="DM75" s="248"/>
      <c r="DN75" s="248"/>
      <c r="DO75" s="248"/>
      <c r="DP75" s="249">
        <f>SUM(DP73:DV74)</f>
        <v>14221951</v>
      </c>
      <c r="DQ75" s="248"/>
      <c r="DR75" s="248"/>
      <c r="DS75" s="248"/>
      <c r="DT75" s="248"/>
      <c r="DU75" s="248"/>
      <c r="DV75" s="248"/>
      <c r="DW75" s="248">
        <f t="shared" si="2"/>
        <v>932</v>
      </c>
      <c r="DX75" s="248"/>
      <c r="DY75" s="248"/>
      <c r="DZ75" s="248"/>
      <c r="EA75" s="248"/>
      <c r="EB75" s="248">
        <f t="shared" si="3"/>
        <v>52699104</v>
      </c>
      <c r="EC75" s="248"/>
      <c r="ED75" s="248"/>
      <c r="EE75" s="248"/>
      <c r="EF75" s="248"/>
      <c r="EG75" s="248"/>
      <c r="EH75" s="251"/>
    </row>
    <row r="76" spans="1:138" ht="14.25" hidden="1" customHeight="1" x14ac:dyDescent="0.15">
      <c r="A76" s="313" t="s">
        <v>92</v>
      </c>
      <c r="B76" s="314"/>
      <c r="C76" s="314"/>
      <c r="D76" s="314"/>
      <c r="E76" s="314"/>
      <c r="F76" s="314"/>
      <c r="G76" s="314"/>
      <c r="H76" s="265" t="s">
        <v>99</v>
      </c>
      <c r="I76" s="266"/>
      <c r="J76" s="267">
        <f>SUM(J58,J73)</f>
        <v>21</v>
      </c>
      <c r="K76" s="268"/>
      <c r="L76" s="268"/>
      <c r="M76" s="268"/>
      <c r="N76" s="268"/>
      <c r="O76" s="269">
        <f>SUM(O58,O73)</f>
        <v>312616</v>
      </c>
      <c r="P76" s="268"/>
      <c r="Q76" s="268"/>
      <c r="R76" s="268"/>
      <c r="S76" s="268"/>
      <c r="T76" s="268"/>
      <c r="U76" s="268"/>
      <c r="V76" s="267">
        <f>SUM(V58,V73)</f>
        <v>3</v>
      </c>
      <c r="W76" s="268"/>
      <c r="X76" s="268"/>
      <c r="Y76" s="268"/>
      <c r="Z76" s="268"/>
      <c r="AA76" s="269">
        <f>SUM(AA58,AA73)</f>
        <v>9000</v>
      </c>
      <c r="AB76" s="268"/>
      <c r="AC76" s="268"/>
      <c r="AD76" s="268"/>
      <c r="AE76" s="268"/>
      <c r="AF76" s="268"/>
      <c r="AG76" s="268"/>
      <c r="AH76" s="267">
        <f>SUM(AH58,AH73)</f>
        <v>5</v>
      </c>
      <c r="AI76" s="268"/>
      <c r="AJ76" s="268"/>
      <c r="AK76" s="268"/>
      <c r="AL76" s="268"/>
      <c r="AM76" s="269">
        <f>SUM(AM58,AM73)</f>
        <v>75200</v>
      </c>
      <c r="AN76" s="268"/>
      <c r="AO76" s="268"/>
      <c r="AP76" s="268"/>
      <c r="AQ76" s="268"/>
      <c r="AR76" s="268"/>
      <c r="AS76" s="268"/>
      <c r="AT76" s="267">
        <f>SUM(AT58,AT73)</f>
        <v>0</v>
      </c>
      <c r="AU76" s="268"/>
      <c r="AV76" s="268"/>
      <c r="AW76" s="268"/>
      <c r="AX76" s="268"/>
      <c r="AY76" s="269">
        <f>SUM(AY58,AY73)</f>
        <v>0</v>
      </c>
      <c r="AZ76" s="268"/>
      <c r="BA76" s="268"/>
      <c r="BB76" s="268"/>
      <c r="BC76" s="268"/>
      <c r="BD76" s="268"/>
      <c r="BE76" s="268"/>
      <c r="BF76" s="267">
        <f>SUM(BF58,BF73)</f>
        <v>0</v>
      </c>
      <c r="BG76" s="268"/>
      <c r="BH76" s="268"/>
      <c r="BI76" s="268"/>
      <c r="BJ76" s="268"/>
      <c r="BK76" s="269">
        <f>SUM(BK58,BK73)</f>
        <v>0</v>
      </c>
      <c r="BL76" s="268"/>
      <c r="BM76" s="268"/>
      <c r="BN76" s="268"/>
      <c r="BO76" s="268"/>
      <c r="BP76" s="268"/>
      <c r="BQ76" s="270"/>
      <c r="BR76" s="313" t="s">
        <v>92</v>
      </c>
      <c r="BS76" s="314"/>
      <c r="BT76" s="314"/>
      <c r="BU76" s="314"/>
      <c r="BV76" s="314"/>
      <c r="BW76" s="314"/>
      <c r="BX76" s="314"/>
      <c r="BY76" s="265" t="s">
        <v>99</v>
      </c>
      <c r="BZ76" s="266"/>
      <c r="CA76" s="267">
        <f>SUM(CA58,CA73)</f>
        <v>0</v>
      </c>
      <c r="CB76" s="268"/>
      <c r="CC76" s="268"/>
      <c r="CD76" s="268"/>
      <c r="CE76" s="268"/>
      <c r="CF76" s="269">
        <f>SUM(CF58,CF73)</f>
        <v>0</v>
      </c>
      <c r="CG76" s="268"/>
      <c r="CH76" s="268"/>
      <c r="CI76" s="268"/>
      <c r="CJ76" s="268"/>
      <c r="CK76" s="268"/>
      <c r="CL76" s="268"/>
      <c r="CM76" s="267">
        <f>SUM(CM58,CM73)</f>
        <v>0</v>
      </c>
      <c r="CN76" s="268"/>
      <c r="CO76" s="268"/>
      <c r="CP76" s="268"/>
      <c r="CQ76" s="268"/>
      <c r="CR76" s="269">
        <f>SUM(CR58,CR73)</f>
        <v>0</v>
      </c>
      <c r="CS76" s="268"/>
      <c r="CT76" s="268"/>
      <c r="CU76" s="268"/>
      <c r="CV76" s="268"/>
      <c r="CW76" s="268"/>
      <c r="CX76" s="268"/>
      <c r="CY76" s="267">
        <f>SUM(CY58,CY73)</f>
        <v>9</v>
      </c>
      <c r="CZ76" s="268"/>
      <c r="DA76" s="268"/>
      <c r="DB76" s="268"/>
      <c r="DC76" s="268"/>
      <c r="DD76" s="269">
        <f>SUM(DD58,DD73)</f>
        <v>129865</v>
      </c>
      <c r="DE76" s="268"/>
      <c r="DF76" s="268"/>
      <c r="DG76" s="268"/>
      <c r="DH76" s="268"/>
      <c r="DI76" s="268"/>
      <c r="DJ76" s="268"/>
      <c r="DK76" s="267">
        <f>SUM(DK58,DK73)</f>
        <v>128</v>
      </c>
      <c r="DL76" s="268"/>
      <c r="DM76" s="268"/>
      <c r="DN76" s="268"/>
      <c r="DO76" s="268"/>
      <c r="DP76" s="269">
        <f>SUM(DP58,DP73)</f>
        <v>1275894</v>
      </c>
      <c r="DQ76" s="268"/>
      <c r="DR76" s="268"/>
      <c r="DS76" s="268"/>
      <c r="DT76" s="268"/>
      <c r="DU76" s="268"/>
      <c r="DV76" s="268"/>
      <c r="DW76" s="268">
        <f t="shared" si="2"/>
        <v>166</v>
      </c>
      <c r="DX76" s="268"/>
      <c r="DY76" s="268"/>
      <c r="DZ76" s="268"/>
      <c r="EA76" s="268"/>
      <c r="EB76" s="268">
        <f t="shared" si="3"/>
        <v>1802575</v>
      </c>
      <c r="EC76" s="268"/>
      <c r="ED76" s="268"/>
      <c r="EE76" s="268"/>
      <c r="EF76" s="268"/>
      <c r="EG76" s="268"/>
      <c r="EH76" s="270"/>
    </row>
    <row r="77" spans="1:138" ht="14.25" hidden="1" customHeight="1" x14ac:dyDescent="0.15">
      <c r="A77" s="300"/>
      <c r="B77" s="301"/>
      <c r="C77" s="301"/>
      <c r="D77" s="301"/>
      <c r="E77" s="301"/>
      <c r="F77" s="301"/>
      <c r="G77" s="301"/>
      <c r="H77" s="170" t="s">
        <v>100</v>
      </c>
      <c r="I77" s="171"/>
      <c r="J77" s="175">
        <f>SUM(J59,J74)</f>
        <v>89</v>
      </c>
      <c r="K77" s="159"/>
      <c r="L77" s="159"/>
      <c r="M77" s="159"/>
      <c r="N77" s="159"/>
      <c r="O77" s="176">
        <f>SUM(O59,O74)</f>
        <v>3787360</v>
      </c>
      <c r="P77" s="159"/>
      <c r="Q77" s="159"/>
      <c r="R77" s="159"/>
      <c r="S77" s="159"/>
      <c r="T77" s="159"/>
      <c r="U77" s="159"/>
      <c r="V77" s="175">
        <f>SUM(V59,V74)</f>
        <v>0</v>
      </c>
      <c r="W77" s="159"/>
      <c r="X77" s="159"/>
      <c r="Y77" s="159"/>
      <c r="Z77" s="159"/>
      <c r="AA77" s="176">
        <f>SUM(AA59,AA74)</f>
        <v>0</v>
      </c>
      <c r="AB77" s="159"/>
      <c r="AC77" s="159"/>
      <c r="AD77" s="159"/>
      <c r="AE77" s="159"/>
      <c r="AF77" s="159"/>
      <c r="AG77" s="159"/>
      <c r="AH77" s="175">
        <f>SUM(AH59,AH74)</f>
        <v>185</v>
      </c>
      <c r="AI77" s="159"/>
      <c r="AJ77" s="159"/>
      <c r="AK77" s="159"/>
      <c r="AL77" s="159"/>
      <c r="AM77" s="176">
        <f>SUM(AM59,AM74)</f>
        <v>25694215</v>
      </c>
      <c r="AN77" s="159"/>
      <c r="AO77" s="159"/>
      <c r="AP77" s="159"/>
      <c r="AQ77" s="159"/>
      <c r="AR77" s="159"/>
      <c r="AS77" s="159"/>
      <c r="AT77" s="175">
        <f>SUM(AT59,AT74)</f>
        <v>0</v>
      </c>
      <c r="AU77" s="159"/>
      <c r="AV77" s="159"/>
      <c r="AW77" s="159"/>
      <c r="AX77" s="159"/>
      <c r="AY77" s="176">
        <f>SUM(AY59,AY74)</f>
        <v>0</v>
      </c>
      <c r="AZ77" s="159"/>
      <c r="BA77" s="159"/>
      <c r="BB77" s="159"/>
      <c r="BC77" s="159"/>
      <c r="BD77" s="159"/>
      <c r="BE77" s="159"/>
      <c r="BF77" s="175">
        <f>SUM(BF59,BF74)</f>
        <v>0</v>
      </c>
      <c r="BG77" s="159"/>
      <c r="BH77" s="159"/>
      <c r="BI77" s="159"/>
      <c r="BJ77" s="159"/>
      <c r="BK77" s="176">
        <f>SUM(BK59,BK74)</f>
        <v>0</v>
      </c>
      <c r="BL77" s="159"/>
      <c r="BM77" s="159"/>
      <c r="BN77" s="159"/>
      <c r="BO77" s="159"/>
      <c r="BP77" s="159"/>
      <c r="BQ77" s="160"/>
      <c r="BR77" s="300"/>
      <c r="BS77" s="301"/>
      <c r="BT77" s="301"/>
      <c r="BU77" s="301"/>
      <c r="BV77" s="301"/>
      <c r="BW77" s="301"/>
      <c r="BX77" s="301"/>
      <c r="BY77" s="170" t="s">
        <v>100</v>
      </c>
      <c r="BZ77" s="171"/>
      <c r="CA77" s="175">
        <f>SUM(CA59,CA74)</f>
        <v>6</v>
      </c>
      <c r="CB77" s="159"/>
      <c r="CC77" s="159"/>
      <c r="CD77" s="159"/>
      <c r="CE77" s="159"/>
      <c r="CF77" s="176">
        <f>SUM(CF59,CF74)</f>
        <v>86800</v>
      </c>
      <c r="CG77" s="159"/>
      <c r="CH77" s="159"/>
      <c r="CI77" s="159"/>
      <c r="CJ77" s="159"/>
      <c r="CK77" s="159"/>
      <c r="CL77" s="159"/>
      <c r="CM77" s="175">
        <f>SUM(CM59,CM74)</f>
        <v>8</v>
      </c>
      <c r="CN77" s="159"/>
      <c r="CO77" s="159"/>
      <c r="CP77" s="159"/>
      <c r="CQ77" s="159"/>
      <c r="CR77" s="176">
        <f>SUM(CR59,CR74)</f>
        <v>298415</v>
      </c>
      <c r="CS77" s="159"/>
      <c r="CT77" s="159"/>
      <c r="CU77" s="159"/>
      <c r="CV77" s="159"/>
      <c r="CW77" s="159"/>
      <c r="CX77" s="159"/>
      <c r="CY77" s="175">
        <f>SUM(CY59,CY74)</f>
        <v>55</v>
      </c>
      <c r="CZ77" s="159"/>
      <c r="DA77" s="159"/>
      <c r="DB77" s="159"/>
      <c r="DC77" s="159"/>
      <c r="DD77" s="176">
        <f>SUM(DD59,DD74)</f>
        <v>8083682</v>
      </c>
      <c r="DE77" s="159"/>
      <c r="DF77" s="159"/>
      <c r="DG77" s="159"/>
      <c r="DH77" s="159"/>
      <c r="DI77" s="159"/>
      <c r="DJ77" s="159"/>
      <c r="DK77" s="175">
        <f>SUM(DK59,DK74)</f>
        <v>423</v>
      </c>
      <c r="DL77" s="159"/>
      <c r="DM77" s="159"/>
      <c r="DN77" s="159"/>
      <c r="DO77" s="159"/>
      <c r="DP77" s="176">
        <f>SUM(DP59,DP74)</f>
        <v>12946057</v>
      </c>
      <c r="DQ77" s="159"/>
      <c r="DR77" s="159"/>
      <c r="DS77" s="159"/>
      <c r="DT77" s="159"/>
      <c r="DU77" s="159"/>
      <c r="DV77" s="159"/>
      <c r="DW77" s="159">
        <f t="shared" si="2"/>
        <v>766</v>
      </c>
      <c r="DX77" s="159"/>
      <c r="DY77" s="159"/>
      <c r="DZ77" s="159"/>
      <c r="EA77" s="159"/>
      <c r="EB77" s="159">
        <f t="shared" si="3"/>
        <v>50896529</v>
      </c>
      <c r="EC77" s="159"/>
      <c r="ED77" s="159"/>
      <c r="EE77" s="159"/>
      <c r="EF77" s="159"/>
      <c r="EG77" s="159"/>
      <c r="EH77" s="160"/>
    </row>
    <row r="78" spans="1:138" ht="14.25" hidden="1" customHeight="1" x14ac:dyDescent="0.15">
      <c r="A78" s="315"/>
      <c r="B78" s="316"/>
      <c r="C78" s="316"/>
      <c r="D78" s="316"/>
      <c r="E78" s="316"/>
      <c r="F78" s="316"/>
      <c r="G78" s="316"/>
      <c r="H78" s="224" t="s">
        <v>101</v>
      </c>
      <c r="I78" s="225"/>
      <c r="J78" s="247">
        <f>SUM(J60,J75)</f>
        <v>110</v>
      </c>
      <c r="K78" s="248"/>
      <c r="L78" s="248"/>
      <c r="M78" s="248"/>
      <c r="N78" s="248"/>
      <c r="O78" s="249">
        <f>SUM(O60,O75)</f>
        <v>4099976</v>
      </c>
      <c r="P78" s="248"/>
      <c r="Q78" s="248"/>
      <c r="R78" s="248"/>
      <c r="S78" s="248"/>
      <c r="T78" s="248"/>
      <c r="U78" s="248"/>
      <c r="V78" s="247">
        <f>SUM(V60,V75)</f>
        <v>3</v>
      </c>
      <c r="W78" s="248"/>
      <c r="X78" s="248"/>
      <c r="Y78" s="248"/>
      <c r="Z78" s="248"/>
      <c r="AA78" s="249">
        <f>SUM(AA60,AA75)</f>
        <v>9000</v>
      </c>
      <c r="AB78" s="248"/>
      <c r="AC78" s="248"/>
      <c r="AD78" s="248"/>
      <c r="AE78" s="248"/>
      <c r="AF78" s="248"/>
      <c r="AG78" s="248"/>
      <c r="AH78" s="247">
        <f>SUM(AH60,AH75)</f>
        <v>190</v>
      </c>
      <c r="AI78" s="248"/>
      <c r="AJ78" s="248"/>
      <c r="AK78" s="248"/>
      <c r="AL78" s="248"/>
      <c r="AM78" s="249">
        <f>SUM(AM60,AM75)</f>
        <v>25769415</v>
      </c>
      <c r="AN78" s="248"/>
      <c r="AO78" s="248"/>
      <c r="AP78" s="248"/>
      <c r="AQ78" s="248"/>
      <c r="AR78" s="248"/>
      <c r="AS78" s="248"/>
      <c r="AT78" s="247">
        <f>SUM(AT60,AT75)</f>
        <v>0</v>
      </c>
      <c r="AU78" s="248"/>
      <c r="AV78" s="248"/>
      <c r="AW78" s="248"/>
      <c r="AX78" s="248"/>
      <c r="AY78" s="249">
        <f>SUM(AY60,AY75)</f>
        <v>0</v>
      </c>
      <c r="AZ78" s="248"/>
      <c r="BA78" s="248"/>
      <c r="BB78" s="248"/>
      <c r="BC78" s="248"/>
      <c r="BD78" s="248"/>
      <c r="BE78" s="248"/>
      <c r="BF78" s="247">
        <f>SUM(BF60,BF75)</f>
        <v>0</v>
      </c>
      <c r="BG78" s="248"/>
      <c r="BH78" s="248"/>
      <c r="BI78" s="248"/>
      <c r="BJ78" s="248"/>
      <c r="BK78" s="249">
        <f>SUM(BK60,BK75)</f>
        <v>0</v>
      </c>
      <c r="BL78" s="248"/>
      <c r="BM78" s="248"/>
      <c r="BN78" s="248"/>
      <c r="BO78" s="248"/>
      <c r="BP78" s="248"/>
      <c r="BQ78" s="251"/>
      <c r="BR78" s="315"/>
      <c r="BS78" s="316"/>
      <c r="BT78" s="316"/>
      <c r="BU78" s="316"/>
      <c r="BV78" s="316"/>
      <c r="BW78" s="316"/>
      <c r="BX78" s="316"/>
      <c r="BY78" s="224" t="s">
        <v>101</v>
      </c>
      <c r="BZ78" s="225"/>
      <c r="CA78" s="247">
        <f>SUM(CA60,CA75)</f>
        <v>6</v>
      </c>
      <c r="CB78" s="248"/>
      <c r="CC78" s="248"/>
      <c r="CD78" s="248"/>
      <c r="CE78" s="248"/>
      <c r="CF78" s="249">
        <f>SUM(CF60,CF75)</f>
        <v>86800</v>
      </c>
      <c r="CG78" s="248"/>
      <c r="CH78" s="248"/>
      <c r="CI78" s="248"/>
      <c r="CJ78" s="248"/>
      <c r="CK78" s="248"/>
      <c r="CL78" s="248"/>
      <c r="CM78" s="247">
        <f>SUM(CM60,CM75)</f>
        <v>8</v>
      </c>
      <c r="CN78" s="248"/>
      <c r="CO78" s="248"/>
      <c r="CP78" s="248"/>
      <c r="CQ78" s="248"/>
      <c r="CR78" s="249">
        <f>SUM(CR60,CR75)</f>
        <v>298415</v>
      </c>
      <c r="CS78" s="248"/>
      <c r="CT78" s="248"/>
      <c r="CU78" s="248"/>
      <c r="CV78" s="248"/>
      <c r="CW78" s="248"/>
      <c r="CX78" s="248"/>
      <c r="CY78" s="247">
        <f>SUM(CY60,CY75)</f>
        <v>64</v>
      </c>
      <c r="CZ78" s="248"/>
      <c r="DA78" s="248"/>
      <c r="DB78" s="248"/>
      <c r="DC78" s="248"/>
      <c r="DD78" s="249">
        <f>SUM(DD60,DD75)</f>
        <v>8213547</v>
      </c>
      <c r="DE78" s="248"/>
      <c r="DF78" s="248"/>
      <c r="DG78" s="248"/>
      <c r="DH78" s="248"/>
      <c r="DI78" s="248"/>
      <c r="DJ78" s="248"/>
      <c r="DK78" s="247">
        <f>SUM(DK60,DK75)</f>
        <v>551</v>
      </c>
      <c r="DL78" s="248"/>
      <c r="DM78" s="248"/>
      <c r="DN78" s="248"/>
      <c r="DO78" s="248"/>
      <c r="DP78" s="249">
        <f>SUM(DP60,DP75)</f>
        <v>14221951</v>
      </c>
      <c r="DQ78" s="248"/>
      <c r="DR78" s="248"/>
      <c r="DS78" s="248"/>
      <c r="DT78" s="248"/>
      <c r="DU78" s="248"/>
      <c r="DV78" s="248"/>
      <c r="DW78" s="248">
        <f t="shared" si="2"/>
        <v>932</v>
      </c>
      <c r="DX78" s="248"/>
      <c r="DY78" s="248"/>
      <c r="DZ78" s="248"/>
      <c r="EA78" s="248"/>
      <c r="EB78" s="248">
        <f t="shared" si="3"/>
        <v>52699104</v>
      </c>
      <c r="EC78" s="248"/>
      <c r="ED78" s="248"/>
      <c r="EE78" s="248"/>
      <c r="EF78" s="248"/>
      <c r="EG78" s="248"/>
      <c r="EH78" s="251"/>
    </row>
    <row r="79" spans="1:138" ht="14.25" hidden="1" customHeight="1" x14ac:dyDescent="0.15">
      <c r="A79" s="300" t="s">
        <v>93</v>
      </c>
      <c r="B79" s="301"/>
      <c r="C79" s="301"/>
      <c r="D79" s="301"/>
      <c r="E79" s="301"/>
      <c r="F79" s="301"/>
      <c r="G79" s="301"/>
      <c r="H79" s="195" t="s">
        <v>99</v>
      </c>
      <c r="I79" s="196"/>
      <c r="J79" s="271">
        <v>7</v>
      </c>
      <c r="K79" s="272"/>
      <c r="L79" s="272"/>
      <c r="M79" s="272"/>
      <c r="N79" s="272"/>
      <c r="O79" s="273">
        <v>573185</v>
      </c>
      <c r="P79" s="272"/>
      <c r="Q79" s="272"/>
      <c r="R79" s="272"/>
      <c r="S79" s="272"/>
      <c r="T79" s="272"/>
      <c r="U79" s="272"/>
      <c r="V79" s="271">
        <v>2</v>
      </c>
      <c r="W79" s="272"/>
      <c r="X79" s="272"/>
      <c r="Y79" s="272"/>
      <c r="Z79" s="272"/>
      <c r="AA79" s="273">
        <v>3100</v>
      </c>
      <c r="AB79" s="272"/>
      <c r="AC79" s="272"/>
      <c r="AD79" s="272"/>
      <c r="AE79" s="272"/>
      <c r="AF79" s="272"/>
      <c r="AG79" s="272"/>
      <c r="AH79" s="271">
        <v>0</v>
      </c>
      <c r="AI79" s="272"/>
      <c r="AJ79" s="272"/>
      <c r="AK79" s="272"/>
      <c r="AL79" s="272"/>
      <c r="AM79" s="273">
        <v>0</v>
      </c>
      <c r="AN79" s="272"/>
      <c r="AO79" s="272"/>
      <c r="AP79" s="272"/>
      <c r="AQ79" s="272"/>
      <c r="AR79" s="272"/>
      <c r="AS79" s="272"/>
      <c r="AT79" s="271">
        <v>0</v>
      </c>
      <c r="AU79" s="272"/>
      <c r="AV79" s="272"/>
      <c r="AW79" s="272"/>
      <c r="AX79" s="272"/>
      <c r="AY79" s="273">
        <v>0</v>
      </c>
      <c r="AZ79" s="272"/>
      <c r="BA79" s="272"/>
      <c r="BB79" s="272"/>
      <c r="BC79" s="272"/>
      <c r="BD79" s="272"/>
      <c r="BE79" s="272"/>
      <c r="BF79" s="271">
        <v>0</v>
      </c>
      <c r="BG79" s="272"/>
      <c r="BH79" s="272"/>
      <c r="BI79" s="272"/>
      <c r="BJ79" s="272"/>
      <c r="BK79" s="273">
        <v>0</v>
      </c>
      <c r="BL79" s="272"/>
      <c r="BM79" s="272"/>
      <c r="BN79" s="272"/>
      <c r="BO79" s="272"/>
      <c r="BP79" s="272"/>
      <c r="BQ79" s="274"/>
      <c r="BR79" s="300" t="s">
        <v>93</v>
      </c>
      <c r="BS79" s="301"/>
      <c r="BT79" s="301"/>
      <c r="BU79" s="301"/>
      <c r="BV79" s="301"/>
      <c r="BW79" s="301"/>
      <c r="BX79" s="301"/>
      <c r="BY79" s="195" t="s">
        <v>99</v>
      </c>
      <c r="BZ79" s="196"/>
      <c r="CA79" s="275">
        <v>2</v>
      </c>
      <c r="CB79" s="276"/>
      <c r="CC79" s="276"/>
      <c r="CD79" s="276"/>
      <c r="CE79" s="276"/>
      <c r="CF79" s="277">
        <v>159900</v>
      </c>
      <c r="CG79" s="276"/>
      <c r="CH79" s="276"/>
      <c r="CI79" s="276"/>
      <c r="CJ79" s="276"/>
      <c r="CK79" s="276"/>
      <c r="CL79" s="276"/>
      <c r="CM79" s="275">
        <v>2</v>
      </c>
      <c r="CN79" s="276"/>
      <c r="CO79" s="276"/>
      <c r="CP79" s="276"/>
      <c r="CQ79" s="276"/>
      <c r="CR79" s="277">
        <v>120100</v>
      </c>
      <c r="CS79" s="276"/>
      <c r="CT79" s="276"/>
      <c r="CU79" s="276"/>
      <c r="CV79" s="276"/>
      <c r="CW79" s="276"/>
      <c r="CX79" s="276"/>
      <c r="CY79" s="275">
        <v>1</v>
      </c>
      <c r="CZ79" s="276"/>
      <c r="DA79" s="276"/>
      <c r="DB79" s="276"/>
      <c r="DC79" s="276"/>
      <c r="DD79" s="277">
        <v>326600</v>
      </c>
      <c r="DE79" s="276"/>
      <c r="DF79" s="276"/>
      <c r="DG79" s="276"/>
      <c r="DH79" s="276"/>
      <c r="DI79" s="276"/>
      <c r="DJ79" s="276"/>
      <c r="DK79" s="275">
        <v>17</v>
      </c>
      <c r="DL79" s="276"/>
      <c r="DM79" s="276"/>
      <c r="DN79" s="276"/>
      <c r="DO79" s="276"/>
      <c r="DP79" s="277">
        <v>260950</v>
      </c>
      <c r="DQ79" s="276"/>
      <c r="DR79" s="276"/>
      <c r="DS79" s="276"/>
      <c r="DT79" s="276"/>
      <c r="DU79" s="276"/>
      <c r="DV79" s="276"/>
      <c r="DW79" s="268">
        <f t="shared" si="2"/>
        <v>31</v>
      </c>
      <c r="DX79" s="268"/>
      <c r="DY79" s="268"/>
      <c r="DZ79" s="268"/>
      <c r="EA79" s="268"/>
      <c r="EB79" s="268">
        <f t="shared" si="3"/>
        <v>1443835</v>
      </c>
      <c r="EC79" s="268"/>
      <c r="ED79" s="268"/>
      <c r="EE79" s="268"/>
      <c r="EF79" s="268"/>
      <c r="EG79" s="268"/>
      <c r="EH79" s="270"/>
    </row>
    <row r="80" spans="1:138" ht="14.25" hidden="1" customHeight="1" x14ac:dyDescent="0.15">
      <c r="A80" s="300"/>
      <c r="B80" s="301"/>
      <c r="C80" s="301"/>
      <c r="D80" s="301"/>
      <c r="E80" s="301"/>
      <c r="F80" s="301"/>
      <c r="G80" s="301"/>
      <c r="H80" s="170" t="s">
        <v>100</v>
      </c>
      <c r="I80" s="171"/>
      <c r="J80" s="168">
        <v>0</v>
      </c>
      <c r="K80" s="158"/>
      <c r="L80" s="158"/>
      <c r="M80" s="158"/>
      <c r="N80" s="158"/>
      <c r="O80" s="157">
        <v>0</v>
      </c>
      <c r="P80" s="158"/>
      <c r="Q80" s="158"/>
      <c r="R80" s="158"/>
      <c r="S80" s="158"/>
      <c r="T80" s="158"/>
      <c r="U80" s="158"/>
      <c r="V80" s="168">
        <v>0</v>
      </c>
      <c r="W80" s="158"/>
      <c r="X80" s="158"/>
      <c r="Y80" s="158"/>
      <c r="Z80" s="158"/>
      <c r="AA80" s="157">
        <v>0</v>
      </c>
      <c r="AB80" s="158"/>
      <c r="AC80" s="158"/>
      <c r="AD80" s="158"/>
      <c r="AE80" s="158"/>
      <c r="AF80" s="158"/>
      <c r="AG80" s="158"/>
      <c r="AH80" s="168">
        <v>20</v>
      </c>
      <c r="AI80" s="158"/>
      <c r="AJ80" s="158"/>
      <c r="AK80" s="158"/>
      <c r="AL80" s="158"/>
      <c r="AM80" s="157">
        <v>869632</v>
      </c>
      <c r="AN80" s="158"/>
      <c r="AO80" s="158"/>
      <c r="AP80" s="158"/>
      <c r="AQ80" s="158"/>
      <c r="AR80" s="158"/>
      <c r="AS80" s="158"/>
      <c r="AT80" s="168">
        <v>0</v>
      </c>
      <c r="AU80" s="158"/>
      <c r="AV80" s="158"/>
      <c r="AW80" s="158"/>
      <c r="AX80" s="158"/>
      <c r="AY80" s="157">
        <v>0</v>
      </c>
      <c r="AZ80" s="158"/>
      <c r="BA80" s="158"/>
      <c r="BB80" s="158"/>
      <c r="BC80" s="158"/>
      <c r="BD80" s="158"/>
      <c r="BE80" s="158"/>
      <c r="BF80" s="168">
        <v>0</v>
      </c>
      <c r="BG80" s="158"/>
      <c r="BH80" s="158"/>
      <c r="BI80" s="158"/>
      <c r="BJ80" s="158"/>
      <c r="BK80" s="157">
        <v>0</v>
      </c>
      <c r="BL80" s="158"/>
      <c r="BM80" s="158"/>
      <c r="BN80" s="158"/>
      <c r="BO80" s="158"/>
      <c r="BP80" s="158"/>
      <c r="BQ80" s="169"/>
      <c r="BR80" s="300"/>
      <c r="BS80" s="301"/>
      <c r="BT80" s="301"/>
      <c r="BU80" s="301"/>
      <c r="BV80" s="301"/>
      <c r="BW80" s="301"/>
      <c r="BX80" s="301"/>
      <c r="BY80" s="170" t="s">
        <v>100</v>
      </c>
      <c r="BZ80" s="171"/>
      <c r="CA80" s="168">
        <v>0</v>
      </c>
      <c r="CB80" s="158"/>
      <c r="CC80" s="158"/>
      <c r="CD80" s="158"/>
      <c r="CE80" s="158"/>
      <c r="CF80" s="157">
        <v>0</v>
      </c>
      <c r="CG80" s="158"/>
      <c r="CH80" s="158"/>
      <c r="CI80" s="158"/>
      <c r="CJ80" s="158"/>
      <c r="CK80" s="158"/>
      <c r="CL80" s="158"/>
      <c r="CM80" s="168">
        <v>0</v>
      </c>
      <c r="CN80" s="158"/>
      <c r="CO80" s="158"/>
      <c r="CP80" s="158"/>
      <c r="CQ80" s="158"/>
      <c r="CR80" s="157">
        <v>0</v>
      </c>
      <c r="CS80" s="158"/>
      <c r="CT80" s="158"/>
      <c r="CU80" s="158"/>
      <c r="CV80" s="158"/>
      <c r="CW80" s="158"/>
      <c r="CX80" s="158"/>
      <c r="CY80" s="168">
        <v>4</v>
      </c>
      <c r="CZ80" s="158"/>
      <c r="DA80" s="158"/>
      <c r="DB80" s="158"/>
      <c r="DC80" s="158"/>
      <c r="DD80" s="157">
        <v>281354</v>
      </c>
      <c r="DE80" s="158"/>
      <c r="DF80" s="158"/>
      <c r="DG80" s="158"/>
      <c r="DH80" s="158"/>
      <c r="DI80" s="158"/>
      <c r="DJ80" s="158"/>
      <c r="DK80" s="168">
        <v>21</v>
      </c>
      <c r="DL80" s="158"/>
      <c r="DM80" s="158"/>
      <c r="DN80" s="158"/>
      <c r="DO80" s="158"/>
      <c r="DP80" s="157">
        <v>1206478</v>
      </c>
      <c r="DQ80" s="158"/>
      <c r="DR80" s="158"/>
      <c r="DS80" s="158"/>
      <c r="DT80" s="158"/>
      <c r="DU80" s="158"/>
      <c r="DV80" s="158"/>
      <c r="DW80" s="159">
        <f t="shared" si="2"/>
        <v>45</v>
      </c>
      <c r="DX80" s="159"/>
      <c r="DY80" s="159"/>
      <c r="DZ80" s="159"/>
      <c r="EA80" s="159"/>
      <c r="EB80" s="159">
        <f t="shared" si="3"/>
        <v>2357464</v>
      </c>
      <c r="EC80" s="159"/>
      <c r="ED80" s="159"/>
      <c r="EE80" s="159"/>
      <c r="EF80" s="159"/>
      <c r="EG80" s="159"/>
      <c r="EH80" s="160"/>
    </row>
    <row r="81" spans="1:138" ht="14.25" hidden="1" customHeight="1" x14ac:dyDescent="0.15">
      <c r="A81" s="300"/>
      <c r="B81" s="301"/>
      <c r="C81" s="301"/>
      <c r="D81" s="301"/>
      <c r="E81" s="301"/>
      <c r="F81" s="301"/>
      <c r="G81" s="301"/>
      <c r="H81" s="184" t="s">
        <v>101</v>
      </c>
      <c r="I81" s="185"/>
      <c r="J81" s="191">
        <f>SUM(J79:N80)</f>
        <v>7</v>
      </c>
      <c r="K81" s="192"/>
      <c r="L81" s="192"/>
      <c r="M81" s="192"/>
      <c r="N81" s="192"/>
      <c r="O81" s="193">
        <f>SUM(O79:U80)</f>
        <v>573185</v>
      </c>
      <c r="P81" s="192"/>
      <c r="Q81" s="192"/>
      <c r="R81" s="192"/>
      <c r="S81" s="192"/>
      <c r="T81" s="192"/>
      <c r="U81" s="192"/>
      <c r="V81" s="191">
        <f>SUM(V79:Z80)</f>
        <v>2</v>
      </c>
      <c r="W81" s="192"/>
      <c r="X81" s="192"/>
      <c r="Y81" s="192"/>
      <c r="Z81" s="192"/>
      <c r="AA81" s="193">
        <f>SUM(AA79:AG80)</f>
        <v>3100</v>
      </c>
      <c r="AB81" s="192"/>
      <c r="AC81" s="192"/>
      <c r="AD81" s="192"/>
      <c r="AE81" s="192"/>
      <c r="AF81" s="192"/>
      <c r="AG81" s="192"/>
      <c r="AH81" s="191">
        <f>SUM(AH79:AL80)</f>
        <v>20</v>
      </c>
      <c r="AI81" s="192"/>
      <c r="AJ81" s="192"/>
      <c r="AK81" s="192"/>
      <c r="AL81" s="192"/>
      <c r="AM81" s="193">
        <f>SUM(AM79:AS80)</f>
        <v>869632</v>
      </c>
      <c r="AN81" s="192"/>
      <c r="AO81" s="192"/>
      <c r="AP81" s="192"/>
      <c r="AQ81" s="192"/>
      <c r="AR81" s="192"/>
      <c r="AS81" s="192"/>
      <c r="AT81" s="191">
        <f>SUM(AT79:AX80)</f>
        <v>0</v>
      </c>
      <c r="AU81" s="192"/>
      <c r="AV81" s="192"/>
      <c r="AW81" s="192"/>
      <c r="AX81" s="192"/>
      <c r="AY81" s="193">
        <f>SUM(AY79:BE80)</f>
        <v>0</v>
      </c>
      <c r="AZ81" s="192"/>
      <c r="BA81" s="192"/>
      <c r="BB81" s="192"/>
      <c r="BC81" s="192"/>
      <c r="BD81" s="192"/>
      <c r="BE81" s="192"/>
      <c r="BF81" s="191">
        <f>SUM(BF79:BJ80)</f>
        <v>0</v>
      </c>
      <c r="BG81" s="192"/>
      <c r="BH81" s="192"/>
      <c r="BI81" s="192"/>
      <c r="BJ81" s="192"/>
      <c r="BK81" s="193">
        <f>SUM(BK79:BQ80)</f>
        <v>0</v>
      </c>
      <c r="BL81" s="192"/>
      <c r="BM81" s="192"/>
      <c r="BN81" s="192"/>
      <c r="BO81" s="192"/>
      <c r="BP81" s="192"/>
      <c r="BQ81" s="194"/>
      <c r="BR81" s="300"/>
      <c r="BS81" s="301"/>
      <c r="BT81" s="301"/>
      <c r="BU81" s="301"/>
      <c r="BV81" s="301"/>
      <c r="BW81" s="301"/>
      <c r="BX81" s="301"/>
      <c r="BY81" s="184" t="s">
        <v>101</v>
      </c>
      <c r="BZ81" s="185"/>
      <c r="CA81" s="191">
        <f>SUM(CA79:CE80)</f>
        <v>2</v>
      </c>
      <c r="CB81" s="192"/>
      <c r="CC81" s="192"/>
      <c r="CD81" s="192"/>
      <c r="CE81" s="192"/>
      <c r="CF81" s="193">
        <f>SUM(CF79:CL80)</f>
        <v>159900</v>
      </c>
      <c r="CG81" s="192"/>
      <c r="CH81" s="192"/>
      <c r="CI81" s="192"/>
      <c r="CJ81" s="192"/>
      <c r="CK81" s="192"/>
      <c r="CL81" s="192"/>
      <c r="CM81" s="191">
        <f>SUM(CM79:CQ80)</f>
        <v>2</v>
      </c>
      <c r="CN81" s="192"/>
      <c r="CO81" s="192"/>
      <c r="CP81" s="192"/>
      <c r="CQ81" s="192"/>
      <c r="CR81" s="193">
        <f>SUM(CR79:CX80)</f>
        <v>120100</v>
      </c>
      <c r="CS81" s="192"/>
      <c r="CT81" s="192"/>
      <c r="CU81" s="192"/>
      <c r="CV81" s="192"/>
      <c r="CW81" s="192"/>
      <c r="CX81" s="192"/>
      <c r="CY81" s="191">
        <f>SUM(CY79:DC80)</f>
        <v>5</v>
      </c>
      <c r="CZ81" s="192"/>
      <c r="DA81" s="192"/>
      <c r="DB81" s="192"/>
      <c r="DC81" s="192"/>
      <c r="DD81" s="193">
        <f>SUM(DD79:DJ80)</f>
        <v>607954</v>
      </c>
      <c r="DE81" s="192"/>
      <c r="DF81" s="192"/>
      <c r="DG81" s="192"/>
      <c r="DH81" s="192"/>
      <c r="DI81" s="192"/>
      <c r="DJ81" s="192"/>
      <c r="DK81" s="191">
        <f>SUM(DK79:DO80)</f>
        <v>38</v>
      </c>
      <c r="DL81" s="192"/>
      <c r="DM81" s="192"/>
      <c r="DN81" s="192"/>
      <c r="DO81" s="192"/>
      <c r="DP81" s="193">
        <f>SUM(DP79:DV80)</f>
        <v>1467428</v>
      </c>
      <c r="DQ81" s="192"/>
      <c r="DR81" s="192"/>
      <c r="DS81" s="192"/>
      <c r="DT81" s="192"/>
      <c r="DU81" s="192"/>
      <c r="DV81" s="192"/>
      <c r="DW81" s="192">
        <f t="shared" si="2"/>
        <v>76</v>
      </c>
      <c r="DX81" s="192"/>
      <c r="DY81" s="192"/>
      <c r="DZ81" s="192"/>
      <c r="EA81" s="192"/>
      <c r="EB81" s="192">
        <f t="shared" si="3"/>
        <v>3801299</v>
      </c>
      <c r="EC81" s="192"/>
      <c r="ED81" s="192"/>
      <c r="EE81" s="192"/>
      <c r="EF81" s="192"/>
      <c r="EG81" s="192"/>
      <c r="EH81" s="194"/>
    </row>
    <row r="82" spans="1:138" ht="14.25" hidden="1" customHeight="1" x14ac:dyDescent="0.15">
      <c r="A82" s="311" t="s">
        <v>94</v>
      </c>
      <c r="B82" s="312"/>
      <c r="C82" s="312"/>
      <c r="D82" s="312"/>
      <c r="E82" s="312"/>
      <c r="F82" s="312"/>
      <c r="G82" s="312"/>
      <c r="H82" s="170" t="s">
        <v>99</v>
      </c>
      <c r="I82" s="171"/>
      <c r="J82" s="278">
        <v>0</v>
      </c>
      <c r="K82" s="279"/>
      <c r="L82" s="279"/>
      <c r="M82" s="279"/>
      <c r="N82" s="279"/>
      <c r="O82" s="280">
        <v>0</v>
      </c>
      <c r="P82" s="279"/>
      <c r="Q82" s="279"/>
      <c r="R82" s="279"/>
      <c r="S82" s="279"/>
      <c r="T82" s="279"/>
      <c r="U82" s="279"/>
      <c r="V82" s="278">
        <v>0</v>
      </c>
      <c r="W82" s="279"/>
      <c r="X82" s="279"/>
      <c r="Y82" s="279"/>
      <c r="Z82" s="279"/>
      <c r="AA82" s="280">
        <v>0</v>
      </c>
      <c r="AB82" s="279"/>
      <c r="AC82" s="279"/>
      <c r="AD82" s="279"/>
      <c r="AE82" s="279"/>
      <c r="AF82" s="279"/>
      <c r="AG82" s="279"/>
      <c r="AH82" s="278">
        <v>0</v>
      </c>
      <c r="AI82" s="279"/>
      <c r="AJ82" s="279"/>
      <c r="AK82" s="279"/>
      <c r="AL82" s="279"/>
      <c r="AM82" s="280">
        <v>0</v>
      </c>
      <c r="AN82" s="279"/>
      <c r="AO82" s="279"/>
      <c r="AP82" s="279"/>
      <c r="AQ82" s="279"/>
      <c r="AR82" s="279"/>
      <c r="AS82" s="279"/>
      <c r="AT82" s="278">
        <v>0</v>
      </c>
      <c r="AU82" s="279"/>
      <c r="AV82" s="279"/>
      <c r="AW82" s="279"/>
      <c r="AX82" s="279"/>
      <c r="AY82" s="280">
        <v>0</v>
      </c>
      <c r="AZ82" s="279"/>
      <c r="BA82" s="279"/>
      <c r="BB82" s="279"/>
      <c r="BC82" s="279"/>
      <c r="BD82" s="279"/>
      <c r="BE82" s="279"/>
      <c r="BF82" s="278">
        <v>0</v>
      </c>
      <c r="BG82" s="279"/>
      <c r="BH82" s="279"/>
      <c r="BI82" s="279"/>
      <c r="BJ82" s="279"/>
      <c r="BK82" s="280">
        <v>0</v>
      </c>
      <c r="BL82" s="279"/>
      <c r="BM82" s="279"/>
      <c r="BN82" s="279"/>
      <c r="BO82" s="279"/>
      <c r="BP82" s="279"/>
      <c r="BQ82" s="281"/>
      <c r="BR82" s="311" t="s">
        <v>94</v>
      </c>
      <c r="BS82" s="312"/>
      <c r="BT82" s="312"/>
      <c r="BU82" s="312"/>
      <c r="BV82" s="312"/>
      <c r="BW82" s="312"/>
      <c r="BX82" s="312"/>
      <c r="BY82" s="170" t="s">
        <v>99</v>
      </c>
      <c r="BZ82" s="171"/>
      <c r="CA82" s="210">
        <v>0</v>
      </c>
      <c r="CB82" s="211"/>
      <c r="CC82" s="211"/>
      <c r="CD82" s="211"/>
      <c r="CE82" s="211"/>
      <c r="CF82" s="212">
        <v>0</v>
      </c>
      <c r="CG82" s="211"/>
      <c r="CH82" s="211"/>
      <c r="CI82" s="211"/>
      <c r="CJ82" s="211"/>
      <c r="CK82" s="211"/>
      <c r="CL82" s="211"/>
      <c r="CM82" s="210">
        <v>0</v>
      </c>
      <c r="CN82" s="211"/>
      <c r="CO82" s="211"/>
      <c r="CP82" s="211"/>
      <c r="CQ82" s="211"/>
      <c r="CR82" s="212">
        <v>0</v>
      </c>
      <c r="CS82" s="211"/>
      <c r="CT82" s="211"/>
      <c r="CU82" s="211"/>
      <c r="CV82" s="211"/>
      <c r="CW82" s="211"/>
      <c r="CX82" s="211"/>
      <c r="CY82" s="210">
        <v>0</v>
      </c>
      <c r="CZ82" s="211"/>
      <c r="DA82" s="211"/>
      <c r="DB82" s="211"/>
      <c r="DC82" s="211"/>
      <c r="DD82" s="212">
        <v>0</v>
      </c>
      <c r="DE82" s="211"/>
      <c r="DF82" s="211"/>
      <c r="DG82" s="211"/>
      <c r="DH82" s="211"/>
      <c r="DI82" s="211"/>
      <c r="DJ82" s="211"/>
      <c r="DK82" s="210">
        <v>0</v>
      </c>
      <c r="DL82" s="211"/>
      <c r="DM82" s="211"/>
      <c r="DN82" s="211"/>
      <c r="DO82" s="211"/>
      <c r="DP82" s="212">
        <v>0</v>
      </c>
      <c r="DQ82" s="211"/>
      <c r="DR82" s="211"/>
      <c r="DS82" s="211"/>
      <c r="DT82" s="211"/>
      <c r="DU82" s="211"/>
      <c r="DV82" s="211"/>
      <c r="DW82" s="215">
        <f t="shared" si="2"/>
        <v>0</v>
      </c>
      <c r="DX82" s="215"/>
      <c r="DY82" s="215"/>
      <c r="DZ82" s="215"/>
      <c r="EA82" s="215"/>
      <c r="EB82" s="215">
        <f t="shared" si="3"/>
        <v>0</v>
      </c>
      <c r="EC82" s="215"/>
      <c r="ED82" s="215"/>
      <c r="EE82" s="215"/>
      <c r="EF82" s="215"/>
      <c r="EG82" s="215"/>
      <c r="EH82" s="216"/>
    </row>
    <row r="83" spans="1:138" ht="14.25" hidden="1" customHeight="1" x14ac:dyDescent="0.15">
      <c r="A83" s="307"/>
      <c r="B83" s="308"/>
      <c r="C83" s="308"/>
      <c r="D83" s="308"/>
      <c r="E83" s="308"/>
      <c r="F83" s="308"/>
      <c r="G83" s="308"/>
      <c r="H83" s="170" t="s">
        <v>100</v>
      </c>
      <c r="I83" s="171"/>
      <c r="J83" s="210">
        <v>0</v>
      </c>
      <c r="K83" s="211"/>
      <c r="L83" s="211"/>
      <c r="M83" s="211"/>
      <c r="N83" s="211"/>
      <c r="O83" s="212">
        <v>0</v>
      </c>
      <c r="P83" s="211"/>
      <c r="Q83" s="211"/>
      <c r="R83" s="211"/>
      <c r="S83" s="211"/>
      <c r="T83" s="211"/>
      <c r="U83" s="211"/>
      <c r="V83" s="210">
        <v>0</v>
      </c>
      <c r="W83" s="211"/>
      <c r="X83" s="211"/>
      <c r="Y83" s="211"/>
      <c r="Z83" s="211"/>
      <c r="AA83" s="212">
        <v>0</v>
      </c>
      <c r="AB83" s="211"/>
      <c r="AC83" s="211"/>
      <c r="AD83" s="211"/>
      <c r="AE83" s="211"/>
      <c r="AF83" s="211"/>
      <c r="AG83" s="211"/>
      <c r="AH83" s="210">
        <v>0</v>
      </c>
      <c r="AI83" s="211"/>
      <c r="AJ83" s="211"/>
      <c r="AK83" s="211"/>
      <c r="AL83" s="211"/>
      <c r="AM83" s="212">
        <v>0</v>
      </c>
      <c r="AN83" s="211"/>
      <c r="AO83" s="211"/>
      <c r="AP83" s="211"/>
      <c r="AQ83" s="211"/>
      <c r="AR83" s="211"/>
      <c r="AS83" s="211"/>
      <c r="AT83" s="210">
        <v>0</v>
      </c>
      <c r="AU83" s="211"/>
      <c r="AV83" s="211"/>
      <c r="AW83" s="211"/>
      <c r="AX83" s="211"/>
      <c r="AY83" s="212">
        <v>0</v>
      </c>
      <c r="AZ83" s="211"/>
      <c r="BA83" s="211"/>
      <c r="BB83" s="211"/>
      <c r="BC83" s="211"/>
      <c r="BD83" s="211"/>
      <c r="BE83" s="211"/>
      <c r="BF83" s="210">
        <v>0</v>
      </c>
      <c r="BG83" s="211"/>
      <c r="BH83" s="211"/>
      <c r="BI83" s="211"/>
      <c r="BJ83" s="211"/>
      <c r="BK83" s="212">
        <v>0</v>
      </c>
      <c r="BL83" s="211"/>
      <c r="BM83" s="211"/>
      <c r="BN83" s="211"/>
      <c r="BO83" s="211"/>
      <c r="BP83" s="211"/>
      <c r="BQ83" s="282"/>
      <c r="BR83" s="307"/>
      <c r="BS83" s="308"/>
      <c r="BT83" s="308"/>
      <c r="BU83" s="308"/>
      <c r="BV83" s="308"/>
      <c r="BW83" s="308"/>
      <c r="BX83" s="308"/>
      <c r="BY83" s="170" t="s">
        <v>100</v>
      </c>
      <c r="BZ83" s="171"/>
      <c r="CA83" s="210">
        <v>0</v>
      </c>
      <c r="CB83" s="211"/>
      <c r="CC83" s="211"/>
      <c r="CD83" s="211"/>
      <c r="CE83" s="211"/>
      <c r="CF83" s="212">
        <v>0</v>
      </c>
      <c r="CG83" s="211"/>
      <c r="CH83" s="211"/>
      <c r="CI83" s="211"/>
      <c r="CJ83" s="211"/>
      <c r="CK83" s="211"/>
      <c r="CL83" s="211"/>
      <c r="CM83" s="210">
        <v>0</v>
      </c>
      <c r="CN83" s="211"/>
      <c r="CO83" s="211"/>
      <c r="CP83" s="211"/>
      <c r="CQ83" s="211"/>
      <c r="CR83" s="212">
        <v>0</v>
      </c>
      <c r="CS83" s="211"/>
      <c r="CT83" s="211"/>
      <c r="CU83" s="211"/>
      <c r="CV83" s="211"/>
      <c r="CW83" s="211"/>
      <c r="CX83" s="211"/>
      <c r="CY83" s="210">
        <v>0</v>
      </c>
      <c r="CZ83" s="211"/>
      <c r="DA83" s="211"/>
      <c r="DB83" s="211"/>
      <c r="DC83" s="211"/>
      <c r="DD83" s="212">
        <v>0</v>
      </c>
      <c r="DE83" s="211"/>
      <c r="DF83" s="211"/>
      <c r="DG83" s="211"/>
      <c r="DH83" s="211"/>
      <c r="DI83" s="211"/>
      <c r="DJ83" s="211"/>
      <c r="DK83" s="210">
        <v>0</v>
      </c>
      <c r="DL83" s="211"/>
      <c r="DM83" s="211"/>
      <c r="DN83" s="211"/>
      <c r="DO83" s="211"/>
      <c r="DP83" s="212">
        <v>0</v>
      </c>
      <c r="DQ83" s="211"/>
      <c r="DR83" s="211"/>
      <c r="DS83" s="211"/>
      <c r="DT83" s="211"/>
      <c r="DU83" s="211"/>
      <c r="DV83" s="211"/>
      <c r="DW83" s="215">
        <f t="shared" si="2"/>
        <v>0</v>
      </c>
      <c r="DX83" s="215"/>
      <c r="DY83" s="215"/>
      <c r="DZ83" s="215"/>
      <c r="EA83" s="215"/>
      <c r="EB83" s="215">
        <f t="shared" si="3"/>
        <v>0</v>
      </c>
      <c r="EC83" s="215"/>
      <c r="ED83" s="215"/>
      <c r="EE83" s="215"/>
      <c r="EF83" s="215"/>
      <c r="EG83" s="215"/>
      <c r="EH83" s="216"/>
    </row>
    <row r="84" spans="1:138" ht="14.25" hidden="1" customHeight="1" x14ac:dyDescent="0.15">
      <c r="A84" s="309"/>
      <c r="B84" s="310"/>
      <c r="C84" s="310"/>
      <c r="D84" s="310"/>
      <c r="E84" s="310"/>
      <c r="F84" s="310"/>
      <c r="G84" s="310"/>
      <c r="H84" s="170" t="s">
        <v>101</v>
      </c>
      <c r="I84" s="171"/>
      <c r="J84" s="222">
        <f>SUM(J82:N83)</f>
        <v>0</v>
      </c>
      <c r="K84" s="215"/>
      <c r="L84" s="215"/>
      <c r="M84" s="215"/>
      <c r="N84" s="215"/>
      <c r="O84" s="223">
        <f>SUM(O82:U83)</f>
        <v>0</v>
      </c>
      <c r="P84" s="215"/>
      <c r="Q84" s="215"/>
      <c r="R84" s="215"/>
      <c r="S84" s="215"/>
      <c r="T84" s="215"/>
      <c r="U84" s="215"/>
      <c r="V84" s="222">
        <f>SUM(V82:Z83)</f>
        <v>0</v>
      </c>
      <c r="W84" s="215"/>
      <c r="X84" s="215"/>
      <c r="Y84" s="215"/>
      <c r="Z84" s="215"/>
      <c r="AA84" s="223">
        <f>SUM(AA82:AG83)</f>
        <v>0</v>
      </c>
      <c r="AB84" s="215"/>
      <c r="AC84" s="215"/>
      <c r="AD84" s="215"/>
      <c r="AE84" s="215"/>
      <c r="AF84" s="215"/>
      <c r="AG84" s="215"/>
      <c r="AH84" s="222">
        <f>SUM(AH82:AL83)</f>
        <v>0</v>
      </c>
      <c r="AI84" s="215"/>
      <c r="AJ84" s="215"/>
      <c r="AK84" s="215"/>
      <c r="AL84" s="215"/>
      <c r="AM84" s="223">
        <f>SUM(AM82:AS83)</f>
        <v>0</v>
      </c>
      <c r="AN84" s="215"/>
      <c r="AO84" s="215"/>
      <c r="AP84" s="215"/>
      <c r="AQ84" s="215"/>
      <c r="AR84" s="215"/>
      <c r="AS84" s="215"/>
      <c r="AT84" s="222">
        <f>SUM(AT82:AX83)</f>
        <v>0</v>
      </c>
      <c r="AU84" s="215"/>
      <c r="AV84" s="215"/>
      <c r="AW84" s="215"/>
      <c r="AX84" s="215"/>
      <c r="AY84" s="223">
        <f>SUM(AY82:BE83)</f>
        <v>0</v>
      </c>
      <c r="AZ84" s="215"/>
      <c r="BA84" s="215"/>
      <c r="BB84" s="215"/>
      <c r="BC84" s="215"/>
      <c r="BD84" s="215"/>
      <c r="BE84" s="215"/>
      <c r="BF84" s="222">
        <f>SUM(BF82:BJ83)</f>
        <v>0</v>
      </c>
      <c r="BG84" s="215"/>
      <c r="BH84" s="215"/>
      <c r="BI84" s="215"/>
      <c r="BJ84" s="215"/>
      <c r="BK84" s="223">
        <f>SUM(BK82:BQ83)</f>
        <v>0</v>
      </c>
      <c r="BL84" s="215"/>
      <c r="BM84" s="215"/>
      <c r="BN84" s="215"/>
      <c r="BO84" s="215"/>
      <c r="BP84" s="215"/>
      <c r="BQ84" s="216"/>
      <c r="BR84" s="309"/>
      <c r="BS84" s="310"/>
      <c r="BT84" s="310"/>
      <c r="BU84" s="310"/>
      <c r="BV84" s="310"/>
      <c r="BW84" s="310"/>
      <c r="BX84" s="310"/>
      <c r="BY84" s="170" t="s">
        <v>101</v>
      </c>
      <c r="BZ84" s="171"/>
      <c r="CA84" s="222">
        <f>SUM(CA82:CE83)</f>
        <v>0</v>
      </c>
      <c r="CB84" s="215"/>
      <c r="CC84" s="215"/>
      <c r="CD84" s="215"/>
      <c r="CE84" s="215"/>
      <c r="CF84" s="223">
        <f>SUM(CF82:CL83)</f>
        <v>0</v>
      </c>
      <c r="CG84" s="215"/>
      <c r="CH84" s="215"/>
      <c r="CI84" s="215"/>
      <c r="CJ84" s="215"/>
      <c r="CK84" s="215"/>
      <c r="CL84" s="215"/>
      <c r="CM84" s="222">
        <f>SUM(CM82:CQ83)</f>
        <v>0</v>
      </c>
      <c r="CN84" s="215"/>
      <c r="CO84" s="215"/>
      <c r="CP84" s="215"/>
      <c r="CQ84" s="215"/>
      <c r="CR84" s="223">
        <f>SUM(CR82:CX83)</f>
        <v>0</v>
      </c>
      <c r="CS84" s="215"/>
      <c r="CT84" s="215"/>
      <c r="CU84" s="215"/>
      <c r="CV84" s="215"/>
      <c r="CW84" s="215"/>
      <c r="CX84" s="215"/>
      <c r="CY84" s="222">
        <f>SUM(CY82:DC83)</f>
        <v>0</v>
      </c>
      <c r="CZ84" s="215"/>
      <c r="DA84" s="215"/>
      <c r="DB84" s="215"/>
      <c r="DC84" s="215"/>
      <c r="DD84" s="223">
        <f>SUM(DD82:DJ83)</f>
        <v>0</v>
      </c>
      <c r="DE84" s="215"/>
      <c r="DF84" s="215"/>
      <c r="DG84" s="215"/>
      <c r="DH84" s="215"/>
      <c r="DI84" s="215"/>
      <c r="DJ84" s="215"/>
      <c r="DK84" s="222">
        <f>SUM(DK82:DO83)</f>
        <v>0</v>
      </c>
      <c r="DL84" s="215"/>
      <c r="DM84" s="215"/>
      <c r="DN84" s="215"/>
      <c r="DO84" s="215"/>
      <c r="DP84" s="223">
        <f>SUM(DP82:DV83)</f>
        <v>0</v>
      </c>
      <c r="DQ84" s="215"/>
      <c r="DR84" s="215"/>
      <c r="DS84" s="215"/>
      <c r="DT84" s="215"/>
      <c r="DU84" s="215"/>
      <c r="DV84" s="215"/>
      <c r="DW84" s="215">
        <f t="shared" si="2"/>
        <v>0</v>
      </c>
      <c r="DX84" s="215"/>
      <c r="DY84" s="215"/>
      <c r="DZ84" s="215"/>
      <c r="EA84" s="215"/>
      <c r="EB84" s="215">
        <f t="shared" si="3"/>
        <v>0</v>
      </c>
      <c r="EC84" s="215"/>
      <c r="ED84" s="215"/>
      <c r="EE84" s="215"/>
      <c r="EF84" s="215"/>
      <c r="EG84" s="215"/>
      <c r="EH84" s="216"/>
    </row>
    <row r="85" spans="1:138" ht="14.25" hidden="1" customHeight="1" x14ac:dyDescent="0.15">
      <c r="A85" s="311" t="s">
        <v>95</v>
      </c>
      <c r="B85" s="312"/>
      <c r="C85" s="312"/>
      <c r="D85" s="312"/>
      <c r="E85" s="312"/>
      <c r="F85" s="312"/>
      <c r="G85" s="312"/>
      <c r="H85" s="170" t="s">
        <v>99</v>
      </c>
      <c r="I85" s="171"/>
      <c r="J85" s="283">
        <v>0</v>
      </c>
      <c r="K85" s="284"/>
      <c r="L85" s="284"/>
      <c r="M85" s="284"/>
      <c r="N85" s="284"/>
      <c r="O85" s="285">
        <v>0</v>
      </c>
      <c r="P85" s="284"/>
      <c r="Q85" s="284"/>
      <c r="R85" s="284"/>
      <c r="S85" s="284"/>
      <c r="T85" s="284"/>
      <c r="U85" s="284"/>
      <c r="V85" s="283">
        <v>0</v>
      </c>
      <c r="W85" s="284"/>
      <c r="X85" s="284"/>
      <c r="Y85" s="284"/>
      <c r="Z85" s="284"/>
      <c r="AA85" s="285">
        <v>0</v>
      </c>
      <c r="AB85" s="284"/>
      <c r="AC85" s="284"/>
      <c r="AD85" s="284"/>
      <c r="AE85" s="284"/>
      <c r="AF85" s="284"/>
      <c r="AG85" s="284"/>
      <c r="AH85" s="283">
        <v>0</v>
      </c>
      <c r="AI85" s="284"/>
      <c r="AJ85" s="284"/>
      <c r="AK85" s="284"/>
      <c r="AL85" s="284"/>
      <c r="AM85" s="285">
        <v>0</v>
      </c>
      <c r="AN85" s="284"/>
      <c r="AO85" s="284"/>
      <c r="AP85" s="284"/>
      <c r="AQ85" s="284"/>
      <c r="AR85" s="284"/>
      <c r="AS85" s="284"/>
      <c r="AT85" s="283">
        <v>0</v>
      </c>
      <c r="AU85" s="284"/>
      <c r="AV85" s="284"/>
      <c r="AW85" s="284"/>
      <c r="AX85" s="284"/>
      <c r="AY85" s="285">
        <v>0</v>
      </c>
      <c r="AZ85" s="284"/>
      <c r="BA85" s="284"/>
      <c r="BB85" s="284"/>
      <c r="BC85" s="284"/>
      <c r="BD85" s="284"/>
      <c r="BE85" s="284"/>
      <c r="BF85" s="283">
        <v>0</v>
      </c>
      <c r="BG85" s="284"/>
      <c r="BH85" s="284"/>
      <c r="BI85" s="284"/>
      <c r="BJ85" s="284"/>
      <c r="BK85" s="285">
        <v>0</v>
      </c>
      <c r="BL85" s="284"/>
      <c r="BM85" s="284"/>
      <c r="BN85" s="284"/>
      <c r="BO85" s="284"/>
      <c r="BP85" s="284"/>
      <c r="BQ85" s="286"/>
      <c r="BR85" s="311" t="s">
        <v>95</v>
      </c>
      <c r="BS85" s="312"/>
      <c r="BT85" s="312"/>
      <c r="BU85" s="312"/>
      <c r="BV85" s="312"/>
      <c r="BW85" s="312"/>
      <c r="BX85" s="312"/>
      <c r="BY85" s="170" t="s">
        <v>99</v>
      </c>
      <c r="BZ85" s="171"/>
      <c r="CA85" s="168">
        <v>0</v>
      </c>
      <c r="CB85" s="158"/>
      <c r="CC85" s="158"/>
      <c r="CD85" s="158"/>
      <c r="CE85" s="158"/>
      <c r="CF85" s="157">
        <v>0</v>
      </c>
      <c r="CG85" s="158"/>
      <c r="CH85" s="158"/>
      <c r="CI85" s="158"/>
      <c r="CJ85" s="158"/>
      <c r="CK85" s="158"/>
      <c r="CL85" s="158"/>
      <c r="CM85" s="168">
        <v>0</v>
      </c>
      <c r="CN85" s="158"/>
      <c r="CO85" s="158"/>
      <c r="CP85" s="158"/>
      <c r="CQ85" s="158"/>
      <c r="CR85" s="157">
        <v>0</v>
      </c>
      <c r="CS85" s="158"/>
      <c r="CT85" s="158"/>
      <c r="CU85" s="158"/>
      <c r="CV85" s="158"/>
      <c r="CW85" s="158"/>
      <c r="CX85" s="158"/>
      <c r="CY85" s="168">
        <v>0</v>
      </c>
      <c r="CZ85" s="158"/>
      <c r="DA85" s="158"/>
      <c r="DB85" s="158"/>
      <c r="DC85" s="158"/>
      <c r="DD85" s="157">
        <v>0</v>
      </c>
      <c r="DE85" s="158"/>
      <c r="DF85" s="158"/>
      <c r="DG85" s="158"/>
      <c r="DH85" s="158"/>
      <c r="DI85" s="158"/>
      <c r="DJ85" s="158"/>
      <c r="DK85" s="168">
        <v>0</v>
      </c>
      <c r="DL85" s="158"/>
      <c r="DM85" s="158"/>
      <c r="DN85" s="158"/>
      <c r="DO85" s="158"/>
      <c r="DP85" s="157">
        <v>0</v>
      </c>
      <c r="DQ85" s="158"/>
      <c r="DR85" s="158"/>
      <c r="DS85" s="158"/>
      <c r="DT85" s="158"/>
      <c r="DU85" s="158"/>
      <c r="DV85" s="158"/>
      <c r="DW85" s="159">
        <f t="shared" si="2"/>
        <v>0</v>
      </c>
      <c r="DX85" s="159"/>
      <c r="DY85" s="159"/>
      <c r="DZ85" s="159"/>
      <c r="EA85" s="159"/>
      <c r="EB85" s="159">
        <f t="shared" si="3"/>
        <v>0</v>
      </c>
      <c r="EC85" s="159"/>
      <c r="ED85" s="159"/>
      <c r="EE85" s="159"/>
      <c r="EF85" s="159"/>
      <c r="EG85" s="159"/>
      <c r="EH85" s="160"/>
    </row>
    <row r="86" spans="1:138" ht="14.25" hidden="1" customHeight="1" x14ac:dyDescent="0.15">
      <c r="A86" s="307"/>
      <c r="B86" s="308"/>
      <c r="C86" s="308"/>
      <c r="D86" s="308"/>
      <c r="E86" s="308"/>
      <c r="F86" s="308"/>
      <c r="G86" s="308"/>
      <c r="H86" s="170" t="s">
        <v>100</v>
      </c>
      <c r="I86" s="171"/>
      <c r="J86" s="168">
        <v>0</v>
      </c>
      <c r="K86" s="158"/>
      <c r="L86" s="158"/>
      <c r="M86" s="158"/>
      <c r="N86" s="158"/>
      <c r="O86" s="157">
        <v>0</v>
      </c>
      <c r="P86" s="158"/>
      <c r="Q86" s="158"/>
      <c r="R86" s="158"/>
      <c r="S86" s="158"/>
      <c r="T86" s="158"/>
      <c r="U86" s="158"/>
      <c r="V86" s="168">
        <v>0</v>
      </c>
      <c r="W86" s="158"/>
      <c r="X86" s="158"/>
      <c r="Y86" s="158"/>
      <c r="Z86" s="158"/>
      <c r="AA86" s="157">
        <v>0</v>
      </c>
      <c r="AB86" s="158"/>
      <c r="AC86" s="158"/>
      <c r="AD86" s="158"/>
      <c r="AE86" s="158"/>
      <c r="AF86" s="158"/>
      <c r="AG86" s="158"/>
      <c r="AH86" s="168">
        <v>0</v>
      </c>
      <c r="AI86" s="158"/>
      <c r="AJ86" s="158"/>
      <c r="AK86" s="158"/>
      <c r="AL86" s="158"/>
      <c r="AM86" s="157">
        <v>0</v>
      </c>
      <c r="AN86" s="158"/>
      <c r="AO86" s="158"/>
      <c r="AP86" s="158"/>
      <c r="AQ86" s="158"/>
      <c r="AR86" s="158"/>
      <c r="AS86" s="158"/>
      <c r="AT86" s="168">
        <v>0</v>
      </c>
      <c r="AU86" s="158"/>
      <c r="AV86" s="158"/>
      <c r="AW86" s="158"/>
      <c r="AX86" s="158"/>
      <c r="AY86" s="157">
        <v>0</v>
      </c>
      <c r="AZ86" s="158"/>
      <c r="BA86" s="158"/>
      <c r="BB86" s="158"/>
      <c r="BC86" s="158"/>
      <c r="BD86" s="158"/>
      <c r="BE86" s="158"/>
      <c r="BF86" s="168">
        <v>0</v>
      </c>
      <c r="BG86" s="158"/>
      <c r="BH86" s="158"/>
      <c r="BI86" s="158"/>
      <c r="BJ86" s="158"/>
      <c r="BK86" s="157">
        <v>0</v>
      </c>
      <c r="BL86" s="158"/>
      <c r="BM86" s="158"/>
      <c r="BN86" s="158"/>
      <c r="BO86" s="158"/>
      <c r="BP86" s="158"/>
      <c r="BQ86" s="169"/>
      <c r="BR86" s="307"/>
      <c r="BS86" s="308"/>
      <c r="BT86" s="308"/>
      <c r="BU86" s="308"/>
      <c r="BV86" s="308"/>
      <c r="BW86" s="308"/>
      <c r="BX86" s="308"/>
      <c r="BY86" s="170" t="s">
        <v>100</v>
      </c>
      <c r="BZ86" s="171"/>
      <c r="CA86" s="168">
        <v>0</v>
      </c>
      <c r="CB86" s="158"/>
      <c r="CC86" s="158"/>
      <c r="CD86" s="158"/>
      <c r="CE86" s="158"/>
      <c r="CF86" s="157">
        <v>0</v>
      </c>
      <c r="CG86" s="158"/>
      <c r="CH86" s="158"/>
      <c r="CI86" s="158"/>
      <c r="CJ86" s="158"/>
      <c r="CK86" s="158"/>
      <c r="CL86" s="158"/>
      <c r="CM86" s="168">
        <v>0</v>
      </c>
      <c r="CN86" s="158"/>
      <c r="CO86" s="158"/>
      <c r="CP86" s="158"/>
      <c r="CQ86" s="158"/>
      <c r="CR86" s="157">
        <v>0</v>
      </c>
      <c r="CS86" s="158"/>
      <c r="CT86" s="158"/>
      <c r="CU86" s="158"/>
      <c r="CV86" s="158"/>
      <c r="CW86" s="158"/>
      <c r="CX86" s="158"/>
      <c r="CY86" s="168">
        <v>0</v>
      </c>
      <c r="CZ86" s="158"/>
      <c r="DA86" s="158"/>
      <c r="DB86" s="158"/>
      <c r="DC86" s="158"/>
      <c r="DD86" s="157">
        <v>0</v>
      </c>
      <c r="DE86" s="158"/>
      <c r="DF86" s="158"/>
      <c r="DG86" s="158"/>
      <c r="DH86" s="158"/>
      <c r="DI86" s="158"/>
      <c r="DJ86" s="158"/>
      <c r="DK86" s="168">
        <v>0</v>
      </c>
      <c r="DL86" s="158"/>
      <c r="DM86" s="158"/>
      <c r="DN86" s="158"/>
      <c r="DO86" s="158"/>
      <c r="DP86" s="157">
        <v>0</v>
      </c>
      <c r="DQ86" s="158"/>
      <c r="DR86" s="158"/>
      <c r="DS86" s="158"/>
      <c r="DT86" s="158"/>
      <c r="DU86" s="158"/>
      <c r="DV86" s="158"/>
      <c r="DW86" s="159">
        <f t="shared" si="2"/>
        <v>0</v>
      </c>
      <c r="DX86" s="159"/>
      <c r="DY86" s="159"/>
      <c r="DZ86" s="159"/>
      <c r="EA86" s="159"/>
      <c r="EB86" s="159">
        <f t="shared" si="3"/>
        <v>0</v>
      </c>
      <c r="EC86" s="159"/>
      <c r="ED86" s="159"/>
      <c r="EE86" s="159"/>
      <c r="EF86" s="159"/>
      <c r="EG86" s="159"/>
      <c r="EH86" s="160"/>
    </row>
    <row r="87" spans="1:138" ht="14.25" hidden="1" customHeight="1" x14ac:dyDescent="0.15">
      <c r="A87" s="309"/>
      <c r="B87" s="310"/>
      <c r="C87" s="310"/>
      <c r="D87" s="310"/>
      <c r="E87" s="310"/>
      <c r="F87" s="310"/>
      <c r="G87" s="310"/>
      <c r="H87" s="170" t="s">
        <v>101</v>
      </c>
      <c r="I87" s="171"/>
      <c r="J87" s="175">
        <f>SUM(J85:N86)</f>
        <v>0</v>
      </c>
      <c r="K87" s="159"/>
      <c r="L87" s="159"/>
      <c r="M87" s="159"/>
      <c r="N87" s="159"/>
      <c r="O87" s="176">
        <f>SUM(O85:U86)</f>
        <v>0</v>
      </c>
      <c r="P87" s="159"/>
      <c r="Q87" s="159"/>
      <c r="R87" s="159"/>
      <c r="S87" s="159"/>
      <c r="T87" s="159"/>
      <c r="U87" s="159"/>
      <c r="V87" s="175">
        <f>SUM(V85:Z86)</f>
        <v>0</v>
      </c>
      <c r="W87" s="159"/>
      <c r="X87" s="159"/>
      <c r="Y87" s="159"/>
      <c r="Z87" s="159"/>
      <c r="AA87" s="176">
        <f>SUM(AA85:AG86)</f>
        <v>0</v>
      </c>
      <c r="AB87" s="159"/>
      <c r="AC87" s="159"/>
      <c r="AD87" s="159"/>
      <c r="AE87" s="159"/>
      <c r="AF87" s="159"/>
      <c r="AG87" s="159"/>
      <c r="AH87" s="175">
        <f>SUM(AH85:AL86)</f>
        <v>0</v>
      </c>
      <c r="AI87" s="159"/>
      <c r="AJ87" s="159"/>
      <c r="AK87" s="159"/>
      <c r="AL87" s="159"/>
      <c r="AM87" s="176">
        <f>SUM(AM85:AS86)</f>
        <v>0</v>
      </c>
      <c r="AN87" s="159"/>
      <c r="AO87" s="159"/>
      <c r="AP87" s="159"/>
      <c r="AQ87" s="159"/>
      <c r="AR87" s="159"/>
      <c r="AS87" s="159"/>
      <c r="AT87" s="175">
        <f>SUM(AT85:AX86)</f>
        <v>0</v>
      </c>
      <c r="AU87" s="159"/>
      <c r="AV87" s="159"/>
      <c r="AW87" s="159"/>
      <c r="AX87" s="159"/>
      <c r="AY87" s="176">
        <f>SUM(AY85:BE86)</f>
        <v>0</v>
      </c>
      <c r="AZ87" s="159"/>
      <c r="BA87" s="159"/>
      <c r="BB87" s="159"/>
      <c r="BC87" s="159"/>
      <c r="BD87" s="159"/>
      <c r="BE87" s="159"/>
      <c r="BF87" s="175">
        <f>SUM(BF85:BJ86)</f>
        <v>0</v>
      </c>
      <c r="BG87" s="159"/>
      <c r="BH87" s="159"/>
      <c r="BI87" s="159"/>
      <c r="BJ87" s="159"/>
      <c r="BK87" s="176">
        <f>SUM(BK85:BQ86)</f>
        <v>0</v>
      </c>
      <c r="BL87" s="159"/>
      <c r="BM87" s="159"/>
      <c r="BN87" s="159"/>
      <c r="BO87" s="159"/>
      <c r="BP87" s="159"/>
      <c r="BQ87" s="160"/>
      <c r="BR87" s="309"/>
      <c r="BS87" s="310"/>
      <c r="BT87" s="310"/>
      <c r="BU87" s="310"/>
      <c r="BV87" s="310"/>
      <c r="BW87" s="310"/>
      <c r="BX87" s="310"/>
      <c r="BY87" s="170" t="s">
        <v>101</v>
      </c>
      <c r="BZ87" s="171"/>
      <c r="CA87" s="175">
        <f>SUM(CA85:CE86)</f>
        <v>0</v>
      </c>
      <c r="CB87" s="159"/>
      <c r="CC87" s="159"/>
      <c r="CD87" s="159"/>
      <c r="CE87" s="159"/>
      <c r="CF87" s="176">
        <f>SUM(CF85:CL86)</f>
        <v>0</v>
      </c>
      <c r="CG87" s="159"/>
      <c r="CH87" s="159"/>
      <c r="CI87" s="159"/>
      <c r="CJ87" s="159"/>
      <c r="CK87" s="159"/>
      <c r="CL87" s="159"/>
      <c r="CM87" s="175">
        <f>SUM(CM85:CQ86)</f>
        <v>0</v>
      </c>
      <c r="CN87" s="159"/>
      <c r="CO87" s="159"/>
      <c r="CP87" s="159"/>
      <c r="CQ87" s="159"/>
      <c r="CR87" s="176">
        <f>SUM(CR85:CX86)</f>
        <v>0</v>
      </c>
      <c r="CS87" s="159"/>
      <c r="CT87" s="159"/>
      <c r="CU87" s="159"/>
      <c r="CV87" s="159"/>
      <c r="CW87" s="159"/>
      <c r="CX87" s="159"/>
      <c r="CY87" s="175">
        <f>SUM(CY85:DC86)</f>
        <v>0</v>
      </c>
      <c r="CZ87" s="159"/>
      <c r="DA87" s="159"/>
      <c r="DB87" s="159"/>
      <c r="DC87" s="159"/>
      <c r="DD87" s="176">
        <f>SUM(DD85:DJ86)</f>
        <v>0</v>
      </c>
      <c r="DE87" s="159"/>
      <c r="DF87" s="159"/>
      <c r="DG87" s="159"/>
      <c r="DH87" s="159"/>
      <c r="DI87" s="159"/>
      <c r="DJ87" s="159"/>
      <c r="DK87" s="175">
        <f>SUM(DK85:DO86)</f>
        <v>0</v>
      </c>
      <c r="DL87" s="159"/>
      <c r="DM87" s="159"/>
      <c r="DN87" s="159"/>
      <c r="DO87" s="159"/>
      <c r="DP87" s="176">
        <f>SUM(DP85:DV86)</f>
        <v>0</v>
      </c>
      <c r="DQ87" s="159"/>
      <c r="DR87" s="159"/>
      <c r="DS87" s="159"/>
      <c r="DT87" s="159"/>
      <c r="DU87" s="159"/>
      <c r="DV87" s="159"/>
      <c r="DW87" s="159">
        <f t="shared" si="2"/>
        <v>0</v>
      </c>
      <c r="DX87" s="159"/>
      <c r="DY87" s="159"/>
      <c r="DZ87" s="159"/>
      <c r="EA87" s="159"/>
      <c r="EB87" s="159">
        <f t="shared" si="3"/>
        <v>0</v>
      </c>
      <c r="EC87" s="159"/>
      <c r="ED87" s="159"/>
      <c r="EE87" s="159"/>
      <c r="EF87" s="159"/>
      <c r="EG87" s="159"/>
      <c r="EH87" s="160"/>
    </row>
    <row r="88" spans="1:138" ht="14.25" hidden="1" customHeight="1" x14ac:dyDescent="0.15">
      <c r="A88" s="300" t="s">
        <v>1</v>
      </c>
      <c r="B88" s="301"/>
      <c r="C88" s="301"/>
      <c r="D88" s="301"/>
      <c r="E88" s="301"/>
      <c r="F88" s="301"/>
      <c r="G88" s="301"/>
      <c r="H88" s="170" t="s">
        <v>99</v>
      </c>
      <c r="I88" s="171"/>
      <c r="J88" s="168">
        <v>0</v>
      </c>
      <c r="K88" s="158"/>
      <c r="L88" s="158"/>
      <c r="M88" s="158"/>
      <c r="N88" s="158"/>
      <c r="O88" s="157">
        <v>0</v>
      </c>
      <c r="P88" s="158"/>
      <c r="Q88" s="158"/>
      <c r="R88" s="158"/>
      <c r="S88" s="158"/>
      <c r="T88" s="158"/>
      <c r="U88" s="158"/>
      <c r="V88" s="168">
        <v>0</v>
      </c>
      <c r="W88" s="158"/>
      <c r="X88" s="158"/>
      <c r="Y88" s="158"/>
      <c r="Z88" s="158"/>
      <c r="AA88" s="157">
        <v>0</v>
      </c>
      <c r="AB88" s="158"/>
      <c r="AC88" s="158"/>
      <c r="AD88" s="158"/>
      <c r="AE88" s="158"/>
      <c r="AF88" s="158"/>
      <c r="AG88" s="158"/>
      <c r="AH88" s="168">
        <v>0</v>
      </c>
      <c r="AI88" s="158"/>
      <c r="AJ88" s="158"/>
      <c r="AK88" s="158"/>
      <c r="AL88" s="158"/>
      <c r="AM88" s="157">
        <v>0</v>
      </c>
      <c r="AN88" s="158"/>
      <c r="AO88" s="158"/>
      <c r="AP88" s="158"/>
      <c r="AQ88" s="158"/>
      <c r="AR88" s="158"/>
      <c r="AS88" s="158"/>
      <c r="AT88" s="168">
        <v>0</v>
      </c>
      <c r="AU88" s="158"/>
      <c r="AV88" s="158"/>
      <c r="AW88" s="158"/>
      <c r="AX88" s="158"/>
      <c r="AY88" s="157">
        <v>0</v>
      </c>
      <c r="AZ88" s="158"/>
      <c r="BA88" s="158"/>
      <c r="BB88" s="158"/>
      <c r="BC88" s="158"/>
      <c r="BD88" s="158"/>
      <c r="BE88" s="158"/>
      <c r="BF88" s="168">
        <v>0</v>
      </c>
      <c r="BG88" s="158"/>
      <c r="BH88" s="158"/>
      <c r="BI88" s="158"/>
      <c r="BJ88" s="158"/>
      <c r="BK88" s="157">
        <v>0</v>
      </c>
      <c r="BL88" s="158"/>
      <c r="BM88" s="158"/>
      <c r="BN88" s="158"/>
      <c r="BO88" s="158"/>
      <c r="BP88" s="158"/>
      <c r="BQ88" s="169"/>
      <c r="BR88" s="300" t="s">
        <v>1</v>
      </c>
      <c r="BS88" s="301"/>
      <c r="BT88" s="301"/>
      <c r="BU88" s="301"/>
      <c r="BV88" s="301"/>
      <c r="BW88" s="301"/>
      <c r="BX88" s="301"/>
      <c r="BY88" s="170" t="s">
        <v>99</v>
      </c>
      <c r="BZ88" s="171"/>
      <c r="CA88" s="168">
        <v>0</v>
      </c>
      <c r="CB88" s="158"/>
      <c r="CC88" s="158"/>
      <c r="CD88" s="158"/>
      <c r="CE88" s="158"/>
      <c r="CF88" s="157">
        <v>0</v>
      </c>
      <c r="CG88" s="158"/>
      <c r="CH88" s="158"/>
      <c r="CI88" s="158"/>
      <c r="CJ88" s="158"/>
      <c r="CK88" s="158"/>
      <c r="CL88" s="158"/>
      <c r="CM88" s="168">
        <v>1</v>
      </c>
      <c r="CN88" s="158"/>
      <c r="CO88" s="158"/>
      <c r="CP88" s="158"/>
      <c r="CQ88" s="158"/>
      <c r="CR88" s="157">
        <v>24774</v>
      </c>
      <c r="CS88" s="158"/>
      <c r="CT88" s="158"/>
      <c r="CU88" s="158"/>
      <c r="CV88" s="158"/>
      <c r="CW88" s="158"/>
      <c r="CX88" s="158"/>
      <c r="CY88" s="168">
        <v>0</v>
      </c>
      <c r="CZ88" s="158"/>
      <c r="DA88" s="158"/>
      <c r="DB88" s="158"/>
      <c r="DC88" s="158"/>
      <c r="DD88" s="157">
        <v>0</v>
      </c>
      <c r="DE88" s="158"/>
      <c r="DF88" s="158"/>
      <c r="DG88" s="158"/>
      <c r="DH88" s="158"/>
      <c r="DI88" s="158"/>
      <c r="DJ88" s="158"/>
      <c r="DK88" s="168">
        <v>18</v>
      </c>
      <c r="DL88" s="158"/>
      <c r="DM88" s="158"/>
      <c r="DN88" s="158"/>
      <c r="DO88" s="158"/>
      <c r="DP88" s="157">
        <v>90158</v>
      </c>
      <c r="DQ88" s="158"/>
      <c r="DR88" s="158"/>
      <c r="DS88" s="158"/>
      <c r="DT88" s="158"/>
      <c r="DU88" s="158"/>
      <c r="DV88" s="158"/>
      <c r="DW88" s="159">
        <f t="shared" si="2"/>
        <v>19</v>
      </c>
      <c r="DX88" s="159"/>
      <c r="DY88" s="159"/>
      <c r="DZ88" s="159"/>
      <c r="EA88" s="159"/>
      <c r="EB88" s="159">
        <f t="shared" si="3"/>
        <v>114932</v>
      </c>
      <c r="EC88" s="159"/>
      <c r="ED88" s="159"/>
      <c r="EE88" s="159"/>
      <c r="EF88" s="159"/>
      <c r="EG88" s="159"/>
      <c r="EH88" s="160"/>
    </row>
    <row r="89" spans="1:138" ht="14.25" hidden="1" customHeight="1" x14ac:dyDescent="0.15">
      <c r="A89" s="300"/>
      <c r="B89" s="301"/>
      <c r="C89" s="301"/>
      <c r="D89" s="301"/>
      <c r="E89" s="301"/>
      <c r="F89" s="301"/>
      <c r="G89" s="301"/>
      <c r="H89" s="170" t="s">
        <v>100</v>
      </c>
      <c r="I89" s="171"/>
      <c r="J89" s="168">
        <v>0</v>
      </c>
      <c r="K89" s="158"/>
      <c r="L89" s="158"/>
      <c r="M89" s="158"/>
      <c r="N89" s="158"/>
      <c r="O89" s="157">
        <v>0</v>
      </c>
      <c r="P89" s="158"/>
      <c r="Q89" s="158"/>
      <c r="R89" s="158"/>
      <c r="S89" s="158"/>
      <c r="T89" s="158"/>
      <c r="U89" s="158"/>
      <c r="V89" s="168">
        <v>0</v>
      </c>
      <c r="W89" s="158"/>
      <c r="X89" s="158"/>
      <c r="Y89" s="158"/>
      <c r="Z89" s="158"/>
      <c r="AA89" s="157">
        <v>0</v>
      </c>
      <c r="AB89" s="158"/>
      <c r="AC89" s="158"/>
      <c r="AD89" s="158"/>
      <c r="AE89" s="158"/>
      <c r="AF89" s="158"/>
      <c r="AG89" s="158"/>
      <c r="AH89" s="168">
        <v>3</v>
      </c>
      <c r="AI89" s="158"/>
      <c r="AJ89" s="158"/>
      <c r="AK89" s="158"/>
      <c r="AL89" s="158"/>
      <c r="AM89" s="157">
        <v>74768</v>
      </c>
      <c r="AN89" s="158"/>
      <c r="AO89" s="158"/>
      <c r="AP89" s="158"/>
      <c r="AQ89" s="158"/>
      <c r="AR89" s="158"/>
      <c r="AS89" s="158"/>
      <c r="AT89" s="168">
        <v>0</v>
      </c>
      <c r="AU89" s="158"/>
      <c r="AV89" s="158"/>
      <c r="AW89" s="158"/>
      <c r="AX89" s="158"/>
      <c r="AY89" s="157">
        <v>0</v>
      </c>
      <c r="AZ89" s="158"/>
      <c r="BA89" s="158"/>
      <c r="BB89" s="158"/>
      <c r="BC89" s="158"/>
      <c r="BD89" s="158"/>
      <c r="BE89" s="158"/>
      <c r="BF89" s="168">
        <v>0</v>
      </c>
      <c r="BG89" s="158"/>
      <c r="BH89" s="158"/>
      <c r="BI89" s="158"/>
      <c r="BJ89" s="158"/>
      <c r="BK89" s="157">
        <v>0</v>
      </c>
      <c r="BL89" s="158"/>
      <c r="BM89" s="158"/>
      <c r="BN89" s="158"/>
      <c r="BO89" s="158"/>
      <c r="BP89" s="158"/>
      <c r="BQ89" s="169"/>
      <c r="BR89" s="300"/>
      <c r="BS89" s="301"/>
      <c r="BT89" s="301"/>
      <c r="BU89" s="301"/>
      <c r="BV89" s="301"/>
      <c r="BW89" s="301"/>
      <c r="BX89" s="301"/>
      <c r="BY89" s="170" t="s">
        <v>100</v>
      </c>
      <c r="BZ89" s="171"/>
      <c r="CA89" s="168">
        <v>0</v>
      </c>
      <c r="CB89" s="158"/>
      <c r="CC89" s="158"/>
      <c r="CD89" s="158"/>
      <c r="CE89" s="158"/>
      <c r="CF89" s="157">
        <v>0</v>
      </c>
      <c r="CG89" s="158"/>
      <c r="CH89" s="158"/>
      <c r="CI89" s="158"/>
      <c r="CJ89" s="158"/>
      <c r="CK89" s="158"/>
      <c r="CL89" s="158"/>
      <c r="CM89" s="168">
        <v>2</v>
      </c>
      <c r="CN89" s="158"/>
      <c r="CO89" s="158"/>
      <c r="CP89" s="158"/>
      <c r="CQ89" s="158"/>
      <c r="CR89" s="157">
        <v>1112</v>
      </c>
      <c r="CS89" s="158"/>
      <c r="CT89" s="158"/>
      <c r="CU89" s="158"/>
      <c r="CV89" s="158"/>
      <c r="CW89" s="158"/>
      <c r="CX89" s="158"/>
      <c r="CY89" s="168">
        <v>2</v>
      </c>
      <c r="CZ89" s="158"/>
      <c r="DA89" s="158"/>
      <c r="DB89" s="158"/>
      <c r="DC89" s="158"/>
      <c r="DD89" s="157">
        <v>11322</v>
      </c>
      <c r="DE89" s="158"/>
      <c r="DF89" s="158"/>
      <c r="DG89" s="158"/>
      <c r="DH89" s="158"/>
      <c r="DI89" s="158"/>
      <c r="DJ89" s="158"/>
      <c r="DK89" s="168">
        <v>24</v>
      </c>
      <c r="DL89" s="158"/>
      <c r="DM89" s="158"/>
      <c r="DN89" s="158"/>
      <c r="DO89" s="158"/>
      <c r="DP89" s="157">
        <v>78355</v>
      </c>
      <c r="DQ89" s="158"/>
      <c r="DR89" s="158"/>
      <c r="DS89" s="158"/>
      <c r="DT89" s="158"/>
      <c r="DU89" s="158"/>
      <c r="DV89" s="158"/>
      <c r="DW89" s="159">
        <f t="shared" si="2"/>
        <v>31</v>
      </c>
      <c r="DX89" s="159"/>
      <c r="DY89" s="159"/>
      <c r="DZ89" s="159"/>
      <c r="EA89" s="159"/>
      <c r="EB89" s="159">
        <f t="shared" si="3"/>
        <v>165557</v>
      </c>
      <c r="EC89" s="159"/>
      <c r="ED89" s="159"/>
      <c r="EE89" s="159"/>
      <c r="EF89" s="159"/>
      <c r="EG89" s="159"/>
      <c r="EH89" s="160"/>
    </row>
    <row r="90" spans="1:138" ht="14.25" hidden="1" customHeight="1" x14ac:dyDescent="0.15">
      <c r="A90" s="302"/>
      <c r="B90" s="303"/>
      <c r="C90" s="303"/>
      <c r="D90" s="303"/>
      <c r="E90" s="303"/>
      <c r="F90" s="303"/>
      <c r="G90" s="303"/>
      <c r="H90" s="170" t="s">
        <v>101</v>
      </c>
      <c r="I90" s="171"/>
      <c r="J90" s="175">
        <f>SUM(J88:N89)</f>
        <v>0</v>
      </c>
      <c r="K90" s="159"/>
      <c r="L90" s="159"/>
      <c r="M90" s="159"/>
      <c r="N90" s="159"/>
      <c r="O90" s="176">
        <f>SUM(O88:U89)</f>
        <v>0</v>
      </c>
      <c r="P90" s="159"/>
      <c r="Q90" s="159"/>
      <c r="R90" s="159"/>
      <c r="S90" s="159"/>
      <c r="T90" s="159"/>
      <c r="U90" s="159"/>
      <c r="V90" s="175">
        <f>SUM(V88:Z89)</f>
        <v>0</v>
      </c>
      <c r="W90" s="159"/>
      <c r="X90" s="159"/>
      <c r="Y90" s="159"/>
      <c r="Z90" s="159"/>
      <c r="AA90" s="176">
        <f>SUM(AA88:AG89)</f>
        <v>0</v>
      </c>
      <c r="AB90" s="159"/>
      <c r="AC90" s="159"/>
      <c r="AD90" s="159"/>
      <c r="AE90" s="159"/>
      <c r="AF90" s="159"/>
      <c r="AG90" s="159"/>
      <c r="AH90" s="175">
        <f>SUM(AH88:AL89)</f>
        <v>3</v>
      </c>
      <c r="AI90" s="159"/>
      <c r="AJ90" s="159"/>
      <c r="AK90" s="159"/>
      <c r="AL90" s="159"/>
      <c r="AM90" s="176">
        <f>SUM(AM88:AS89)</f>
        <v>74768</v>
      </c>
      <c r="AN90" s="159"/>
      <c r="AO90" s="159"/>
      <c r="AP90" s="159"/>
      <c r="AQ90" s="159"/>
      <c r="AR90" s="159"/>
      <c r="AS90" s="159"/>
      <c r="AT90" s="175">
        <f>SUM(AT88:AX89)</f>
        <v>0</v>
      </c>
      <c r="AU90" s="159"/>
      <c r="AV90" s="159"/>
      <c r="AW90" s="159"/>
      <c r="AX90" s="159"/>
      <c r="AY90" s="176">
        <f>SUM(AY88:BE89)</f>
        <v>0</v>
      </c>
      <c r="AZ90" s="159"/>
      <c r="BA90" s="159"/>
      <c r="BB90" s="159"/>
      <c r="BC90" s="159"/>
      <c r="BD90" s="159"/>
      <c r="BE90" s="159"/>
      <c r="BF90" s="175">
        <f>SUM(BF88:BJ89)</f>
        <v>0</v>
      </c>
      <c r="BG90" s="159"/>
      <c r="BH90" s="159"/>
      <c r="BI90" s="159"/>
      <c r="BJ90" s="159"/>
      <c r="BK90" s="176">
        <f>SUM(BK88:BQ89)</f>
        <v>0</v>
      </c>
      <c r="BL90" s="159"/>
      <c r="BM90" s="159"/>
      <c r="BN90" s="159"/>
      <c r="BO90" s="159"/>
      <c r="BP90" s="159"/>
      <c r="BQ90" s="160"/>
      <c r="BR90" s="302"/>
      <c r="BS90" s="303"/>
      <c r="BT90" s="303"/>
      <c r="BU90" s="303"/>
      <c r="BV90" s="303"/>
      <c r="BW90" s="303"/>
      <c r="BX90" s="303"/>
      <c r="BY90" s="170" t="s">
        <v>101</v>
      </c>
      <c r="BZ90" s="171"/>
      <c r="CA90" s="175">
        <f>SUM(CA88:CE89)</f>
        <v>0</v>
      </c>
      <c r="CB90" s="159"/>
      <c r="CC90" s="159"/>
      <c r="CD90" s="159"/>
      <c r="CE90" s="159"/>
      <c r="CF90" s="176">
        <f>SUM(CF88:CL89)</f>
        <v>0</v>
      </c>
      <c r="CG90" s="159"/>
      <c r="CH90" s="159"/>
      <c r="CI90" s="159"/>
      <c r="CJ90" s="159"/>
      <c r="CK90" s="159"/>
      <c r="CL90" s="159"/>
      <c r="CM90" s="175">
        <f>SUM(CM88:CQ89)</f>
        <v>3</v>
      </c>
      <c r="CN90" s="159"/>
      <c r="CO90" s="159"/>
      <c r="CP90" s="159"/>
      <c r="CQ90" s="159"/>
      <c r="CR90" s="176">
        <f>SUM(CR88:CX89)</f>
        <v>25886</v>
      </c>
      <c r="CS90" s="159"/>
      <c r="CT90" s="159"/>
      <c r="CU90" s="159"/>
      <c r="CV90" s="159"/>
      <c r="CW90" s="159"/>
      <c r="CX90" s="159"/>
      <c r="CY90" s="175">
        <f>SUM(CY88:DC89)</f>
        <v>2</v>
      </c>
      <c r="CZ90" s="159"/>
      <c r="DA90" s="159"/>
      <c r="DB90" s="159"/>
      <c r="DC90" s="159"/>
      <c r="DD90" s="176">
        <f>SUM(DD88:DJ89)</f>
        <v>11322</v>
      </c>
      <c r="DE90" s="159"/>
      <c r="DF90" s="159"/>
      <c r="DG90" s="159"/>
      <c r="DH90" s="159"/>
      <c r="DI90" s="159"/>
      <c r="DJ90" s="159"/>
      <c r="DK90" s="175">
        <f>SUM(DK88:DO89)</f>
        <v>42</v>
      </c>
      <c r="DL90" s="159"/>
      <c r="DM90" s="159"/>
      <c r="DN90" s="159"/>
      <c r="DO90" s="159"/>
      <c r="DP90" s="176">
        <f>SUM(DP88:DV89)</f>
        <v>168513</v>
      </c>
      <c r="DQ90" s="159"/>
      <c r="DR90" s="159"/>
      <c r="DS90" s="159"/>
      <c r="DT90" s="159"/>
      <c r="DU90" s="159"/>
      <c r="DV90" s="159"/>
      <c r="DW90" s="159">
        <f t="shared" si="2"/>
        <v>50</v>
      </c>
      <c r="DX90" s="159"/>
      <c r="DY90" s="159"/>
      <c r="DZ90" s="159"/>
      <c r="EA90" s="159"/>
      <c r="EB90" s="159">
        <f t="shared" si="3"/>
        <v>280489</v>
      </c>
      <c r="EC90" s="159"/>
      <c r="ED90" s="159"/>
      <c r="EE90" s="159"/>
      <c r="EF90" s="159"/>
      <c r="EG90" s="159"/>
      <c r="EH90" s="160"/>
    </row>
    <row r="91" spans="1:138" ht="14.25" hidden="1" customHeight="1" x14ac:dyDescent="0.15">
      <c r="A91" s="298" t="s">
        <v>88</v>
      </c>
      <c r="B91" s="299"/>
      <c r="C91" s="299"/>
      <c r="D91" s="299"/>
      <c r="E91" s="299"/>
      <c r="F91" s="299"/>
      <c r="G91" s="299"/>
      <c r="H91" s="170" t="s">
        <v>99</v>
      </c>
      <c r="I91" s="171"/>
      <c r="J91" s="168">
        <v>0</v>
      </c>
      <c r="K91" s="158"/>
      <c r="L91" s="158"/>
      <c r="M91" s="158"/>
      <c r="N91" s="158"/>
      <c r="O91" s="157">
        <v>0</v>
      </c>
      <c r="P91" s="158"/>
      <c r="Q91" s="158"/>
      <c r="R91" s="158"/>
      <c r="S91" s="158"/>
      <c r="T91" s="158"/>
      <c r="U91" s="158"/>
      <c r="V91" s="168">
        <v>0</v>
      </c>
      <c r="W91" s="158"/>
      <c r="X91" s="158"/>
      <c r="Y91" s="158"/>
      <c r="Z91" s="158"/>
      <c r="AA91" s="157">
        <v>0</v>
      </c>
      <c r="AB91" s="158"/>
      <c r="AC91" s="158"/>
      <c r="AD91" s="158"/>
      <c r="AE91" s="158"/>
      <c r="AF91" s="158"/>
      <c r="AG91" s="158"/>
      <c r="AH91" s="168">
        <v>0</v>
      </c>
      <c r="AI91" s="158"/>
      <c r="AJ91" s="158"/>
      <c r="AK91" s="158"/>
      <c r="AL91" s="158"/>
      <c r="AM91" s="157">
        <v>0</v>
      </c>
      <c r="AN91" s="158"/>
      <c r="AO91" s="158"/>
      <c r="AP91" s="158"/>
      <c r="AQ91" s="158"/>
      <c r="AR91" s="158"/>
      <c r="AS91" s="158"/>
      <c r="AT91" s="168">
        <v>0</v>
      </c>
      <c r="AU91" s="158"/>
      <c r="AV91" s="158"/>
      <c r="AW91" s="158"/>
      <c r="AX91" s="158"/>
      <c r="AY91" s="157">
        <v>0</v>
      </c>
      <c r="AZ91" s="158"/>
      <c r="BA91" s="158"/>
      <c r="BB91" s="158"/>
      <c r="BC91" s="158"/>
      <c r="BD91" s="158"/>
      <c r="BE91" s="158"/>
      <c r="BF91" s="168">
        <v>0</v>
      </c>
      <c r="BG91" s="158"/>
      <c r="BH91" s="158"/>
      <c r="BI91" s="158"/>
      <c r="BJ91" s="158"/>
      <c r="BK91" s="157">
        <v>0</v>
      </c>
      <c r="BL91" s="158"/>
      <c r="BM91" s="158"/>
      <c r="BN91" s="158"/>
      <c r="BO91" s="158"/>
      <c r="BP91" s="158"/>
      <c r="BQ91" s="169"/>
      <c r="BR91" s="298" t="s">
        <v>88</v>
      </c>
      <c r="BS91" s="299"/>
      <c r="BT91" s="299"/>
      <c r="BU91" s="299"/>
      <c r="BV91" s="299"/>
      <c r="BW91" s="299"/>
      <c r="BX91" s="299"/>
      <c r="BY91" s="170" t="s">
        <v>99</v>
      </c>
      <c r="BZ91" s="171"/>
      <c r="CA91" s="168">
        <v>0</v>
      </c>
      <c r="CB91" s="158"/>
      <c r="CC91" s="158"/>
      <c r="CD91" s="158"/>
      <c r="CE91" s="158"/>
      <c r="CF91" s="157">
        <v>0</v>
      </c>
      <c r="CG91" s="158"/>
      <c r="CH91" s="158"/>
      <c r="CI91" s="158"/>
      <c r="CJ91" s="158"/>
      <c r="CK91" s="158"/>
      <c r="CL91" s="158"/>
      <c r="CM91" s="168">
        <v>0</v>
      </c>
      <c r="CN91" s="158"/>
      <c r="CO91" s="158"/>
      <c r="CP91" s="158"/>
      <c r="CQ91" s="158"/>
      <c r="CR91" s="157">
        <v>0</v>
      </c>
      <c r="CS91" s="158"/>
      <c r="CT91" s="158"/>
      <c r="CU91" s="158"/>
      <c r="CV91" s="158"/>
      <c r="CW91" s="158"/>
      <c r="CX91" s="158"/>
      <c r="CY91" s="168">
        <v>0</v>
      </c>
      <c r="CZ91" s="158"/>
      <c r="DA91" s="158"/>
      <c r="DB91" s="158"/>
      <c r="DC91" s="158"/>
      <c r="DD91" s="157">
        <v>0</v>
      </c>
      <c r="DE91" s="158"/>
      <c r="DF91" s="158"/>
      <c r="DG91" s="158"/>
      <c r="DH91" s="158"/>
      <c r="DI91" s="158"/>
      <c r="DJ91" s="158"/>
      <c r="DK91" s="168">
        <v>0</v>
      </c>
      <c r="DL91" s="158"/>
      <c r="DM91" s="158"/>
      <c r="DN91" s="158"/>
      <c r="DO91" s="158"/>
      <c r="DP91" s="157">
        <v>0</v>
      </c>
      <c r="DQ91" s="158"/>
      <c r="DR91" s="158"/>
      <c r="DS91" s="158"/>
      <c r="DT91" s="158"/>
      <c r="DU91" s="158"/>
      <c r="DV91" s="158"/>
      <c r="DW91" s="159">
        <f t="shared" si="2"/>
        <v>0</v>
      </c>
      <c r="DX91" s="159"/>
      <c r="DY91" s="159"/>
      <c r="DZ91" s="159"/>
      <c r="EA91" s="159"/>
      <c r="EB91" s="159">
        <f t="shared" si="3"/>
        <v>0</v>
      </c>
      <c r="EC91" s="159"/>
      <c r="ED91" s="159"/>
      <c r="EE91" s="159"/>
      <c r="EF91" s="159"/>
      <c r="EG91" s="159"/>
      <c r="EH91" s="160"/>
    </row>
    <row r="92" spans="1:138" ht="14.25" hidden="1" customHeight="1" x14ac:dyDescent="0.15">
      <c r="A92" s="300"/>
      <c r="B92" s="301"/>
      <c r="C92" s="301"/>
      <c r="D92" s="301"/>
      <c r="E92" s="301"/>
      <c r="F92" s="301"/>
      <c r="G92" s="301"/>
      <c r="H92" s="170" t="s">
        <v>100</v>
      </c>
      <c r="I92" s="171"/>
      <c r="J92" s="168">
        <v>0</v>
      </c>
      <c r="K92" s="158"/>
      <c r="L92" s="158"/>
      <c r="M92" s="158"/>
      <c r="N92" s="158"/>
      <c r="O92" s="157">
        <v>0</v>
      </c>
      <c r="P92" s="158"/>
      <c r="Q92" s="158"/>
      <c r="R92" s="158"/>
      <c r="S92" s="158"/>
      <c r="T92" s="158"/>
      <c r="U92" s="158"/>
      <c r="V92" s="168">
        <v>0</v>
      </c>
      <c r="W92" s="158"/>
      <c r="X92" s="158"/>
      <c r="Y92" s="158"/>
      <c r="Z92" s="158"/>
      <c r="AA92" s="157">
        <v>0</v>
      </c>
      <c r="AB92" s="158"/>
      <c r="AC92" s="158"/>
      <c r="AD92" s="158"/>
      <c r="AE92" s="158"/>
      <c r="AF92" s="158"/>
      <c r="AG92" s="158"/>
      <c r="AH92" s="168">
        <v>1</v>
      </c>
      <c r="AI92" s="158"/>
      <c r="AJ92" s="158"/>
      <c r="AK92" s="158"/>
      <c r="AL92" s="158"/>
      <c r="AM92" s="157">
        <v>2507</v>
      </c>
      <c r="AN92" s="158"/>
      <c r="AO92" s="158"/>
      <c r="AP92" s="158"/>
      <c r="AQ92" s="158"/>
      <c r="AR92" s="158"/>
      <c r="AS92" s="158"/>
      <c r="AT92" s="168">
        <v>0</v>
      </c>
      <c r="AU92" s="158"/>
      <c r="AV92" s="158"/>
      <c r="AW92" s="158"/>
      <c r="AX92" s="158"/>
      <c r="AY92" s="157">
        <v>0</v>
      </c>
      <c r="AZ92" s="158"/>
      <c r="BA92" s="158"/>
      <c r="BB92" s="158"/>
      <c r="BC92" s="158"/>
      <c r="BD92" s="158"/>
      <c r="BE92" s="158"/>
      <c r="BF92" s="168">
        <v>0</v>
      </c>
      <c r="BG92" s="158"/>
      <c r="BH92" s="158"/>
      <c r="BI92" s="158"/>
      <c r="BJ92" s="158"/>
      <c r="BK92" s="157">
        <v>0</v>
      </c>
      <c r="BL92" s="158"/>
      <c r="BM92" s="158"/>
      <c r="BN92" s="158"/>
      <c r="BO92" s="158"/>
      <c r="BP92" s="158"/>
      <c r="BQ92" s="169"/>
      <c r="BR92" s="300"/>
      <c r="BS92" s="301"/>
      <c r="BT92" s="301"/>
      <c r="BU92" s="301"/>
      <c r="BV92" s="301"/>
      <c r="BW92" s="301"/>
      <c r="BX92" s="301"/>
      <c r="BY92" s="170" t="s">
        <v>100</v>
      </c>
      <c r="BZ92" s="171"/>
      <c r="CA92" s="168">
        <v>0</v>
      </c>
      <c r="CB92" s="158"/>
      <c r="CC92" s="158"/>
      <c r="CD92" s="158"/>
      <c r="CE92" s="158"/>
      <c r="CF92" s="157">
        <v>0</v>
      </c>
      <c r="CG92" s="158"/>
      <c r="CH92" s="158"/>
      <c r="CI92" s="158"/>
      <c r="CJ92" s="158"/>
      <c r="CK92" s="158"/>
      <c r="CL92" s="158"/>
      <c r="CM92" s="168">
        <v>0</v>
      </c>
      <c r="CN92" s="158"/>
      <c r="CO92" s="158"/>
      <c r="CP92" s="158"/>
      <c r="CQ92" s="158"/>
      <c r="CR92" s="157">
        <v>0</v>
      </c>
      <c r="CS92" s="158"/>
      <c r="CT92" s="158"/>
      <c r="CU92" s="158"/>
      <c r="CV92" s="158"/>
      <c r="CW92" s="158"/>
      <c r="CX92" s="158"/>
      <c r="CY92" s="168">
        <v>2</v>
      </c>
      <c r="CZ92" s="158"/>
      <c r="DA92" s="158"/>
      <c r="DB92" s="158"/>
      <c r="DC92" s="158"/>
      <c r="DD92" s="157">
        <v>15891</v>
      </c>
      <c r="DE92" s="158"/>
      <c r="DF92" s="158"/>
      <c r="DG92" s="158"/>
      <c r="DH92" s="158"/>
      <c r="DI92" s="158"/>
      <c r="DJ92" s="158"/>
      <c r="DK92" s="168">
        <v>0</v>
      </c>
      <c r="DL92" s="158"/>
      <c r="DM92" s="158"/>
      <c r="DN92" s="158"/>
      <c r="DO92" s="158"/>
      <c r="DP92" s="157">
        <v>0</v>
      </c>
      <c r="DQ92" s="158"/>
      <c r="DR92" s="158"/>
      <c r="DS92" s="158"/>
      <c r="DT92" s="158"/>
      <c r="DU92" s="158"/>
      <c r="DV92" s="158"/>
      <c r="DW92" s="159">
        <f t="shared" si="2"/>
        <v>3</v>
      </c>
      <c r="DX92" s="159"/>
      <c r="DY92" s="159"/>
      <c r="DZ92" s="159"/>
      <c r="EA92" s="159"/>
      <c r="EB92" s="159">
        <f t="shared" si="3"/>
        <v>18398</v>
      </c>
      <c r="EC92" s="159"/>
      <c r="ED92" s="159"/>
      <c r="EE92" s="159"/>
      <c r="EF92" s="159"/>
      <c r="EG92" s="159"/>
      <c r="EH92" s="160"/>
    </row>
    <row r="93" spans="1:138" ht="14.25" hidden="1" customHeight="1" x14ac:dyDescent="0.15">
      <c r="A93" s="302"/>
      <c r="B93" s="303"/>
      <c r="C93" s="303"/>
      <c r="D93" s="303"/>
      <c r="E93" s="303"/>
      <c r="F93" s="303"/>
      <c r="G93" s="303"/>
      <c r="H93" s="170" t="s">
        <v>101</v>
      </c>
      <c r="I93" s="171"/>
      <c r="J93" s="175">
        <f>SUM(J91:N92)</f>
        <v>0</v>
      </c>
      <c r="K93" s="159"/>
      <c r="L93" s="159"/>
      <c r="M93" s="159"/>
      <c r="N93" s="159"/>
      <c r="O93" s="176">
        <f>SUM(O91:U92)</f>
        <v>0</v>
      </c>
      <c r="P93" s="159"/>
      <c r="Q93" s="159"/>
      <c r="R93" s="159"/>
      <c r="S93" s="159"/>
      <c r="T93" s="159"/>
      <c r="U93" s="159"/>
      <c r="V93" s="175">
        <f>SUM(V91:Z92)</f>
        <v>0</v>
      </c>
      <c r="W93" s="159"/>
      <c r="X93" s="159"/>
      <c r="Y93" s="159"/>
      <c r="Z93" s="159"/>
      <c r="AA93" s="176">
        <f>SUM(AA91:AG92)</f>
        <v>0</v>
      </c>
      <c r="AB93" s="159"/>
      <c r="AC93" s="159"/>
      <c r="AD93" s="159"/>
      <c r="AE93" s="159"/>
      <c r="AF93" s="159"/>
      <c r="AG93" s="159"/>
      <c r="AH93" s="175">
        <f>SUM(AH91:AL92)</f>
        <v>1</v>
      </c>
      <c r="AI93" s="159"/>
      <c r="AJ93" s="159"/>
      <c r="AK93" s="159"/>
      <c r="AL93" s="159"/>
      <c r="AM93" s="176">
        <f>SUM(AM91:AS92)</f>
        <v>2507</v>
      </c>
      <c r="AN93" s="159"/>
      <c r="AO93" s="159"/>
      <c r="AP93" s="159"/>
      <c r="AQ93" s="159"/>
      <c r="AR93" s="159"/>
      <c r="AS93" s="159"/>
      <c r="AT93" s="175">
        <f>SUM(AT91:AX92)</f>
        <v>0</v>
      </c>
      <c r="AU93" s="159"/>
      <c r="AV93" s="159"/>
      <c r="AW93" s="159"/>
      <c r="AX93" s="159"/>
      <c r="AY93" s="176">
        <f>SUM(AY91:BE92)</f>
        <v>0</v>
      </c>
      <c r="AZ93" s="159"/>
      <c r="BA93" s="159"/>
      <c r="BB93" s="159"/>
      <c r="BC93" s="159"/>
      <c r="BD93" s="159"/>
      <c r="BE93" s="159"/>
      <c r="BF93" s="175">
        <f>SUM(BF91:BJ92)</f>
        <v>0</v>
      </c>
      <c r="BG93" s="159"/>
      <c r="BH93" s="159"/>
      <c r="BI93" s="159"/>
      <c r="BJ93" s="159"/>
      <c r="BK93" s="176">
        <f>SUM(BK91:BQ92)</f>
        <v>0</v>
      </c>
      <c r="BL93" s="159"/>
      <c r="BM93" s="159"/>
      <c r="BN93" s="159"/>
      <c r="BO93" s="159"/>
      <c r="BP93" s="159"/>
      <c r="BQ93" s="160"/>
      <c r="BR93" s="302"/>
      <c r="BS93" s="303"/>
      <c r="BT93" s="303"/>
      <c r="BU93" s="303"/>
      <c r="BV93" s="303"/>
      <c r="BW93" s="303"/>
      <c r="BX93" s="303"/>
      <c r="BY93" s="170" t="s">
        <v>101</v>
      </c>
      <c r="BZ93" s="171"/>
      <c r="CA93" s="175">
        <f>SUM(CA91:CE92)</f>
        <v>0</v>
      </c>
      <c r="CB93" s="159"/>
      <c r="CC93" s="159"/>
      <c r="CD93" s="159"/>
      <c r="CE93" s="159"/>
      <c r="CF93" s="176">
        <f>SUM(CF91:CL92)</f>
        <v>0</v>
      </c>
      <c r="CG93" s="159"/>
      <c r="CH93" s="159"/>
      <c r="CI93" s="159"/>
      <c r="CJ93" s="159"/>
      <c r="CK93" s="159"/>
      <c r="CL93" s="159"/>
      <c r="CM93" s="175">
        <f>SUM(CM91:CQ92)</f>
        <v>0</v>
      </c>
      <c r="CN93" s="159"/>
      <c r="CO93" s="159"/>
      <c r="CP93" s="159"/>
      <c r="CQ93" s="159"/>
      <c r="CR93" s="176">
        <f>SUM(CR91:CX92)</f>
        <v>0</v>
      </c>
      <c r="CS93" s="159"/>
      <c r="CT93" s="159"/>
      <c r="CU93" s="159"/>
      <c r="CV93" s="159"/>
      <c r="CW93" s="159"/>
      <c r="CX93" s="159"/>
      <c r="CY93" s="175">
        <f>SUM(CY91:DC92)</f>
        <v>2</v>
      </c>
      <c r="CZ93" s="159"/>
      <c r="DA93" s="159"/>
      <c r="DB93" s="159"/>
      <c r="DC93" s="159"/>
      <c r="DD93" s="176">
        <f>SUM(DD91:DJ92)</f>
        <v>15891</v>
      </c>
      <c r="DE93" s="159"/>
      <c r="DF93" s="159"/>
      <c r="DG93" s="159"/>
      <c r="DH93" s="159"/>
      <c r="DI93" s="159"/>
      <c r="DJ93" s="159"/>
      <c r="DK93" s="175">
        <f>SUM(DK91:DO92)</f>
        <v>0</v>
      </c>
      <c r="DL93" s="159"/>
      <c r="DM93" s="159"/>
      <c r="DN93" s="159"/>
      <c r="DO93" s="159"/>
      <c r="DP93" s="176">
        <f>SUM(DP91:DV92)</f>
        <v>0</v>
      </c>
      <c r="DQ93" s="159"/>
      <c r="DR93" s="159"/>
      <c r="DS93" s="159"/>
      <c r="DT93" s="159"/>
      <c r="DU93" s="159"/>
      <c r="DV93" s="159"/>
      <c r="DW93" s="159">
        <f t="shared" si="2"/>
        <v>3</v>
      </c>
      <c r="DX93" s="159"/>
      <c r="DY93" s="159"/>
      <c r="DZ93" s="159"/>
      <c r="EA93" s="159"/>
      <c r="EB93" s="159">
        <f t="shared" si="3"/>
        <v>18398</v>
      </c>
      <c r="EC93" s="159"/>
      <c r="ED93" s="159"/>
      <c r="EE93" s="159"/>
      <c r="EF93" s="159"/>
      <c r="EG93" s="159"/>
      <c r="EH93" s="160"/>
    </row>
    <row r="94" spans="1:138" ht="14.25" hidden="1" customHeight="1" x14ac:dyDescent="0.15">
      <c r="A94" s="298" t="s">
        <v>89</v>
      </c>
      <c r="B94" s="299"/>
      <c r="C94" s="299"/>
      <c r="D94" s="299"/>
      <c r="E94" s="299"/>
      <c r="F94" s="299"/>
      <c r="G94" s="299"/>
      <c r="H94" s="170" t="s">
        <v>99</v>
      </c>
      <c r="I94" s="171"/>
      <c r="J94" s="168">
        <v>5</v>
      </c>
      <c r="K94" s="158"/>
      <c r="L94" s="158"/>
      <c r="M94" s="158"/>
      <c r="N94" s="158"/>
      <c r="O94" s="157">
        <v>67540</v>
      </c>
      <c r="P94" s="158"/>
      <c r="Q94" s="158"/>
      <c r="R94" s="158"/>
      <c r="S94" s="158"/>
      <c r="T94" s="158"/>
      <c r="U94" s="158"/>
      <c r="V94" s="168">
        <v>0</v>
      </c>
      <c r="W94" s="158"/>
      <c r="X94" s="158"/>
      <c r="Y94" s="158"/>
      <c r="Z94" s="158"/>
      <c r="AA94" s="157">
        <v>0</v>
      </c>
      <c r="AB94" s="158"/>
      <c r="AC94" s="158"/>
      <c r="AD94" s="158"/>
      <c r="AE94" s="158"/>
      <c r="AF94" s="158"/>
      <c r="AG94" s="158"/>
      <c r="AH94" s="168">
        <v>0</v>
      </c>
      <c r="AI94" s="158"/>
      <c r="AJ94" s="158"/>
      <c r="AK94" s="158"/>
      <c r="AL94" s="158"/>
      <c r="AM94" s="157">
        <v>0</v>
      </c>
      <c r="AN94" s="158"/>
      <c r="AO94" s="158"/>
      <c r="AP94" s="158"/>
      <c r="AQ94" s="158"/>
      <c r="AR94" s="158"/>
      <c r="AS94" s="158"/>
      <c r="AT94" s="168">
        <v>0</v>
      </c>
      <c r="AU94" s="158"/>
      <c r="AV94" s="158"/>
      <c r="AW94" s="158"/>
      <c r="AX94" s="158"/>
      <c r="AY94" s="157">
        <v>0</v>
      </c>
      <c r="AZ94" s="158"/>
      <c r="BA94" s="158"/>
      <c r="BB94" s="158"/>
      <c r="BC94" s="158"/>
      <c r="BD94" s="158"/>
      <c r="BE94" s="158"/>
      <c r="BF94" s="168">
        <v>0</v>
      </c>
      <c r="BG94" s="158"/>
      <c r="BH94" s="158"/>
      <c r="BI94" s="158"/>
      <c r="BJ94" s="158"/>
      <c r="BK94" s="157">
        <v>0</v>
      </c>
      <c r="BL94" s="158"/>
      <c r="BM94" s="158"/>
      <c r="BN94" s="158"/>
      <c r="BO94" s="158"/>
      <c r="BP94" s="158"/>
      <c r="BQ94" s="169"/>
      <c r="BR94" s="298" t="s">
        <v>89</v>
      </c>
      <c r="BS94" s="299"/>
      <c r="BT94" s="299"/>
      <c r="BU94" s="299"/>
      <c r="BV94" s="299"/>
      <c r="BW94" s="299"/>
      <c r="BX94" s="299"/>
      <c r="BY94" s="170" t="s">
        <v>99</v>
      </c>
      <c r="BZ94" s="171"/>
      <c r="CA94" s="168">
        <v>0</v>
      </c>
      <c r="CB94" s="158"/>
      <c r="CC94" s="158"/>
      <c r="CD94" s="158"/>
      <c r="CE94" s="158"/>
      <c r="CF94" s="157">
        <v>0</v>
      </c>
      <c r="CG94" s="158"/>
      <c r="CH94" s="158"/>
      <c r="CI94" s="158"/>
      <c r="CJ94" s="158"/>
      <c r="CK94" s="158"/>
      <c r="CL94" s="158"/>
      <c r="CM94" s="168">
        <v>0</v>
      </c>
      <c r="CN94" s="158"/>
      <c r="CO94" s="158"/>
      <c r="CP94" s="158"/>
      <c r="CQ94" s="158"/>
      <c r="CR94" s="157">
        <v>0</v>
      </c>
      <c r="CS94" s="158"/>
      <c r="CT94" s="158"/>
      <c r="CU94" s="158"/>
      <c r="CV94" s="158"/>
      <c r="CW94" s="158"/>
      <c r="CX94" s="158"/>
      <c r="CY94" s="168">
        <v>0</v>
      </c>
      <c r="CZ94" s="158"/>
      <c r="DA94" s="158"/>
      <c r="DB94" s="158"/>
      <c r="DC94" s="158"/>
      <c r="DD94" s="157">
        <v>0</v>
      </c>
      <c r="DE94" s="158"/>
      <c r="DF94" s="158"/>
      <c r="DG94" s="158"/>
      <c r="DH94" s="158"/>
      <c r="DI94" s="158"/>
      <c r="DJ94" s="158"/>
      <c r="DK94" s="168">
        <v>3</v>
      </c>
      <c r="DL94" s="158"/>
      <c r="DM94" s="158"/>
      <c r="DN94" s="158"/>
      <c r="DO94" s="158"/>
      <c r="DP94" s="157">
        <v>2062</v>
      </c>
      <c r="DQ94" s="158"/>
      <c r="DR94" s="158"/>
      <c r="DS94" s="158"/>
      <c r="DT94" s="158"/>
      <c r="DU94" s="158"/>
      <c r="DV94" s="158"/>
      <c r="DW94" s="159">
        <f t="shared" si="2"/>
        <v>8</v>
      </c>
      <c r="DX94" s="159"/>
      <c r="DY94" s="159"/>
      <c r="DZ94" s="159"/>
      <c r="EA94" s="159"/>
      <c r="EB94" s="159">
        <f t="shared" si="3"/>
        <v>69602</v>
      </c>
      <c r="EC94" s="159"/>
      <c r="ED94" s="159"/>
      <c r="EE94" s="159"/>
      <c r="EF94" s="159"/>
      <c r="EG94" s="159"/>
      <c r="EH94" s="160"/>
    </row>
    <row r="95" spans="1:138" ht="14.25" hidden="1" customHeight="1" x14ac:dyDescent="0.15">
      <c r="A95" s="300"/>
      <c r="B95" s="301"/>
      <c r="C95" s="301"/>
      <c r="D95" s="301"/>
      <c r="E95" s="301"/>
      <c r="F95" s="301"/>
      <c r="G95" s="301"/>
      <c r="H95" s="170" t="s">
        <v>100</v>
      </c>
      <c r="I95" s="171"/>
      <c r="J95" s="168">
        <v>0</v>
      </c>
      <c r="K95" s="158"/>
      <c r="L95" s="158"/>
      <c r="M95" s="158"/>
      <c r="N95" s="158"/>
      <c r="O95" s="157">
        <v>0</v>
      </c>
      <c r="P95" s="158"/>
      <c r="Q95" s="158"/>
      <c r="R95" s="158"/>
      <c r="S95" s="158"/>
      <c r="T95" s="158"/>
      <c r="U95" s="158"/>
      <c r="V95" s="168">
        <v>0</v>
      </c>
      <c r="W95" s="158"/>
      <c r="X95" s="158"/>
      <c r="Y95" s="158"/>
      <c r="Z95" s="158"/>
      <c r="AA95" s="157">
        <v>0</v>
      </c>
      <c r="AB95" s="158"/>
      <c r="AC95" s="158"/>
      <c r="AD95" s="158"/>
      <c r="AE95" s="158"/>
      <c r="AF95" s="158"/>
      <c r="AG95" s="158"/>
      <c r="AH95" s="168">
        <v>0</v>
      </c>
      <c r="AI95" s="158"/>
      <c r="AJ95" s="158"/>
      <c r="AK95" s="158"/>
      <c r="AL95" s="158"/>
      <c r="AM95" s="157">
        <v>0</v>
      </c>
      <c r="AN95" s="158"/>
      <c r="AO95" s="158"/>
      <c r="AP95" s="158"/>
      <c r="AQ95" s="158"/>
      <c r="AR95" s="158"/>
      <c r="AS95" s="158"/>
      <c r="AT95" s="168">
        <v>0</v>
      </c>
      <c r="AU95" s="158"/>
      <c r="AV95" s="158"/>
      <c r="AW95" s="158"/>
      <c r="AX95" s="158"/>
      <c r="AY95" s="157">
        <v>0</v>
      </c>
      <c r="AZ95" s="158"/>
      <c r="BA95" s="158"/>
      <c r="BB95" s="158"/>
      <c r="BC95" s="158"/>
      <c r="BD95" s="158"/>
      <c r="BE95" s="158"/>
      <c r="BF95" s="168">
        <v>0</v>
      </c>
      <c r="BG95" s="158"/>
      <c r="BH95" s="158"/>
      <c r="BI95" s="158"/>
      <c r="BJ95" s="158"/>
      <c r="BK95" s="157">
        <v>0</v>
      </c>
      <c r="BL95" s="158"/>
      <c r="BM95" s="158"/>
      <c r="BN95" s="158"/>
      <c r="BO95" s="158"/>
      <c r="BP95" s="158"/>
      <c r="BQ95" s="169"/>
      <c r="BR95" s="300"/>
      <c r="BS95" s="301"/>
      <c r="BT95" s="301"/>
      <c r="BU95" s="301"/>
      <c r="BV95" s="301"/>
      <c r="BW95" s="301"/>
      <c r="BX95" s="301"/>
      <c r="BY95" s="170" t="s">
        <v>100</v>
      </c>
      <c r="BZ95" s="171"/>
      <c r="CA95" s="168">
        <v>0</v>
      </c>
      <c r="CB95" s="158"/>
      <c r="CC95" s="158"/>
      <c r="CD95" s="158"/>
      <c r="CE95" s="158"/>
      <c r="CF95" s="157">
        <v>0</v>
      </c>
      <c r="CG95" s="158"/>
      <c r="CH95" s="158"/>
      <c r="CI95" s="158"/>
      <c r="CJ95" s="158"/>
      <c r="CK95" s="158"/>
      <c r="CL95" s="158"/>
      <c r="CM95" s="168">
        <v>0</v>
      </c>
      <c r="CN95" s="158"/>
      <c r="CO95" s="158"/>
      <c r="CP95" s="158"/>
      <c r="CQ95" s="158"/>
      <c r="CR95" s="157">
        <v>0</v>
      </c>
      <c r="CS95" s="158"/>
      <c r="CT95" s="158"/>
      <c r="CU95" s="158"/>
      <c r="CV95" s="158"/>
      <c r="CW95" s="158"/>
      <c r="CX95" s="158"/>
      <c r="CY95" s="168">
        <v>3</v>
      </c>
      <c r="CZ95" s="158"/>
      <c r="DA95" s="158"/>
      <c r="DB95" s="158"/>
      <c r="DC95" s="158"/>
      <c r="DD95" s="157">
        <v>31718</v>
      </c>
      <c r="DE95" s="158"/>
      <c r="DF95" s="158"/>
      <c r="DG95" s="158"/>
      <c r="DH95" s="158"/>
      <c r="DI95" s="158"/>
      <c r="DJ95" s="158"/>
      <c r="DK95" s="168">
        <v>18</v>
      </c>
      <c r="DL95" s="158"/>
      <c r="DM95" s="158"/>
      <c r="DN95" s="158"/>
      <c r="DO95" s="158"/>
      <c r="DP95" s="157">
        <v>153166</v>
      </c>
      <c r="DQ95" s="158"/>
      <c r="DR95" s="158"/>
      <c r="DS95" s="158"/>
      <c r="DT95" s="158"/>
      <c r="DU95" s="158"/>
      <c r="DV95" s="158"/>
      <c r="DW95" s="159">
        <f t="shared" si="2"/>
        <v>21</v>
      </c>
      <c r="DX95" s="159"/>
      <c r="DY95" s="159"/>
      <c r="DZ95" s="159"/>
      <c r="EA95" s="159"/>
      <c r="EB95" s="159">
        <f t="shared" si="3"/>
        <v>184884</v>
      </c>
      <c r="EC95" s="159"/>
      <c r="ED95" s="159"/>
      <c r="EE95" s="159"/>
      <c r="EF95" s="159"/>
      <c r="EG95" s="159"/>
      <c r="EH95" s="160"/>
    </row>
    <row r="96" spans="1:138" ht="14.25" hidden="1" customHeight="1" x14ac:dyDescent="0.15">
      <c r="A96" s="302"/>
      <c r="B96" s="303"/>
      <c r="C96" s="303"/>
      <c r="D96" s="303"/>
      <c r="E96" s="303"/>
      <c r="F96" s="303"/>
      <c r="G96" s="303"/>
      <c r="H96" s="170" t="s">
        <v>101</v>
      </c>
      <c r="I96" s="171"/>
      <c r="J96" s="175">
        <f>SUM(J94:N95)</f>
        <v>5</v>
      </c>
      <c r="K96" s="159"/>
      <c r="L96" s="159"/>
      <c r="M96" s="159"/>
      <c r="N96" s="159"/>
      <c r="O96" s="176">
        <f>SUM(O94:U95)</f>
        <v>67540</v>
      </c>
      <c r="P96" s="159"/>
      <c r="Q96" s="159"/>
      <c r="R96" s="159"/>
      <c r="S96" s="159"/>
      <c r="T96" s="159"/>
      <c r="U96" s="159"/>
      <c r="V96" s="175">
        <f>SUM(V94:Z95)</f>
        <v>0</v>
      </c>
      <c r="W96" s="159"/>
      <c r="X96" s="159"/>
      <c r="Y96" s="159"/>
      <c r="Z96" s="159"/>
      <c r="AA96" s="176">
        <f>SUM(AA94:AG95)</f>
        <v>0</v>
      </c>
      <c r="AB96" s="159"/>
      <c r="AC96" s="159"/>
      <c r="AD96" s="159"/>
      <c r="AE96" s="159"/>
      <c r="AF96" s="159"/>
      <c r="AG96" s="159"/>
      <c r="AH96" s="175">
        <f>SUM(AH94:AL95)</f>
        <v>0</v>
      </c>
      <c r="AI96" s="159"/>
      <c r="AJ96" s="159"/>
      <c r="AK96" s="159"/>
      <c r="AL96" s="159"/>
      <c r="AM96" s="176">
        <f>SUM(AM94:AS95)</f>
        <v>0</v>
      </c>
      <c r="AN96" s="159"/>
      <c r="AO96" s="159"/>
      <c r="AP96" s="159"/>
      <c r="AQ96" s="159"/>
      <c r="AR96" s="159"/>
      <c r="AS96" s="159"/>
      <c r="AT96" s="175">
        <f>SUM(AT94:AX95)</f>
        <v>0</v>
      </c>
      <c r="AU96" s="159"/>
      <c r="AV96" s="159"/>
      <c r="AW96" s="159"/>
      <c r="AX96" s="159"/>
      <c r="AY96" s="176">
        <f>SUM(AY94:BE95)</f>
        <v>0</v>
      </c>
      <c r="AZ96" s="159"/>
      <c r="BA96" s="159"/>
      <c r="BB96" s="159"/>
      <c r="BC96" s="159"/>
      <c r="BD96" s="159"/>
      <c r="BE96" s="159"/>
      <c r="BF96" s="175">
        <f>SUM(BF94:BJ95)</f>
        <v>0</v>
      </c>
      <c r="BG96" s="159"/>
      <c r="BH96" s="159"/>
      <c r="BI96" s="159"/>
      <c r="BJ96" s="159"/>
      <c r="BK96" s="176">
        <f>SUM(BK94:BQ95)</f>
        <v>0</v>
      </c>
      <c r="BL96" s="159"/>
      <c r="BM96" s="159"/>
      <c r="BN96" s="159"/>
      <c r="BO96" s="159"/>
      <c r="BP96" s="159"/>
      <c r="BQ96" s="160"/>
      <c r="BR96" s="302"/>
      <c r="BS96" s="303"/>
      <c r="BT96" s="303"/>
      <c r="BU96" s="303"/>
      <c r="BV96" s="303"/>
      <c r="BW96" s="303"/>
      <c r="BX96" s="303"/>
      <c r="BY96" s="170" t="s">
        <v>101</v>
      </c>
      <c r="BZ96" s="171"/>
      <c r="CA96" s="175">
        <f>SUM(CA94:CE95)</f>
        <v>0</v>
      </c>
      <c r="CB96" s="159"/>
      <c r="CC96" s="159"/>
      <c r="CD96" s="159"/>
      <c r="CE96" s="159"/>
      <c r="CF96" s="176">
        <f>SUM(CF94:CL95)</f>
        <v>0</v>
      </c>
      <c r="CG96" s="159"/>
      <c r="CH96" s="159"/>
      <c r="CI96" s="159"/>
      <c r="CJ96" s="159"/>
      <c r="CK96" s="159"/>
      <c r="CL96" s="159"/>
      <c r="CM96" s="175">
        <f>SUM(CM94:CQ95)</f>
        <v>0</v>
      </c>
      <c r="CN96" s="159"/>
      <c r="CO96" s="159"/>
      <c r="CP96" s="159"/>
      <c r="CQ96" s="159"/>
      <c r="CR96" s="176">
        <f>SUM(CR94:CX95)</f>
        <v>0</v>
      </c>
      <c r="CS96" s="159"/>
      <c r="CT96" s="159"/>
      <c r="CU96" s="159"/>
      <c r="CV96" s="159"/>
      <c r="CW96" s="159"/>
      <c r="CX96" s="159"/>
      <c r="CY96" s="175">
        <f>SUM(CY94:DC95)</f>
        <v>3</v>
      </c>
      <c r="CZ96" s="159"/>
      <c r="DA96" s="159"/>
      <c r="DB96" s="159"/>
      <c r="DC96" s="159"/>
      <c r="DD96" s="176">
        <f>SUM(DD94:DJ95)</f>
        <v>31718</v>
      </c>
      <c r="DE96" s="159"/>
      <c r="DF96" s="159"/>
      <c r="DG96" s="159"/>
      <c r="DH96" s="159"/>
      <c r="DI96" s="159"/>
      <c r="DJ96" s="159"/>
      <c r="DK96" s="175">
        <f>SUM(DK94:DO95)</f>
        <v>21</v>
      </c>
      <c r="DL96" s="159"/>
      <c r="DM96" s="159"/>
      <c r="DN96" s="159"/>
      <c r="DO96" s="159"/>
      <c r="DP96" s="176">
        <f>SUM(DP94:DV95)</f>
        <v>155228</v>
      </c>
      <c r="DQ96" s="159"/>
      <c r="DR96" s="159"/>
      <c r="DS96" s="159"/>
      <c r="DT96" s="159"/>
      <c r="DU96" s="159"/>
      <c r="DV96" s="159"/>
      <c r="DW96" s="159">
        <f t="shared" si="2"/>
        <v>29</v>
      </c>
      <c r="DX96" s="159"/>
      <c r="DY96" s="159"/>
      <c r="DZ96" s="159"/>
      <c r="EA96" s="159"/>
      <c r="EB96" s="159">
        <f t="shared" si="3"/>
        <v>254486</v>
      </c>
      <c r="EC96" s="159"/>
      <c r="ED96" s="159"/>
      <c r="EE96" s="159"/>
      <c r="EF96" s="159"/>
      <c r="EG96" s="159"/>
      <c r="EH96" s="160"/>
    </row>
    <row r="97" spans="1:138" ht="14.25" hidden="1" customHeight="1" x14ac:dyDescent="0.15">
      <c r="A97" s="298" t="s">
        <v>90</v>
      </c>
      <c r="B97" s="299"/>
      <c r="C97" s="299"/>
      <c r="D97" s="299"/>
      <c r="E97" s="299"/>
      <c r="F97" s="299"/>
      <c r="G97" s="299"/>
      <c r="H97" s="170" t="s">
        <v>99</v>
      </c>
      <c r="I97" s="171"/>
      <c r="J97" s="168">
        <v>0</v>
      </c>
      <c r="K97" s="158"/>
      <c r="L97" s="158"/>
      <c r="M97" s="158"/>
      <c r="N97" s="158"/>
      <c r="O97" s="157">
        <v>0</v>
      </c>
      <c r="P97" s="158"/>
      <c r="Q97" s="158"/>
      <c r="R97" s="158"/>
      <c r="S97" s="158"/>
      <c r="T97" s="158"/>
      <c r="U97" s="158"/>
      <c r="V97" s="168">
        <v>0</v>
      </c>
      <c r="W97" s="158"/>
      <c r="X97" s="158"/>
      <c r="Y97" s="158"/>
      <c r="Z97" s="158"/>
      <c r="AA97" s="157">
        <v>0</v>
      </c>
      <c r="AB97" s="158"/>
      <c r="AC97" s="158"/>
      <c r="AD97" s="158"/>
      <c r="AE97" s="158"/>
      <c r="AF97" s="158"/>
      <c r="AG97" s="158"/>
      <c r="AH97" s="168">
        <v>0</v>
      </c>
      <c r="AI97" s="158"/>
      <c r="AJ97" s="158"/>
      <c r="AK97" s="158"/>
      <c r="AL97" s="158"/>
      <c r="AM97" s="157">
        <v>0</v>
      </c>
      <c r="AN97" s="158"/>
      <c r="AO97" s="158"/>
      <c r="AP97" s="158"/>
      <c r="AQ97" s="158"/>
      <c r="AR97" s="158"/>
      <c r="AS97" s="158"/>
      <c r="AT97" s="168">
        <v>0</v>
      </c>
      <c r="AU97" s="158"/>
      <c r="AV97" s="158"/>
      <c r="AW97" s="158"/>
      <c r="AX97" s="158"/>
      <c r="AY97" s="157">
        <v>0</v>
      </c>
      <c r="AZ97" s="158"/>
      <c r="BA97" s="158"/>
      <c r="BB97" s="158"/>
      <c r="BC97" s="158"/>
      <c r="BD97" s="158"/>
      <c r="BE97" s="158"/>
      <c r="BF97" s="168">
        <v>0</v>
      </c>
      <c r="BG97" s="158"/>
      <c r="BH97" s="158"/>
      <c r="BI97" s="158"/>
      <c r="BJ97" s="158"/>
      <c r="BK97" s="157">
        <v>0</v>
      </c>
      <c r="BL97" s="158"/>
      <c r="BM97" s="158"/>
      <c r="BN97" s="158"/>
      <c r="BO97" s="158"/>
      <c r="BP97" s="158"/>
      <c r="BQ97" s="169"/>
      <c r="BR97" s="298" t="s">
        <v>90</v>
      </c>
      <c r="BS97" s="299"/>
      <c r="BT97" s="299"/>
      <c r="BU97" s="299"/>
      <c r="BV97" s="299"/>
      <c r="BW97" s="299"/>
      <c r="BX97" s="299"/>
      <c r="BY97" s="170" t="s">
        <v>99</v>
      </c>
      <c r="BZ97" s="171"/>
      <c r="CA97" s="168">
        <v>0</v>
      </c>
      <c r="CB97" s="158"/>
      <c r="CC97" s="158"/>
      <c r="CD97" s="158"/>
      <c r="CE97" s="158"/>
      <c r="CF97" s="157">
        <v>0</v>
      </c>
      <c r="CG97" s="158"/>
      <c r="CH97" s="158"/>
      <c r="CI97" s="158"/>
      <c r="CJ97" s="158"/>
      <c r="CK97" s="158"/>
      <c r="CL97" s="158"/>
      <c r="CM97" s="168">
        <v>0</v>
      </c>
      <c r="CN97" s="158"/>
      <c r="CO97" s="158"/>
      <c r="CP97" s="158"/>
      <c r="CQ97" s="158"/>
      <c r="CR97" s="157">
        <v>0</v>
      </c>
      <c r="CS97" s="158"/>
      <c r="CT97" s="158"/>
      <c r="CU97" s="158"/>
      <c r="CV97" s="158"/>
      <c r="CW97" s="158"/>
      <c r="CX97" s="158"/>
      <c r="CY97" s="168">
        <v>0</v>
      </c>
      <c r="CZ97" s="158"/>
      <c r="DA97" s="158"/>
      <c r="DB97" s="158"/>
      <c r="DC97" s="158"/>
      <c r="DD97" s="157">
        <v>0</v>
      </c>
      <c r="DE97" s="158"/>
      <c r="DF97" s="158"/>
      <c r="DG97" s="158"/>
      <c r="DH97" s="158"/>
      <c r="DI97" s="158"/>
      <c r="DJ97" s="158"/>
      <c r="DK97" s="168">
        <v>0</v>
      </c>
      <c r="DL97" s="158"/>
      <c r="DM97" s="158"/>
      <c r="DN97" s="158"/>
      <c r="DO97" s="158"/>
      <c r="DP97" s="157">
        <v>0</v>
      </c>
      <c r="DQ97" s="158"/>
      <c r="DR97" s="158"/>
      <c r="DS97" s="158"/>
      <c r="DT97" s="158"/>
      <c r="DU97" s="158"/>
      <c r="DV97" s="158"/>
      <c r="DW97" s="159">
        <f t="shared" si="2"/>
        <v>0</v>
      </c>
      <c r="DX97" s="159"/>
      <c r="DY97" s="159"/>
      <c r="DZ97" s="159"/>
      <c r="EA97" s="159"/>
      <c r="EB97" s="159">
        <f t="shared" si="3"/>
        <v>0</v>
      </c>
      <c r="EC97" s="159"/>
      <c r="ED97" s="159"/>
      <c r="EE97" s="159"/>
      <c r="EF97" s="159"/>
      <c r="EG97" s="159"/>
      <c r="EH97" s="160"/>
    </row>
    <row r="98" spans="1:138" ht="14.25" hidden="1" customHeight="1" x14ac:dyDescent="0.15">
      <c r="A98" s="300"/>
      <c r="B98" s="301"/>
      <c r="C98" s="301"/>
      <c r="D98" s="301"/>
      <c r="E98" s="301"/>
      <c r="F98" s="301"/>
      <c r="G98" s="301"/>
      <c r="H98" s="170" t="s">
        <v>100</v>
      </c>
      <c r="I98" s="171"/>
      <c r="J98" s="168">
        <v>0</v>
      </c>
      <c r="K98" s="158"/>
      <c r="L98" s="158"/>
      <c r="M98" s="158"/>
      <c r="N98" s="158"/>
      <c r="O98" s="157">
        <v>0</v>
      </c>
      <c r="P98" s="158"/>
      <c r="Q98" s="158"/>
      <c r="R98" s="158"/>
      <c r="S98" s="158"/>
      <c r="T98" s="158"/>
      <c r="U98" s="158"/>
      <c r="V98" s="168">
        <v>0</v>
      </c>
      <c r="W98" s="158"/>
      <c r="X98" s="158"/>
      <c r="Y98" s="158"/>
      <c r="Z98" s="158"/>
      <c r="AA98" s="157">
        <v>0</v>
      </c>
      <c r="AB98" s="158"/>
      <c r="AC98" s="158"/>
      <c r="AD98" s="158"/>
      <c r="AE98" s="158"/>
      <c r="AF98" s="158"/>
      <c r="AG98" s="158"/>
      <c r="AH98" s="168">
        <v>13</v>
      </c>
      <c r="AI98" s="158"/>
      <c r="AJ98" s="158"/>
      <c r="AK98" s="158"/>
      <c r="AL98" s="158"/>
      <c r="AM98" s="157">
        <v>306324</v>
      </c>
      <c r="AN98" s="158"/>
      <c r="AO98" s="158"/>
      <c r="AP98" s="158"/>
      <c r="AQ98" s="158"/>
      <c r="AR98" s="158"/>
      <c r="AS98" s="158"/>
      <c r="AT98" s="168">
        <v>0</v>
      </c>
      <c r="AU98" s="158"/>
      <c r="AV98" s="158"/>
      <c r="AW98" s="158"/>
      <c r="AX98" s="158"/>
      <c r="AY98" s="157">
        <v>0</v>
      </c>
      <c r="AZ98" s="158"/>
      <c r="BA98" s="158"/>
      <c r="BB98" s="158"/>
      <c r="BC98" s="158"/>
      <c r="BD98" s="158"/>
      <c r="BE98" s="158"/>
      <c r="BF98" s="168">
        <v>0</v>
      </c>
      <c r="BG98" s="158"/>
      <c r="BH98" s="158"/>
      <c r="BI98" s="158"/>
      <c r="BJ98" s="158"/>
      <c r="BK98" s="157">
        <v>0</v>
      </c>
      <c r="BL98" s="158"/>
      <c r="BM98" s="158"/>
      <c r="BN98" s="158"/>
      <c r="BO98" s="158"/>
      <c r="BP98" s="158"/>
      <c r="BQ98" s="169"/>
      <c r="BR98" s="300"/>
      <c r="BS98" s="301"/>
      <c r="BT98" s="301"/>
      <c r="BU98" s="301"/>
      <c r="BV98" s="301"/>
      <c r="BW98" s="301"/>
      <c r="BX98" s="301"/>
      <c r="BY98" s="170" t="s">
        <v>100</v>
      </c>
      <c r="BZ98" s="171"/>
      <c r="CA98" s="168">
        <v>0</v>
      </c>
      <c r="CB98" s="158"/>
      <c r="CC98" s="158"/>
      <c r="CD98" s="158"/>
      <c r="CE98" s="158"/>
      <c r="CF98" s="157">
        <v>0</v>
      </c>
      <c r="CG98" s="158"/>
      <c r="CH98" s="158"/>
      <c r="CI98" s="158"/>
      <c r="CJ98" s="158"/>
      <c r="CK98" s="158"/>
      <c r="CL98" s="158"/>
      <c r="CM98" s="168">
        <v>0</v>
      </c>
      <c r="CN98" s="158"/>
      <c r="CO98" s="158"/>
      <c r="CP98" s="158"/>
      <c r="CQ98" s="158"/>
      <c r="CR98" s="157">
        <v>0</v>
      </c>
      <c r="CS98" s="158"/>
      <c r="CT98" s="158"/>
      <c r="CU98" s="158"/>
      <c r="CV98" s="158"/>
      <c r="CW98" s="158"/>
      <c r="CX98" s="158"/>
      <c r="CY98" s="168">
        <v>5</v>
      </c>
      <c r="CZ98" s="158"/>
      <c r="DA98" s="158"/>
      <c r="DB98" s="158"/>
      <c r="DC98" s="158"/>
      <c r="DD98" s="157">
        <v>52012</v>
      </c>
      <c r="DE98" s="158"/>
      <c r="DF98" s="158"/>
      <c r="DG98" s="158"/>
      <c r="DH98" s="158"/>
      <c r="DI98" s="158"/>
      <c r="DJ98" s="158"/>
      <c r="DK98" s="168">
        <v>6</v>
      </c>
      <c r="DL98" s="158"/>
      <c r="DM98" s="158"/>
      <c r="DN98" s="158"/>
      <c r="DO98" s="158"/>
      <c r="DP98" s="157">
        <v>51431</v>
      </c>
      <c r="DQ98" s="158"/>
      <c r="DR98" s="158"/>
      <c r="DS98" s="158"/>
      <c r="DT98" s="158"/>
      <c r="DU98" s="158"/>
      <c r="DV98" s="158"/>
      <c r="DW98" s="159">
        <f t="shared" si="2"/>
        <v>24</v>
      </c>
      <c r="DX98" s="159"/>
      <c r="DY98" s="159"/>
      <c r="DZ98" s="159"/>
      <c r="EA98" s="159"/>
      <c r="EB98" s="159">
        <f t="shared" si="3"/>
        <v>409767</v>
      </c>
      <c r="EC98" s="159"/>
      <c r="ED98" s="159"/>
      <c r="EE98" s="159"/>
      <c r="EF98" s="159"/>
      <c r="EG98" s="159"/>
      <c r="EH98" s="160"/>
    </row>
    <row r="99" spans="1:138" ht="14.25" hidden="1" customHeight="1" x14ac:dyDescent="0.15">
      <c r="A99" s="300"/>
      <c r="B99" s="301"/>
      <c r="C99" s="301"/>
      <c r="D99" s="301"/>
      <c r="E99" s="301"/>
      <c r="F99" s="301"/>
      <c r="G99" s="301"/>
      <c r="H99" s="224" t="s">
        <v>101</v>
      </c>
      <c r="I99" s="225"/>
      <c r="J99" s="263">
        <f>SUM(J97:N98)</f>
        <v>0</v>
      </c>
      <c r="K99" s="262"/>
      <c r="L99" s="262"/>
      <c r="M99" s="262"/>
      <c r="N99" s="262"/>
      <c r="O99" s="261">
        <f>SUM(O97:U98)</f>
        <v>0</v>
      </c>
      <c r="P99" s="262"/>
      <c r="Q99" s="262"/>
      <c r="R99" s="262"/>
      <c r="S99" s="262"/>
      <c r="T99" s="262"/>
      <c r="U99" s="262"/>
      <c r="V99" s="263">
        <f>SUM(V97:Z98)</f>
        <v>0</v>
      </c>
      <c r="W99" s="262"/>
      <c r="X99" s="262"/>
      <c r="Y99" s="262"/>
      <c r="Z99" s="262"/>
      <c r="AA99" s="261">
        <f>SUM(AA97:AG98)</f>
        <v>0</v>
      </c>
      <c r="AB99" s="262"/>
      <c r="AC99" s="262"/>
      <c r="AD99" s="262"/>
      <c r="AE99" s="262"/>
      <c r="AF99" s="262"/>
      <c r="AG99" s="262"/>
      <c r="AH99" s="263">
        <f>SUM(AH97:AL98)</f>
        <v>13</v>
      </c>
      <c r="AI99" s="262"/>
      <c r="AJ99" s="262"/>
      <c r="AK99" s="262"/>
      <c r="AL99" s="262"/>
      <c r="AM99" s="261">
        <f>SUM(AM97:AS98)</f>
        <v>306324</v>
      </c>
      <c r="AN99" s="262"/>
      <c r="AO99" s="262"/>
      <c r="AP99" s="262"/>
      <c r="AQ99" s="262"/>
      <c r="AR99" s="262"/>
      <c r="AS99" s="262"/>
      <c r="AT99" s="263">
        <f>SUM(AT97:AX98)</f>
        <v>0</v>
      </c>
      <c r="AU99" s="262"/>
      <c r="AV99" s="262"/>
      <c r="AW99" s="262"/>
      <c r="AX99" s="262"/>
      <c r="AY99" s="261">
        <f>SUM(AY97:BE98)</f>
        <v>0</v>
      </c>
      <c r="AZ99" s="262"/>
      <c r="BA99" s="262"/>
      <c r="BB99" s="262"/>
      <c r="BC99" s="262"/>
      <c r="BD99" s="262"/>
      <c r="BE99" s="262"/>
      <c r="BF99" s="263">
        <f>SUM(BF97:BJ98)</f>
        <v>0</v>
      </c>
      <c r="BG99" s="262"/>
      <c r="BH99" s="262"/>
      <c r="BI99" s="262"/>
      <c r="BJ99" s="262"/>
      <c r="BK99" s="261">
        <f>SUM(BK97:BQ98)</f>
        <v>0</v>
      </c>
      <c r="BL99" s="262"/>
      <c r="BM99" s="262"/>
      <c r="BN99" s="262"/>
      <c r="BO99" s="262"/>
      <c r="BP99" s="262"/>
      <c r="BQ99" s="264"/>
      <c r="BR99" s="300"/>
      <c r="BS99" s="301"/>
      <c r="BT99" s="301"/>
      <c r="BU99" s="301"/>
      <c r="BV99" s="301"/>
      <c r="BW99" s="301"/>
      <c r="BX99" s="301"/>
      <c r="BY99" s="224" t="s">
        <v>101</v>
      </c>
      <c r="BZ99" s="225"/>
      <c r="CA99" s="247">
        <f>SUM(CA97:CE98)</f>
        <v>0</v>
      </c>
      <c r="CB99" s="248"/>
      <c r="CC99" s="248"/>
      <c r="CD99" s="248"/>
      <c r="CE99" s="248"/>
      <c r="CF99" s="249">
        <f>SUM(CF97:CL98)</f>
        <v>0</v>
      </c>
      <c r="CG99" s="248"/>
      <c r="CH99" s="248"/>
      <c r="CI99" s="248"/>
      <c r="CJ99" s="248"/>
      <c r="CK99" s="248"/>
      <c r="CL99" s="248"/>
      <c r="CM99" s="247">
        <f>SUM(CM97:CQ98)</f>
        <v>0</v>
      </c>
      <c r="CN99" s="248"/>
      <c r="CO99" s="248"/>
      <c r="CP99" s="248"/>
      <c r="CQ99" s="248"/>
      <c r="CR99" s="249">
        <f>SUM(CR97:CX98)</f>
        <v>0</v>
      </c>
      <c r="CS99" s="248"/>
      <c r="CT99" s="248"/>
      <c r="CU99" s="248"/>
      <c r="CV99" s="248"/>
      <c r="CW99" s="248"/>
      <c r="CX99" s="248"/>
      <c r="CY99" s="247">
        <f>SUM(CY97:DC98)</f>
        <v>5</v>
      </c>
      <c r="CZ99" s="248"/>
      <c r="DA99" s="248"/>
      <c r="DB99" s="248"/>
      <c r="DC99" s="248"/>
      <c r="DD99" s="249">
        <f>SUM(DD97:DJ98)</f>
        <v>52012</v>
      </c>
      <c r="DE99" s="248"/>
      <c r="DF99" s="248"/>
      <c r="DG99" s="248"/>
      <c r="DH99" s="248"/>
      <c r="DI99" s="248"/>
      <c r="DJ99" s="248"/>
      <c r="DK99" s="247">
        <f>SUM(DK97:DO98)</f>
        <v>6</v>
      </c>
      <c r="DL99" s="248"/>
      <c r="DM99" s="248"/>
      <c r="DN99" s="248"/>
      <c r="DO99" s="248"/>
      <c r="DP99" s="249">
        <f>SUM(DP97:DV98)</f>
        <v>51431</v>
      </c>
      <c r="DQ99" s="248"/>
      <c r="DR99" s="248"/>
      <c r="DS99" s="248"/>
      <c r="DT99" s="248"/>
      <c r="DU99" s="248"/>
      <c r="DV99" s="248"/>
      <c r="DW99" s="248">
        <f t="shared" si="2"/>
        <v>24</v>
      </c>
      <c r="DX99" s="248"/>
      <c r="DY99" s="248"/>
      <c r="DZ99" s="248"/>
      <c r="EA99" s="248"/>
      <c r="EB99" s="248">
        <f t="shared" si="3"/>
        <v>409767</v>
      </c>
      <c r="EC99" s="248"/>
      <c r="ED99" s="248"/>
      <c r="EE99" s="248"/>
      <c r="EF99" s="248"/>
      <c r="EG99" s="248"/>
      <c r="EH99" s="251"/>
    </row>
    <row r="100" spans="1:138" ht="14.25" hidden="1" customHeight="1" x14ac:dyDescent="0.15">
      <c r="A100" s="313" t="s">
        <v>92</v>
      </c>
      <c r="B100" s="314"/>
      <c r="C100" s="314"/>
      <c r="D100" s="314"/>
      <c r="E100" s="314"/>
      <c r="F100" s="314"/>
      <c r="G100" s="314"/>
      <c r="H100" s="195" t="s">
        <v>99</v>
      </c>
      <c r="I100" s="196"/>
      <c r="J100" s="268">
        <f>SUM(J79,J88,J91,J94,J97,J85,J82)</f>
        <v>12</v>
      </c>
      <c r="K100" s="268"/>
      <c r="L100" s="268"/>
      <c r="M100" s="268"/>
      <c r="N100" s="268"/>
      <c r="O100" s="268">
        <f>SUM(O79,O88,O91,O94,O97,O85,O82)</f>
        <v>640725</v>
      </c>
      <c r="P100" s="268"/>
      <c r="Q100" s="268"/>
      <c r="R100" s="268"/>
      <c r="S100" s="268"/>
      <c r="T100" s="268"/>
      <c r="U100" s="268"/>
      <c r="V100" s="268">
        <f>SUM(V79,V88,V91,V94,V97,V85,V82)</f>
        <v>2</v>
      </c>
      <c r="W100" s="268"/>
      <c r="X100" s="268"/>
      <c r="Y100" s="268"/>
      <c r="Z100" s="268"/>
      <c r="AA100" s="268">
        <f>SUM(AA79,AA88,AA91,AA94,AA97,AA85,AA82)</f>
        <v>3100</v>
      </c>
      <c r="AB100" s="268"/>
      <c r="AC100" s="268"/>
      <c r="AD100" s="268"/>
      <c r="AE100" s="268"/>
      <c r="AF100" s="268"/>
      <c r="AG100" s="268"/>
      <c r="AH100" s="268">
        <f>SUM(AH79,AH88,AH91,AH94,AH97,AH85,AH82)</f>
        <v>0</v>
      </c>
      <c r="AI100" s="268"/>
      <c r="AJ100" s="268"/>
      <c r="AK100" s="268"/>
      <c r="AL100" s="268"/>
      <c r="AM100" s="268">
        <f>SUM(AM79,AM88,AM91,AM94,AM97,AM85,AM82)</f>
        <v>0</v>
      </c>
      <c r="AN100" s="268"/>
      <c r="AO100" s="268"/>
      <c r="AP100" s="268"/>
      <c r="AQ100" s="268"/>
      <c r="AR100" s="268"/>
      <c r="AS100" s="268"/>
      <c r="AT100" s="268">
        <f>SUM(AT79,AT88,AT91,AT94,AT97,AT85,AT82)</f>
        <v>0</v>
      </c>
      <c r="AU100" s="268"/>
      <c r="AV100" s="268"/>
      <c r="AW100" s="268"/>
      <c r="AX100" s="268"/>
      <c r="AY100" s="268">
        <f>SUM(AY79,AY88,AY91,AY94,AY97,AY85,AY82)</f>
        <v>0</v>
      </c>
      <c r="AZ100" s="268"/>
      <c r="BA100" s="268"/>
      <c r="BB100" s="268"/>
      <c r="BC100" s="268"/>
      <c r="BD100" s="268"/>
      <c r="BE100" s="268"/>
      <c r="BF100" s="268">
        <f>SUM(BF79,BF88,BF91,BF94,BF97,BF85,BF82)</f>
        <v>0</v>
      </c>
      <c r="BG100" s="268"/>
      <c r="BH100" s="268"/>
      <c r="BI100" s="268"/>
      <c r="BJ100" s="268"/>
      <c r="BK100" s="268">
        <f>SUM(BK79,BK88,BK91,BK94,BK97,BK85,BK82)</f>
        <v>0</v>
      </c>
      <c r="BL100" s="268"/>
      <c r="BM100" s="268"/>
      <c r="BN100" s="268"/>
      <c r="BO100" s="268"/>
      <c r="BP100" s="268"/>
      <c r="BQ100" s="270"/>
      <c r="BR100" s="313" t="s">
        <v>92</v>
      </c>
      <c r="BS100" s="314"/>
      <c r="BT100" s="314"/>
      <c r="BU100" s="314"/>
      <c r="BV100" s="314"/>
      <c r="BW100" s="314"/>
      <c r="BX100" s="314"/>
      <c r="BY100" s="195" t="s">
        <v>99</v>
      </c>
      <c r="BZ100" s="196"/>
      <c r="CA100" s="268">
        <f>SUM(CA79,CA88,CA91,CA94,CA97,CA85,CA82)</f>
        <v>2</v>
      </c>
      <c r="CB100" s="268"/>
      <c r="CC100" s="268"/>
      <c r="CD100" s="268"/>
      <c r="CE100" s="268"/>
      <c r="CF100" s="268">
        <f>SUM(CF79,CF88,CF91,CF94,CF97,CF85,CF82)</f>
        <v>159900</v>
      </c>
      <c r="CG100" s="268"/>
      <c r="CH100" s="268"/>
      <c r="CI100" s="268"/>
      <c r="CJ100" s="268"/>
      <c r="CK100" s="268"/>
      <c r="CL100" s="268"/>
      <c r="CM100" s="268">
        <f>SUM(CM79,CM88,CM91,CM94,CM97,CM85,CM82)</f>
        <v>3</v>
      </c>
      <c r="CN100" s="268"/>
      <c r="CO100" s="268"/>
      <c r="CP100" s="268"/>
      <c r="CQ100" s="268"/>
      <c r="CR100" s="268">
        <f>SUM(CR79,CR88,CR91,CR94,CR97,CR85,CR82)</f>
        <v>144874</v>
      </c>
      <c r="CS100" s="268"/>
      <c r="CT100" s="268"/>
      <c r="CU100" s="268"/>
      <c r="CV100" s="268"/>
      <c r="CW100" s="268"/>
      <c r="CX100" s="268"/>
      <c r="CY100" s="268">
        <f>SUM(CY79,CY88,CY91,CY94,CY97,CY85,CY82)</f>
        <v>1</v>
      </c>
      <c r="CZ100" s="268"/>
      <c r="DA100" s="268"/>
      <c r="DB100" s="268"/>
      <c r="DC100" s="268"/>
      <c r="DD100" s="268">
        <f>SUM(DD79,DD88,DD91,DD94,DD97,DD85,DD82)</f>
        <v>326600</v>
      </c>
      <c r="DE100" s="268"/>
      <c r="DF100" s="268"/>
      <c r="DG100" s="268"/>
      <c r="DH100" s="268"/>
      <c r="DI100" s="268"/>
      <c r="DJ100" s="268"/>
      <c r="DK100" s="268">
        <f>SUM(DK79,DK88,DK91,DK94,DK97,DK85,DK82)</f>
        <v>38</v>
      </c>
      <c r="DL100" s="268"/>
      <c r="DM100" s="268"/>
      <c r="DN100" s="268"/>
      <c r="DO100" s="268"/>
      <c r="DP100" s="268">
        <f>SUM(DP79,DP88,DP91,DP94,DP97,DP85,DP82)</f>
        <v>353170</v>
      </c>
      <c r="DQ100" s="268"/>
      <c r="DR100" s="268"/>
      <c r="DS100" s="268"/>
      <c r="DT100" s="268"/>
      <c r="DU100" s="268"/>
      <c r="DV100" s="268"/>
      <c r="DW100" s="268">
        <f t="shared" si="2"/>
        <v>58</v>
      </c>
      <c r="DX100" s="268"/>
      <c r="DY100" s="268"/>
      <c r="DZ100" s="268"/>
      <c r="EA100" s="268"/>
      <c r="EB100" s="268">
        <f t="shared" si="3"/>
        <v>1628369</v>
      </c>
      <c r="EC100" s="268"/>
      <c r="ED100" s="268"/>
      <c r="EE100" s="268"/>
      <c r="EF100" s="268"/>
      <c r="EG100" s="268"/>
      <c r="EH100" s="270"/>
    </row>
    <row r="101" spans="1:138" ht="14.25" hidden="1" customHeight="1" x14ac:dyDescent="0.15">
      <c r="A101" s="300"/>
      <c r="B101" s="301"/>
      <c r="C101" s="301"/>
      <c r="D101" s="301"/>
      <c r="E101" s="301"/>
      <c r="F101" s="301"/>
      <c r="G101" s="301"/>
      <c r="H101" s="170" t="s">
        <v>100</v>
      </c>
      <c r="I101" s="171"/>
      <c r="J101" s="159">
        <f>SUM(J80,J89,J92,J95,J98,J86,J83)</f>
        <v>0</v>
      </c>
      <c r="K101" s="159"/>
      <c r="L101" s="159"/>
      <c r="M101" s="159"/>
      <c r="N101" s="159"/>
      <c r="O101" s="287">
        <f>SUM(O80,O89,O92,O95,O98,O86,O83)</f>
        <v>0</v>
      </c>
      <c r="P101" s="180"/>
      <c r="Q101" s="180"/>
      <c r="R101" s="180"/>
      <c r="S101" s="180"/>
      <c r="T101" s="180"/>
      <c r="U101" s="181"/>
      <c r="V101" s="159">
        <f>SUM(V80,V89,V92,V95,V98,V86,V83)</f>
        <v>0</v>
      </c>
      <c r="W101" s="159"/>
      <c r="X101" s="159"/>
      <c r="Y101" s="159"/>
      <c r="Z101" s="159"/>
      <c r="AA101" s="159">
        <f>SUM(AA80,AA89,AA92,AA95,AA98,AA86,AA83)</f>
        <v>0</v>
      </c>
      <c r="AB101" s="159"/>
      <c r="AC101" s="159"/>
      <c r="AD101" s="159"/>
      <c r="AE101" s="159"/>
      <c r="AF101" s="159"/>
      <c r="AG101" s="159"/>
      <c r="AH101" s="159">
        <f>SUM(AH80,AH89,AH92,AH95,AH98,AH86,AH83)</f>
        <v>37</v>
      </c>
      <c r="AI101" s="159"/>
      <c r="AJ101" s="159"/>
      <c r="AK101" s="159"/>
      <c r="AL101" s="159"/>
      <c r="AM101" s="287">
        <f>SUM(AM80,AM89,AM92,AM95,AM98,AM86,AM83)</f>
        <v>1253231</v>
      </c>
      <c r="AN101" s="180"/>
      <c r="AO101" s="180"/>
      <c r="AP101" s="180"/>
      <c r="AQ101" s="180"/>
      <c r="AR101" s="180"/>
      <c r="AS101" s="181"/>
      <c r="AT101" s="159">
        <f>SUM(AT80,AT89,AT92,AT95,AT98,AT86,AT83)</f>
        <v>0</v>
      </c>
      <c r="AU101" s="159"/>
      <c r="AV101" s="159"/>
      <c r="AW101" s="159"/>
      <c r="AX101" s="159"/>
      <c r="AY101" s="159">
        <f>SUM(AY80,AY89,AY92,AY95,AY98,AY86,AY83)</f>
        <v>0</v>
      </c>
      <c r="AZ101" s="159"/>
      <c r="BA101" s="159"/>
      <c r="BB101" s="159"/>
      <c r="BC101" s="159"/>
      <c r="BD101" s="159"/>
      <c r="BE101" s="159"/>
      <c r="BF101" s="159">
        <f>SUM(BF80,BF89,BF92,BF95,BF98,BF86,BF83)</f>
        <v>0</v>
      </c>
      <c r="BG101" s="159"/>
      <c r="BH101" s="159"/>
      <c r="BI101" s="159"/>
      <c r="BJ101" s="159"/>
      <c r="BK101" s="159">
        <f>SUM(BK80,BK89,BK92,BK95,BK98,BK86,BK83)</f>
        <v>0</v>
      </c>
      <c r="BL101" s="159"/>
      <c r="BM101" s="159"/>
      <c r="BN101" s="159"/>
      <c r="BO101" s="159"/>
      <c r="BP101" s="159"/>
      <c r="BQ101" s="160"/>
      <c r="BR101" s="300"/>
      <c r="BS101" s="301"/>
      <c r="BT101" s="301"/>
      <c r="BU101" s="301"/>
      <c r="BV101" s="301"/>
      <c r="BW101" s="301"/>
      <c r="BX101" s="301"/>
      <c r="BY101" s="170" t="s">
        <v>100</v>
      </c>
      <c r="BZ101" s="171"/>
      <c r="CA101" s="159">
        <f>SUM(CA80,CA89,CA92,CA95,CA98,CA86,CA83)</f>
        <v>0</v>
      </c>
      <c r="CB101" s="159"/>
      <c r="CC101" s="159"/>
      <c r="CD101" s="159"/>
      <c r="CE101" s="159"/>
      <c r="CF101" s="159">
        <f>SUM(CF80,CF89,CF92,CF95,CF98,CF86,CF83)</f>
        <v>0</v>
      </c>
      <c r="CG101" s="159"/>
      <c r="CH101" s="159"/>
      <c r="CI101" s="159"/>
      <c r="CJ101" s="159"/>
      <c r="CK101" s="159"/>
      <c r="CL101" s="159"/>
      <c r="CM101" s="159">
        <f>SUM(CM80,CM89,CM92,CM95,CM98,CM86,CM83)</f>
        <v>2</v>
      </c>
      <c r="CN101" s="159"/>
      <c r="CO101" s="159"/>
      <c r="CP101" s="159"/>
      <c r="CQ101" s="159"/>
      <c r="CR101" s="268">
        <f>SUM(CR80,CR89,CR92,CR95,CR98,CR86,CR83)</f>
        <v>1112</v>
      </c>
      <c r="CS101" s="268"/>
      <c r="CT101" s="268"/>
      <c r="CU101" s="268"/>
      <c r="CV101" s="268"/>
      <c r="CW101" s="268"/>
      <c r="CX101" s="268"/>
      <c r="CY101" s="159">
        <f>SUM(CY80,CY89,CY92,CY95,CY98,CY86,CY83)</f>
        <v>16</v>
      </c>
      <c r="CZ101" s="159"/>
      <c r="DA101" s="159"/>
      <c r="DB101" s="159"/>
      <c r="DC101" s="159"/>
      <c r="DD101" s="159">
        <f>SUM(DD80,DD89,DD92,DD95,DD98,DD86,DD83)</f>
        <v>392297</v>
      </c>
      <c r="DE101" s="159"/>
      <c r="DF101" s="159"/>
      <c r="DG101" s="159"/>
      <c r="DH101" s="159"/>
      <c r="DI101" s="159"/>
      <c r="DJ101" s="159"/>
      <c r="DK101" s="159">
        <f>SUM(DK80,DK89,DK92,DK95,DK98,DK86,DK83)</f>
        <v>69</v>
      </c>
      <c r="DL101" s="159"/>
      <c r="DM101" s="159"/>
      <c r="DN101" s="159"/>
      <c r="DO101" s="159"/>
      <c r="DP101" s="159">
        <f>SUM(DP80,DP89,DP92,DP95,DP98,DP86,DP83)</f>
        <v>1489430</v>
      </c>
      <c r="DQ101" s="159"/>
      <c r="DR101" s="159"/>
      <c r="DS101" s="159"/>
      <c r="DT101" s="159"/>
      <c r="DU101" s="159"/>
      <c r="DV101" s="159"/>
      <c r="DW101" s="159">
        <f t="shared" si="2"/>
        <v>124</v>
      </c>
      <c r="DX101" s="159"/>
      <c r="DY101" s="159"/>
      <c r="DZ101" s="159"/>
      <c r="EA101" s="159"/>
      <c r="EB101" s="159">
        <f t="shared" si="3"/>
        <v>3136070</v>
      </c>
      <c r="EC101" s="159"/>
      <c r="ED101" s="159"/>
      <c r="EE101" s="159"/>
      <c r="EF101" s="159"/>
      <c r="EG101" s="159"/>
      <c r="EH101" s="160"/>
    </row>
    <row r="102" spans="1:138" ht="14.25" hidden="1" customHeight="1" x14ac:dyDescent="0.15">
      <c r="A102" s="315"/>
      <c r="B102" s="316"/>
      <c r="C102" s="316"/>
      <c r="D102" s="316"/>
      <c r="E102" s="316"/>
      <c r="F102" s="316"/>
      <c r="G102" s="316"/>
      <c r="H102" s="224" t="s">
        <v>101</v>
      </c>
      <c r="I102" s="225"/>
      <c r="J102" s="248">
        <f>SUM(J100:N101)</f>
        <v>12</v>
      </c>
      <c r="K102" s="248"/>
      <c r="L102" s="248"/>
      <c r="M102" s="248"/>
      <c r="N102" s="248"/>
      <c r="O102" s="288">
        <f>SUM(O100:U101)</f>
        <v>640725</v>
      </c>
      <c r="P102" s="243"/>
      <c r="Q102" s="243"/>
      <c r="R102" s="243"/>
      <c r="S102" s="243"/>
      <c r="T102" s="243"/>
      <c r="U102" s="244"/>
      <c r="V102" s="248">
        <f>SUM(V100:Z101)</f>
        <v>2</v>
      </c>
      <c r="W102" s="248"/>
      <c r="X102" s="248"/>
      <c r="Y102" s="248"/>
      <c r="Z102" s="248"/>
      <c r="AA102" s="248">
        <f>SUM(AA100:AG101)</f>
        <v>3100</v>
      </c>
      <c r="AB102" s="248"/>
      <c r="AC102" s="248"/>
      <c r="AD102" s="248"/>
      <c r="AE102" s="248"/>
      <c r="AF102" s="248"/>
      <c r="AG102" s="248"/>
      <c r="AH102" s="248">
        <f>SUM(AH100:AL101)</f>
        <v>37</v>
      </c>
      <c r="AI102" s="248"/>
      <c r="AJ102" s="248"/>
      <c r="AK102" s="248"/>
      <c r="AL102" s="248"/>
      <c r="AM102" s="288">
        <f>SUM(AM100:AS101)</f>
        <v>1253231</v>
      </c>
      <c r="AN102" s="243"/>
      <c r="AO102" s="243"/>
      <c r="AP102" s="243"/>
      <c r="AQ102" s="243"/>
      <c r="AR102" s="243"/>
      <c r="AS102" s="244"/>
      <c r="AT102" s="248">
        <f>SUM(AT100:AX101)</f>
        <v>0</v>
      </c>
      <c r="AU102" s="248"/>
      <c r="AV102" s="248"/>
      <c r="AW102" s="248"/>
      <c r="AX102" s="248"/>
      <c r="AY102" s="248">
        <f>SUM(AY100:BE101)</f>
        <v>0</v>
      </c>
      <c r="AZ102" s="248"/>
      <c r="BA102" s="248"/>
      <c r="BB102" s="248"/>
      <c r="BC102" s="248"/>
      <c r="BD102" s="248"/>
      <c r="BE102" s="248"/>
      <c r="BF102" s="248">
        <f>SUM(BF100:BJ101)</f>
        <v>0</v>
      </c>
      <c r="BG102" s="248"/>
      <c r="BH102" s="248"/>
      <c r="BI102" s="248"/>
      <c r="BJ102" s="248"/>
      <c r="BK102" s="248">
        <f>SUM(BK100:BQ101)</f>
        <v>0</v>
      </c>
      <c r="BL102" s="248"/>
      <c r="BM102" s="248"/>
      <c r="BN102" s="248"/>
      <c r="BO102" s="248"/>
      <c r="BP102" s="248"/>
      <c r="BQ102" s="251"/>
      <c r="BR102" s="315"/>
      <c r="BS102" s="316"/>
      <c r="BT102" s="316"/>
      <c r="BU102" s="316"/>
      <c r="BV102" s="316"/>
      <c r="BW102" s="316"/>
      <c r="BX102" s="316"/>
      <c r="BY102" s="224" t="s">
        <v>101</v>
      </c>
      <c r="BZ102" s="225"/>
      <c r="CA102" s="248">
        <f>SUM(CA100:CE101)</f>
        <v>2</v>
      </c>
      <c r="CB102" s="248"/>
      <c r="CC102" s="248"/>
      <c r="CD102" s="248"/>
      <c r="CE102" s="248"/>
      <c r="CF102" s="248">
        <f>SUM(CF100:CL101)</f>
        <v>159900</v>
      </c>
      <c r="CG102" s="248"/>
      <c r="CH102" s="248"/>
      <c r="CI102" s="248"/>
      <c r="CJ102" s="248"/>
      <c r="CK102" s="248"/>
      <c r="CL102" s="248"/>
      <c r="CM102" s="248">
        <f>SUM(CM100:CQ101)</f>
        <v>5</v>
      </c>
      <c r="CN102" s="248"/>
      <c r="CO102" s="248"/>
      <c r="CP102" s="248"/>
      <c r="CQ102" s="248"/>
      <c r="CR102" s="248">
        <f>SUM(CR100:CX101)</f>
        <v>145986</v>
      </c>
      <c r="CS102" s="248"/>
      <c r="CT102" s="248"/>
      <c r="CU102" s="248"/>
      <c r="CV102" s="248"/>
      <c r="CW102" s="248"/>
      <c r="CX102" s="248"/>
      <c r="CY102" s="248">
        <f>SUM(CY100:DC101)</f>
        <v>17</v>
      </c>
      <c r="CZ102" s="248"/>
      <c r="DA102" s="248"/>
      <c r="DB102" s="248"/>
      <c r="DC102" s="248"/>
      <c r="DD102" s="248">
        <f>SUM(DD100:DJ101)</f>
        <v>718897</v>
      </c>
      <c r="DE102" s="248"/>
      <c r="DF102" s="248"/>
      <c r="DG102" s="248"/>
      <c r="DH102" s="248"/>
      <c r="DI102" s="248"/>
      <c r="DJ102" s="248"/>
      <c r="DK102" s="248">
        <f>SUM(DK100:DO101)</f>
        <v>107</v>
      </c>
      <c r="DL102" s="248"/>
      <c r="DM102" s="248"/>
      <c r="DN102" s="248"/>
      <c r="DO102" s="248"/>
      <c r="DP102" s="248">
        <f>SUM(DP100:DV101)</f>
        <v>1842600</v>
      </c>
      <c r="DQ102" s="248"/>
      <c r="DR102" s="248"/>
      <c r="DS102" s="248"/>
      <c r="DT102" s="248"/>
      <c r="DU102" s="248"/>
      <c r="DV102" s="248"/>
      <c r="DW102" s="248">
        <f t="shared" si="2"/>
        <v>182</v>
      </c>
      <c r="DX102" s="248"/>
      <c r="DY102" s="248"/>
      <c r="DZ102" s="248"/>
      <c r="EA102" s="248"/>
      <c r="EB102" s="248">
        <f t="shared" si="3"/>
        <v>4764439</v>
      </c>
      <c r="EC102" s="248"/>
      <c r="ED102" s="248"/>
      <c r="EE102" s="248"/>
      <c r="EF102" s="248"/>
      <c r="EG102" s="248"/>
      <c r="EH102" s="251"/>
    </row>
    <row r="103" spans="1:138" ht="14.25" hidden="1" customHeight="1" x14ac:dyDescent="0.15">
      <c r="A103" s="313" t="s">
        <v>96</v>
      </c>
      <c r="B103" s="314"/>
      <c r="C103" s="314"/>
      <c r="D103" s="314"/>
      <c r="E103" s="314"/>
      <c r="F103" s="314"/>
      <c r="G103" s="314"/>
      <c r="H103" s="195" t="s">
        <v>99</v>
      </c>
      <c r="I103" s="196"/>
      <c r="J103" s="268">
        <f>SUM(J58,J73,J100)</f>
        <v>33</v>
      </c>
      <c r="K103" s="268"/>
      <c r="L103" s="268"/>
      <c r="M103" s="268"/>
      <c r="N103" s="268"/>
      <c r="O103" s="289">
        <f>SUM(O58,O73,O100)</f>
        <v>953341</v>
      </c>
      <c r="P103" s="290"/>
      <c r="Q103" s="290"/>
      <c r="R103" s="290"/>
      <c r="S103" s="290"/>
      <c r="T103" s="290"/>
      <c r="U103" s="291"/>
      <c r="V103" s="268">
        <f>SUM(V58,V73,V100)</f>
        <v>5</v>
      </c>
      <c r="W103" s="268"/>
      <c r="X103" s="268"/>
      <c r="Y103" s="268"/>
      <c r="Z103" s="268"/>
      <c r="AA103" s="268">
        <f>SUM(AA58,AA73,AA100)</f>
        <v>12100</v>
      </c>
      <c r="AB103" s="268"/>
      <c r="AC103" s="268"/>
      <c r="AD103" s="268"/>
      <c r="AE103" s="268"/>
      <c r="AF103" s="268"/>
      <c r="AG103" s="268"/>
      <c r="AH103" s="268">
        <f>SUM(AH58,AH73,AH100)</f>
        <v>5</v>
      </c>
      <c r="AI103" s="268"/>
      <c r="AJ103" s="268"/>
      <c r="AK103" s="268"/>
      <c r="AL103" s="268"/>
      <c r="AM103" s="289">
        <f>SUM(AM58,AM73,AM100)</f>
        <v>75200</v>
      </c>
      <c r="AN103" s="290"/>
      <c r="AO103" s="290"/>
      <c r="AP103" s="290"/>
      <c r="AQ103" s="290"/>
      <c r="AR103" s="290"/>
      <c r="AS103" s="291"/>
      <c r="AT103" s="268">
        <f>SUM(AT58,AT73,AT100)</f>
        <v>0</v>
      </c>
      <c r="AU103" s="268"/>
      <c r="AV103" s="268"/>
      <c r="AW103" s="268"/>
      <c r="AX103" s="268"/>
      <c r="AY103" s="268">
        <f>SUM(AY58,AY73,AY100)</f>
        <v>0</v>
      </c>
      <c r="AZ103" s="268"/>
      <c r="BA103" s="268"/>
      <c r="BB103" s="268"/>
      <c r="BC103" s="268"/>
      <c r="BD103" s="268"/>
      <c r="BE103" s="268"/>
      <c r="BF103" s="268">
        <f>SUM(BF58,BF73,BF100)</f>
        <v>0</v>
      </c>
      <c r="BG103" s="268"/>
      <c r="BH103" s="268"/>
      <c r="BI103" s="268"/>
      <c r="BJ103" s="268"/>
      <c r="BK103" s="268">
        <f>SUM(BK58,BK73,BK100)</f>
        <v>0</v>
      </c>
      <c r="BL103" s="268"/>
      <c r="BM103" s="268"/>
      <c r="BN103" s="268"/>
      <c r="BO103" s="268"/>
      <c r="BP103" s="268"/>
      <c r="BQ103" s="270"/>
      <c r="BR103" s="313" t="s">
        <v>96</v>
      </c>
      <c r="BS103" s="314"/>
      <c r="BT103" s="314"/>
      <c r="BU103" s="314"/>
      <c r="BV103" s="314"/>
      <c r="BW103" s="314"/>
      <c r="BX103" s="314"/>
      <c r="BY103" s="195" t="s">
        <v>99</v>
      </c>
      <c r="BZ103" s="196"/>
      <c r="CA103" s="268">
        <f>SUM(CA58,CA73,CA100)</f>
        <v>2</v>
      </c>
      <c r="CB103" s="268"/>
      <c r="CC103" s="268"/>
      <c r="CD103" s="268"/>
      <c r="CE103" s="268"/>
      <c r="CF103" s="268">
        <f>SUM(CF58,CF73,CF100)</f>
        <v>159900</v>
      </c>
      <c r="CG103" s="268"/>
      <c r="CH103" s="268"/>
      <c r="CI103" s="268"/>
      <c r="CJ103" s="268"/>
      <c r="CK103" s="268"/>
      <c r="CL103" s="268"/>
      <c r="CM103" s="268">
        <f>SUM(CM58,CM73,CM100)</f>
        <v>3</v>
      </c>
      <c r="CN103" s="268"/>
      <c r="CO103" s="268"/>
      <c r="CP103" s="268"/>
      <c r="CQ103" s="268"/>
      <c r="CR103" s="268">
        <f>SUM(CR58,CR73,CR100)</f>
        <v>144874</v>
      </c>
      <c r="CS103" s="268"/>
      <c r="CT103" s="268"/>
      <c r="CU103" s="268"/>
      <c r="CV103" s="268"/>
      <c r="CW103" s="268"/>
      <c r="CX103" s="268"/>
      <c r="CY103" s="268">
        <f>SUM(CY58,CY73,CY100)</f>
        <v>10</v>
      </c>
      <c r="CZ103" s="268"/>
      <c r="DA103" s="268"/>
      <c r="DB103" s="268"/>
      <c r="DC103" s="268"/>
      <c r="DD103" s="268">
        <f>SUM(DD58,DD73,DD100)</f>
        <v>456465</v>
      </c>
      <c r="DE103" s="268"/>
      <c r="DF103" s="268"/>
      <c r="DG103" s="268"/>
      <c r="DH103" s="268"/>
      <c r="DI103" s="268"/>
      <c r="DJ103" s="268"/>
      <c r="DK103" s="268">
        <f>SUM(DK58,DK73,DK100)</f>
        <v>166</v>
      </c>
      <c r="DL103" s="268"/>
      <c r="DM103" s="268"/>
      <c r="DN103" s="268"/>
      <c r="DO103" s="268"/>
      <c r="DP103" s="268">
        <f>SUM(DP58,DP73,DP100)</f>
        <v>1629064</v>
      </c>
      <c r="DQ103" s="268"/>
      <c r="DR103" s="268"/>
      <c r="DS103" s="268"/>
      <c r="DT103" s="268"/>
      <c r="DU103" s="268"/>
      <c r="DV103" s="268"/>
      <c r="DW103" s="268">
        <f t="shared" si="2"/>
        <v>224</v>
      </c>
      <c r="DX103" s="268"/>
      <c r="DY103" s="268"/>
      <c r="DZ103" s="268"/>
      <c r="EA103" s="268"/>
      <c r="EB103" s="268">
        <f t="shared" si="3"/>
        <v>3430944</v>
      </c>
      <c r="EC103" s="268"/>
      <c r="ED103" s="268"/>
      <c r="EE103" s="268"/>
      <c r="EF103" s="268"/>
      <c r="EG103" s="268"/>
      <c r="EH103" s="270"/>
    </row>
    <row r="104" spans="1:138" ht="14.25" hidden="1" customHeight="1" x14ac:dyDescent="0.15">
      <c r="A104" s="300"/>
      <c r="B104" s="301"/>
      <c r="C104" s="301"/>
      <c r="D104" s="301"/>
      <c r="E104" s="301"/>
      <c r="F104" s="301"/>
      <c r="G104" s="301"/>
      <c r="H104" s="170" t="s">
        <v>100</v>
      </c>
      <c r="I104" s="171"/>
      <c r="J104" s="159">
        <f>SUM(J59,J74,J101)</f>
        <v>89</v>
      </c>
      <c r="K104" s="159"/>
      <c r="L104" s="159"/>
      <c r="M104" s="159"/>
      <c r="N104" s="159"/>
      <c r="O104" s="287">
        <f>SUM(O59,O74,O101)</f>
        <v>3787360</v>
      </c>
      <c r="P104" s="180"/>
      <c r="Q104" s="180"/>
      <c r="R104" s="180"/>
      <c r="S104" s="180"/>
      <c r="T104" s="180"/>
      <c r="U104" s="181"/>
      <c r="V104" s="159">
        <f>SUM(V59,V74,V101)</f>
        <v>0</v>
      </c>
      <c r="W104" s="159"/>
      <c r="X104" s="159"/>
      <c r="Y104" s="159"/>
      <c r="Z104" s="159"/>
      <c r="AA104" s="159">
        <f>SUM(AA59,AA74,AA101)</f>
        <v>0</v>
      </c>
      <c r="AB104" s="159"/>
      <c r="AC104" s="159"/>
      <c r="AD104" s="159"/>
      <c r="AE104" s="159"/>
      <c r="AF104" s="159"/>
      <c r="AG104" s="159"/>
      <c r="AH104" s="159">
        <f>SUM(AH59,AH74,AH101)</f>
        <v>222</v>
      </c>
      <c r="AI104" s="159"/>
      <c r="AJ104" s="159"/>
      <c r="AK104" s="159"/>
      <c r="AL104" s="159"/>
      <c r="AM104" s="287">
        <f>SUM(AM59,AM74,AM101)</f>
        <v>26947446</v>
      </c>
      <c r="AN104" s="180"/>
      <c r="AO104" s="180"/>
      <c r="AP104" s="180"/>
      <c r="AQ104" s="180"/>
      <c r="AR104" s="180"/>
      <c r="AS104" s="181"/>
      <c r="AT104" s="159">
        <f>SUM(AT59,AT74,AT101)</f>
        <v>0</v>
      </c>
      <c r="AU104" s="159"/>
      <c r="AV104" s="159"/>
      <c r="AW104" s="159"/>
      <c r="AX104" s="159"/>
      <c r="AY104" s="159">
        <f>SUM(AY59,AY74,AY101)</f>
        <v>0</v>
      </c>
      <c r="AZ104" s="159"/>
      <c r="BA104" s="159"/>
      <c r="BB104" s="159"/>
      <c r="BC104" s="159"/>
      <c r="BD104" s="159"/>
      <c r="BE104" s="159"/>
      <c r="BF104" s="159">
        <f>SUM(BF59,BF74,BF101)</f>
        <v>0</v>
      </c>
      <c r="BG104" s="159"/>
      <c r="BH104" s="159"/>
      <c r="BI104" s="159"/>
      <c r="BJ104" s="159"/>
      <c r="BK104" s="159">
        <f>SUM(BK59,BK74,BK101)</f>
        <v>0</v>
      </c>
      <c r="BL104" s="159"/>
      <c r="BM104" s="159"/>
      <c r="BN104" s="159"/>
      <c r="BO104" s="159"/>
      <c r="BP104" s="159"/>
      <c r="BQ104" s="160"/>
      <c r="BR104" s="300"/>
      <c r="BS104" s="301"/>
      <c r="BT104" s="301"/>
      <c r="BU104" s="301"/>
      <c r="BV104" s="301"/>
      <c r="BW104" s="301"/>
      <c r="BX104" s="301"/>
      <c r="BY104" s="170" t="s">
        <v>100</v>
      </c>
      <c r="BZ104" s="171"/>
      <c r="CA104" s="159">
        <f>SUM(CA59,CA74,CA101)</f>
        <v>6</v>
      </c>
      <c r="CB104" s="159"/>
      <c r="CC104" s="159"/>
      <c r="CD104" s="159"/>
      <c r="CE104" s="159"/>
      <c r="CF104" s="159">
        <f>SUM(CF59,CF74,CF101)</f>
        <v>86800</v>
      </c>
      <c r="CG104" s="159"/>
      <c r="CH104" s="159"/>
      <c r="CI104" s="159"/>
      <c r="CJ104" s="159"/>
      <c r="CK104" s="159"/>
      <c r="CL104" s="159"/>
      <c r="CM104" s="159">
        <f>SUM(CM59,CM74,CM101)</f>
        <v>10</v>
      </c>
      <c r="CN104" s="159"/>
      <c r="CO104" s="159"/>
      <c r="CP104" s="159"/>
      <c r="CQ104" s="159"/>
      <c r="CR104" s="159">
        <f>SUM(CR59,CR74,CR101)</f>
        <v>299527</v>
      </c>
      <c r="CS104" s="159"/>
      <c r="CT104" s="159"/>
      <c r="CU104" s="159"/>
      <c r="CV104" s="159"/>
      <c r="CW104" s="159"/>
      <c r="CX104" s="159"/>
      <c r="CY104" s="159">
        <f>SUM(CY59,CY74,CY101)</f>
        <v>71</v>
      </c>
      <c r="CZ104" s="159"/>
      <c r="DA104" s="159"/>
      <c r="DB104" s="159"/>
      <c r="DC104" s="159"/>
      <c r="DD104" s="159">
        <f>SUM(DD59,DD74,DD101)</f>
        <v>8475979</v>
      </c>
      <c r="DE104" s="159"/>
      <c r="DF104" s="159"/>
      <c r="DG104" s="159"/>
      <c r="DH104" s="159"/>
      <c r="DI104" s="159"/>
      <c r="DJ104" s="159"/>
      <c r="DK104" s="159">
        <f>SUM(DK59,DK74,DK101)</f>
        <v>492</v>
      </c>
      <c r="DL104" s="159"/>
      <c r="DM104" s="159"/>
      <c r="DN104" s="159"/>
      <c r="DO104" s="159"/>
      <c r="DP104" s="159">
        <f>SUM(DP59,DP74,DP101)</f>
        <v>14435487</v>
      </c>
      <c r="DQ104" s="159"/>
      <c r="DR104" s="159"/>
      <c r="DS104" s="159"/>
      <c r="DT104" s="159"/>
      <c r="DU104" s="159"/>
      <c r="DV104" s="159"/>
      <c r="DW104" s="159">
        <f t="shared" si="2"/>
        <v>890</v>
      </c>
      <c r="DX104" s="159"/>
      <c r="DY104" s="159"/>
      <c r="DZ104" s="159"/>
      <c r="EA104" s="159"/>
      <c r="EB104" s="159">
        <f t="shared" si="3"/>
        <v>54032599</v>
      </c>
      <c r="EC104" s="159"/>
      <c r="ED104" s="159"/>
      <c r="EE104" s="159"/>
      <c r="EF104" s="159"/>
      <c r="EG104" s="159"/>
      <c r="EH104" s="160"/>
    </row>
    <row r="105" spans="1:138" ht="14.25" hidden="1" customHeight="1" x14ac:dyDescent="0.15">
      <c r="A105" s="317"/>
      <c r="B105" s="318"/>
      <c r="C105" s="318"/>
      <c r="D105" s="318"/>
      <c r="E105" s="318"/>
      <c r="F105" s="318"/>
      <c r="G105" s="318"/>
      <c r="H105" s="292" t="s">
        <v>101</v>
      </c>
      <c r="I105" s="292"/>
      <c r="J105" s="293">
        <f>SUM(J103:N104)</f>
        <v>122</v>
      </c>
      <c r="K105" s="293"/>
      <c r="L105" s="293"/>
      <c r="M105" s="293"/>
      <c r="N105" s="293"/>
      <c r="O105" s="294">
        <f>SUM(O103:U104)</f>
        <v>4740701</v>
      </c>
      <c r="P105" s="295"/>
      <c r="Q105" s="295"/>
      <c r="R105" s="295"/>
      <c r="S105" s="295"/>
      <c r="T105" s="295"/>
      <c r="U105" s="296"/>
      <c r="V105" s="293">
        <f>SUM(V103:Z104)</f>
        <v>5</v>
      </c>
      <c r="W105" s="293"/>
      <c r="X105" s="293"/>
      <c r="Y105" s="293"/>
      <c r="Z105" s="293"/>
      <c r="AA105" s="293">
        <f>SUM(AA103:AG104)</f>
        <v>12100</v>
      </c>
      <c r="AB105" s="293"/>
      <c r="AC105" s="293"/>
      <c r="AD105" s="293"/>
      <c r="AE105" s="293"/>
      <c r="AF105" s="293"/>
      <c r="AG105" s="293"/>
      <c r="AH105" s="293">
        <f>SUM(AH103:AL104)</f>
        <v>227</v>
      </c>
      <c r="AI105" s="293"/>
      <c r="AJ105" s="293"/>
      <c r="AK105" s="293"/>
      <c r="AL105" s="293"/>
      <c r="AM105" s="294">
        <f>SUM(AM103:AS104)</f>
        <v>27022646</v>
      </c>
      <c r="AN105" s="295"/>
      <c r="AO105" s="295"/>
      <c r="AP105" s="295"/>
      <c r="AQ105" s="295"/>
      <c r="AR105" s="295"/>
      <c r="AS105" s="296"/>
      <c r="AT105" s="293">
        <f>SUM(AT103:AX104)</f>
        <v>0</v>
      </c>
      <c r="AU105" s="293"/>
      <c r="AV105" s="293"/>
      <c r="AW105" s="293"/>
      <c r="AX105" s="293"/>
      <c r="AY105" s="293">
        <f>SUM(AY103:BE104)</f>
        <v>0</v>
      </c>
      <c r="AZ105" s="293"/>
      <c r="BA105" s="293"/>
      <c r="BB105" s="293"/>
      <c r="BC105" s="293"/>
      <c r="BD105" s="293"/>
      <c r="BE105" s="293"/>
      <c r="BF105" s="293">
        <f>SUM(BF103:BJ104)</f>
        <v>0</v>
      </c>
      <c r="BG105" s="293"/>
      <c r="BH105" s="293"/>
      <c r="BI105" s="293"/>
      <c r="BJ105" s="293"/>
      <c r="BK105" s="293">
        <f>SUM(BK103:BQ104)</f>
        <v>0</v>
      </c>
      <c r="BL105" s="293"/>
      <c r="BM105" s="293"/>
      <c r="BN105" s="293"/>
      <c r="BO105" s="293"/>
      <c r="BP105" s="293"/>
      <c r="BQ105" s="297"/>
      <c r="BR105" s="317"/>
      <c r="BS105" s="318"/>
      <c r="BT105" s="318"/>
      <c r="BU105" s="318"/>
      <c r="BV105" s="318"/>
      <c r="BW105" s="318"/>
      <c r="BX105" s="318"/>
      <c r="BY105" s="292" t="s">
        <v>101</v>
      </c>
      <c r="BZ105" s="292"/>
      <c r="CA105" s="293">
        <f>SUM(CA103:CE104)</f>
        <v>8</v>
      </c>
      <c r="CB105" s="293"/>
      <c r="CC105" s="293"/>
      <c r="CD105" s="293"/>
      <c r="CE105" s="293"/>
      <c r="CF105" s="293">
        <f>SUM(CF103:CL104)</f>
        <v>246700</v>
      </c>
      <c r="CG105" s="293"/>
      <c r="CH105" s="293"/>
      <c r="CI105" s="293"/>
      <c r="CJ105" s="293"/>
      <c r="CK105" s="293"/>
      <c r="CL105" s="293"/>
      <c r="CM105" s="293">
        <f>SUM(CM103:CQ104)</f>
        <v>13</v>
      </c>
      <c r="CN105" s="293"/>
      <c r="CO105" s="293"/>
      <c r="CP105" s="293"/>
      <c r="CQ105" s="293"/>
      <c r="CR105" s="293">
        <f>SUM(CR103:CX104)</f>
        <v>444401</v>
      </c>
      <c r="CS105" s="293"/>
      <c r="CT105" s="293"/>
      <c r="CU105" s="293"/>
      <c r="CV105" s="293"/>
      <c r="CW105" s="293"/>
      <c r="CX105" s="293"/>
      <c r="CY105" s="293">
        <f>SUM(CY103:DC104)</f>
        <v>81</v>
      </c>
      <c r="CZ105" s="293"/>
      <c r="DA105" s="293"/>
      <c r="DB105" s="293"/>
      <c r="DC105" s="293"/>
      <c r="DD105" s="293">
        <f>SUM(DD103:DJ104)</f>
        <v>8932444</v>
      </c>
      <c r="DE105" s="293"/>
      <c r="DF105" s="293"/>
      <c r="DG105" s="293"/>
      <c r="DH105" s="293"/>
      <c r="DI105" s="293"/>
      <c r="DJ105" s="293"/>
      <c r="DK105" s="293">
        <f>SUM(DK103:DO104)</f>
        <v>658</v>
      </c>
      <c r="DL105" s="293"/>
      <c r="DM105" s="293"/>
      <c r="DN105" s="293"/>
      <c r="DO105" s="293"/>
      <c r="DP105" s="293">
        <f>SUM(DP103:DV104)</f>
        <v>16064551</v>
      </c>
      <c r="DQ105" s="293"/>
      <c r="DR105" s="293"/>
      <c r="DS105" s="293"/>
      <c r="DT105" s="293"/>
      <c r="DU105" s="293"/>
      <c r="DV105" s="293"/>
      <c r="DW105" s="293">
        <f t="shared" si="2"/>
        <v>1114</v>
      </c>
      <c r="DX105" s="293"/>
      <c r="DY105" s="293"/>
      <c r="DZ105" s="293"/>
      <c r="EA105" s="293"/>
      <c r="EB105" s="293">
        <f t="shared" si="3"/>
        <v>57463543</v>
      </c>
      <c r="EC105" s="293"/>
      <c r="ED105" s="293"/>
      <c r="EE105" s="293"/>
      <c r="EF105" s="293"/>
      <c r="EG105" s="293"/>
      <c r="EH105" s="297"/>
    </row>
  </sheetData>
  <mergeCells count="2282">
    <mergeCell ref="A79:G81"/>
    <mergeCell ref="BR79:BX81"/>
    <mergeCell ref="A82:G84"/>
    <mergeCell ref="BR82:BX84"/>
    <mergeCell ref="A85:G87"/>
    <mergeCell ref="BR85:BX87"/>
    <mergeCell ref="A88:G90"/>
    <mergeCell ref="BR88:BX90"/>
    <mergeCell ref="A91:G93"/>
    <mergeCell ref="BR91:BX93"/>
    <mergeCell ref="A94:G96"/>
    <mergeCell ref="BR94:BX96"/>
    <mergeCell ref="A97:G99"/>
    <mergeCell ref="BR97:BX99"/>
    <mergeCell ref="A100:G102"/>
    <mergeCell ref="BR100:BX102"/>
    <mergeCell ref="A103:G105"/>
    <mergeCell ref="BR103:BX105"/>
    <mergeCell ref="AH104:AL104"/>
    <mergeCell ref="AM104:AS104"/>
    <mergeCell ref="AT104:AX104"/>
    <mergeCell ref="AY104:BE104"/>
    <mergeCell ref="BF104:BJ104"/>
    <mergeCell ref="BK104:BQ104"/>
    <mergeCell ref="AH100:AL100"/>
    <mergeCell ref="AM100:AS100"/>
    <mergeCell ref="AT100:AX100"/>
    <mergeCell ref="AY100:BE100"/>
    <mergeCell ref="BF100:BJ100"/>
    <mergeCell ref="BK100:BQ100"/>
    <mergeCell ref="AH96:AL96"/>
    <mergeCell ref="AM96:AS96"/>
    <mergeCell ref="A52:G54"/>
    <mergeCell ref="BR52:BX54"/>
    <mergeCell ref="A55:G57"/>
    <mergeCell ref="BR55:BX57"/>
    <mergeCell ref="A58:G60"/>
    <mergeCell ref="BR58:BX60"/>
    <mergeCell ref="A61:G63"/>
    <mergeCell ref="BR61:BX63"/>
    <mergeCell ref="A64:G66"/>
    <mergeCell ref="BR64:BX66"/>
    <mergeCell ref="A67:G69"/>
    <mergeCell ref="BR67:BX69"/>
    <mergeCell ref="A70:G72"/>
    <mergeCell ref="BR70:BX72"/>
    <mergeCell ref="A73:G75"/>
    <mergeCell ref="BR73:BX75"/>
    <mergeCell ref="A76:G78"/>
    <mergeCell ref="BR76:BX78"/>
    <mergeCell ref="H78:I78"/>
    <mergeCell ref="J78:N78"/>
    <mergeCell ref="O78:U78"/>
    <mergeCell ref="V78:Z78"/>
    <mergeCell ref="AA78:AG78"/>
    <mergeCell ref="V76:Z76"/>
    <mergeCell ref="AA76:AG76"/>
    <mergeCell ref="AH76:AL76"/>
    <mergeCell ref="AM76:AS76"/>
    <mergeCell ref="AT76:AX76"/>
    <mergeCell ref="AY76:BE76"/>
    <mergeCell ref="BF76:BJ76"/>
    <mergeCell ref="BK76:BQ76"/>
    <mergeCell ref="AH72:AL72"/>
    <mergeCell ref="A25:G27"/>
    <mergeCell ref="BR25:BX27"/>
    <mergeCell ref="A28:G30"/>
    <mergeCell ref="BR28:BX30"/>
    <mergeCell ref="A31:G33"/>
    <mergeCell ref="BR31:BX33"/>
    <mergeCell ref="A34:G36"/>
    <mergeCell ref="BR34:BX36"/>
    <mergeCell ref="A37:G39"/>
    <mergeCell ref="BR37:BX39"/>
    <mergeCell ref="A40:G42"/>
    <mergeCell ref="BR40:BX42"/>
    <mergeCell ref="A43:G45"/>
    <mergeCell ref="BR43:BX45"/>
    <mergeCell ref="A46:G48"/>
    <mergeCell ref="BR46:BX48"/>
    <mergeCell ref="A49:G51"/>
    <mergeCell ref="BR49:BX51"/>
    <mergeCell ref="H51:I51"/>
    <mergeCell ref="J51:N51"/>
    <mergeCell ref="O51:U51"/>
    <mergeCell ref="V51:Z51"/>
    <mergeCell ref="AA51:AG51"/>
    <mergeCell ref="AH48:AL48"/>
    <mergeCell ref="AM48:AS48"/>
    <mergeCell ref="AT48:AX48"/>
    <mergeCell ref="AY48:BE48"/>
    <mergeCell ref="BF48:BJ48"/>
    <mergeCell ref="BK48:BQ48"/>
    <mergeCell ref="AH44:AL44"/>
    <mergeCell ref="AM44:AS44"/>
    <mergeCell ref="AT44:AX44"/>
    <mergeCell ref="CA4:CL5"/>
    <mergeCell ref="CM4:CX5"/>
    <mergeCell ref="CY4:DJ5"/>
    <mergeCell ref="DK4:DV5"/>
    <mergeCell ref="DW4:EH5"/>
    <mergeCell ref="A7:G9"/>
    <mergeCell ref="BR7:BX9"/>
    <mergeCell ref="A10:G12"/>
    <mergeCell ref="BR10:BX12"/>
    <mergeCell ref="A13:G15"/>
    <mergeCell ref="BR13:BX15"/>
    <mergeCell ref="A16:G18"/>
    <mergeCell ref="BR16:BX18"/>
    <mergeCell ref="A19:G21"/>
    <mergeCell ref="BR19:BX21"/>
    <mergeCell ref="A22:G24"/>
    <mergeCell ref="BR22:BX24"/>
    <mergeCell ref="DD24:DJ24"/>
    <mergeCell ref="DK24:DO24"/>
    <mergeCell ref="DP24:DV24"/>
    <mergeCell ref="DW24:EA24"/>
    <mergeCell ref="EB24:EH24"/>
    <mergeCell ref="DD22:DJ22"/>
    <mergeCell ref="DK22:DO22"/>
    <mergeCell ref="DP22:DV22"/>
    <mergeCell ref="DW22:EA22"/>
    <mergeCell ref="EB22:EH22"/>
    <mergeCell ref="H23:I23"/>
    <mergeCell ref="J23:N23"/>
    <mergeCell ref="O23:U23"/>
    <mergeCell ref="V23:Z23"/>
    <mergeCell ref="AA23:AG23"/>
    <mergeCell ref="DD104:DJ104"/>
    <mergeCell ref="DK104:DO104"/>
    <mergeCell ref="DP104:DV104"/>
    <mergeCell ref="DW104:EA104"/>
    <mergeCell ref="EB104:EH104"/>
    <mergeCell ref="H105:I105"/>
    <mergeCell ref="J105:N105"/>
    <mergeCell ref="O105:U105"/>
    <mergeCell ref="V105:Z105"/>
    <mergeCell ref="AA105:AG105"/>
    <mergeCell ref="AH105:AL105"/>
    <mergeCell ref="AM105:AS105"/>
    <mergeCell ref="AT105:AX105"/>
    <mergeCell ref="AY105:BE105"/>
    <mergeCell ref="BF105:BJ105"/>
    <mergeCell ref="BK105:BQ105"/>
    <mergeCell ref="BY105:BZ105"/>
    <mergeCell ref="CA105:CE105"/>
    <mergeCell ref="CF105:CL105"/>
    <mergeCell ref="CM105:CQ105"/>
    <mergeCell ref="CR105:CX105"/>
    <mergeCell ref="CY105:DC105"/>
    <mergeCell ref="DD105:DJ105"/>
    <mergeCell ref="DK105:DO105"/>
    <mergeCell ref="DP105:DV105"/>
    <mergeCell ref="DW105:EA105"/>
    <mergeCell ref="EB105:EH105"/>
    <mergeCell ref="H104:I104"/>
    <mergeCell ref="J104:N104"/>
    <mergeCell ref="O104:U104"/>
    <mergeCell ref="V104:Z104"/>
    <mergeCell ref="AA104:AG104"/>
    <mergeCell ref="BY104:BZ104"/>
    <mergeCell ref="CA104:CE104"/>
    <mergeCell ref="CF104:CL104"/>
    <mergeCell ref="CM104:CQ104"/>
    <mergeCell ref="CR104:CX104"/>
    <mergeCell ref="CY104:DC104"/>
    <mergeCell ref="DD102:DJ102"/>
    <mergeCell ref="DK102:DO102"/>
    <mergeCell ref="DP102:DV102"/>
    <mergeCell ref="DW102:EA102"/>
    <mergeCell ref="EB102:EH102"/>
    <mergeCell ref="H103:I103"/>
    <mergeCell ref="J103:N103"/>
    <mergeCell ref="O103:U103"/>
    <mergeCell ref="V103:Z103"/>
    <mergeCell ref="AA103:AG103"/>
    <mergeCell ref="AH103:AL103"/>
    <mergeCell ref="AM103:AS103"/>
    <mergeCell ref="AT103:AX103"/>
    <mergeCell ref="AY103:BE103"/>
    <mergeCell ref="BF103:BJ103"/>
    <mergeCell ref="BK103:BQ103"/>
    <mergeCell ref="BY103:BZ103"/>
    <mergeCell ref="CA103:CE103"/>
    <mergeCell ref="CF103:CL103"/>
    <mergeCell ref="CM103:CQ103"/>
    <mergeCell ref="CR103:CX103"/>
    <mergeCell ref="CY103:DC103"/>
    <mergeCell ref="DD103:DJ103"/>
    <mergeCell ref="DK103:DO103"/>
    <mergeCell ref="DP103:DV103"/>
    <mergeCell ref="DW103:EA103"/>
    <mergeCell ref="EB103:EH103"/>
    <mergeCell ref="H102:I102"/>
    <mergeCell ref="J102:N102"/>
    <mergeCell ref="O102:U102"/>
    <mergeCell ref="V102:Z102"/>
    <mergeCell ref="AA102:AG102"/>
    <mergeCell ref="AH102:AL102"/>
    <mergeCell ref="AM102:AS102"/>
    <mergeCell ref="AT102:AX102"/>
    <mergeCell ref="AY102:BE102"/>
    <mergeCell ref="BF102:BJ102"/>
    <mergeCell ref="BK102:BQ102"/>
    <mergeCell ref="BY102:BZ102"/>
    <mergeCell ref="CA102:CE102"/>
    <mergeCell ref="CF102:CL102"/>
    <mergeCell ref="CM102:CQ102"/>
    <mergeCell ref="CR102:CX102"/>
    <mergeCell ref="CY102:DC102"/>
    <mergeCell ref="DD100:DJ100"/>
    <mergeCell ref="DK100:DO100"/>
    <mergeCell ref="DP100:DV100"/>
    <mergeCell ref="DW100:EA100"/>
    <mergeCell ref="EB100:EH100"/>
    <mergeCell ref="H101:I101"/>
    <mergeCell ref="J101:N101"/>
    <mergeCell ref="O101:U101"/>
    <mergeCell ref="V101:Z101"/>
    <mergeCell ref="AA101:AG101"/>
    <mergeCell ref="AH101:AL101"/>
    <mergeCell ref="AM101:AS101"/>
    <mergeCell ref="AT101:AX101"/>
    <mergeCell ref="AY101:BE101"/>
    <mergeCell ref="BF101:BJ101"/>
    <mergeCell ref="BK101:BQ101"/>
    <mergeCell ref="BY101:BZ101"/>
    <mergeCell ref="CA101:CE101"/>
    <mergeCell ref="CF101:CL101"/>
    <mergeCell ref="CM101:CQ101"/>
    <mergeCell ref="CR101:CX101"/>
    <mergeCell ref="CY101:DC101"/>
    <mergeCell ref="DD101:DJ101"/>
    <mergeCell ref="DK101:DO101"/>
    <mergeCell ref="DP101:DV101"/>
    <mergeCell ref="DW101:EA101"/>
    <mergeCell ref="EB101:EH101"/>
    <mergeCell ref="H100:I100"/>
    <mergeCell ref="J100:N100"/>
    <mergeCell ref="O100:U100"/>
    <mergeCell ref="V100:Z100"/>
    <mergeCell ref="AA100:AG100"/>
    <mergeCell ref="BY100:BZ100"/>
    <mergeCell ref="CA100:CE100"/>
    <mergeCell ref="CF100:CL100"/>
    <mergeCell ref="CM100:CQ100"/>
    <mergeCell ref="CR100:CX100"/>
    <mergeCell ref="CY100:DC100"/>
    <mergeCell ref="DD98:DJ98"/>
    <mergeCell ref="DK98:DO98"/>
    <mergeCell ref="DP98:DV98"/>
    <mergeCell ref="DW98:EA98"/>
    <mergeCell ref="EB98:EH98"/>
    <mergeCell ref="H99:I99"/>
    <mergeCell ref="J99:N99"/>
    <mergeCell ref="O99:U99"/>
    <mergeCell ref="V99:Z99"/>
    <mergeCell ref="AA99:AG99"/>
    <mergeCell ref="AH99:AL99"/>
    <mergeCell ref="AM99:AS99"/>
    <mergeCell ref="AT99:AX99"/>
    <mergeCell ref="AY99:BE99"/>
    <mergeCell ref="BF99:BJ99"/>
    <mergeCell ref="BK99:BQ99"/>
    <mergeCell ref="BY99:BZ99"/>
    <mergeCell ref="CA99:CE99"/>
    <mergeCell ref="CF99:CL99"/>
    <mergeCell ref="CM99:CQ99"/>
    <mergeCell ref="CR99:CX99"/>
    <mergeCell ref="CY99:DC99"/>
    <mergeCell ref="DD99:DJ99"/>
    <mergeCell ref="DK99:DO99"/>
    <mergeCell ref="DP99:DV99"/>
    <mergeCell ref="DW99:EA99"/>
    <mergeCell ref="EB99:EH99"/>
    <mergeCell ref="H98:I98"/>
    <mergeCell ref="J98:N98"/>
    <mergeCell ref="O98:U98"/>
    <mergeCell ref="V98:Z98"/>
    <mergeCell ref="AA98:AG98"/>
    <mergeCell ref="AH98:AL98"/>
    <mergeCell ref="AM98:AS98"/>
    <mergeCell ref="AT98:AX98"/>
    <mergeCell ref="AY98:BE98"/>
    <mergeCell ref="BF98:BJ98"/>
    <mergeCell ref="BK98:BQ98"/>
    <mergeCell ref="BY98:BZ98"/>
    <mergeCell ref="CA98:CE98"/>
    <mergeCell ref="CF98:CL98"/>
    <mergeCell ref="CM98:CQ98"/>
    <mergeCell ref="CR98:CX98"/>
    <mergeCell ref="CY98:DC98"/>
    <mergeCell ref="DD96:DJ96"/>
    <mergeCell ref="DK96:DO96"/>
    <mergeCell ref="DP96:DV96"/>
    <mergeCell ref="DW96:EA96"/>
    <mergeCell ref="EB96:EH96"/>
    <mergeCell ref="H97:I97"/>
    <mergeCell ref="J97:N97"/>
    <mergeCell ref="O97:U97"/>
    <mergeCell ref="V97:Z97"/>
    <mergeCell ref="AA97:AG97"/>
    <mergeCell ref="AH97:AL97"/>
    <mergeCell ref="AM97:AS97"/>
    <mergeCell ref="AT97:AX97"/>
    <mergeCell ref="AY97:BE97"/>
    <mergeCell ref="BF97:BJ97"/>
    <mergeCell ref="BK97:BQ97"/>
    <mergeCell ref="BY97:BZ97"/>
    <mergeCell ref="CA97:CE97"/>
    <mergeCell ref="CF97:CL97"/>
    <mergeCell ref="CM97:CQ97"/>
    <mergeCell ref="CR97:CX97"/>
    <mergeCell ref="CY97:DC97"/>
    <mergeCell ref="DD97:DJ97"/>
    <mergeCell ref="DK97:DO97"/>
    <mergeCell ref="DP97:DV97"/>
    <mergeCell ref="DW97:EA97"/>
    <mergeCell ref="EB97:EH97"/>
    <mergeCell ref="H96:I96"/>
    <mergeCell ref="J96:N96"/>
    <mergeCell ref="O96:U96"/>
    <mergeCell ref="V96:Z96"/>
    <mergeCell ref="AA96:AG96"/>
    <mergeCell ref="AT96:AX96"/>
    <mergeCell ref="AY96:BE96"/>
    <mergeCell ref="BF96:BJ96"/>
    <mergeCell ref="BK96:BQ96"/>
    <mergeCell ref="BY96:BZ96"/>
    <mergeCell ref="CA96:CE96"/>
    <mergeCell ref="CF96:CL96"/>
    <mergeCell ref="CM96:CQ96"/>
    <mergeCell ref="CR96:CX96"/>
    <mergeCell ref="CY96:DC96"/>
    <mergeCell ref="DD94:DJ94"/>
    <mergeCell ref="DK94:DO94"/>
    <mergeCell ref="DP94:DV94"/>
    <mergeCell ref="DW94:EA94"/>
    <mergeCell ref="EB94:EH94"/>
    <mergeCell ref="H95:I95"/>
    <mergeCell ref="J95:N95"/>
    <mergeCell ref="O95:U95"/>
    <mergeCell ref="V95:Z95"/>
    <mergeCell ref="AA95:AG95"/>
    <mergeCell ref="AH95:AL95"/>
    <mergeCell ref="AM95:AS95"/>
    <mergeCell ref="AT95:AX95"/>
    <mergeCell ref="AY95:BE95"/>
    <mergeCell ref="BF95:BJ95"/>
    <mergeCell ref="BK95:BQ95"/>
    <mergeCell ref="BY95:BZ95"/>
    <mergeCell ref="CA95:CE95"/>
    <mergeCell ref="CF95:CL95"/>
    <mergeCell ref="CM95:CQ95"/>
    <mergeCell ref="CR95:CX95"/>
    <mergeCell ref="CY95:DC95"/>
    <mergeCell ref="DD93:DJ93"/>
    <mergeCell ref="DK93:DO93"/>
    <mergeCell ref="DP93:DV93"/>
    <mergeCell ref="DW93:EA93"/>
    <mergeCell ref="EB93:EH93"/>
    <mergeCell ref="H92:I92"/>
    <mergeCell ref="J92:N92"/>
    <mergeCell ref="O92:U92"/>
    <mergeCell ref="V92:Z92"/>
    <mergeCell ref="AA92:AG92"/>
    <mergeCell ref="DD95:DJ95"/>
    <mergeCell ref="DK95:DO95"/>
    <mergeCell ref="DP95:DV95"/>
    <mergeCell ref="DW95:EA95"/>
    <mergeCell ref="EB95:EH95"/>
    <mergeCell ref="H94:I94"/>
    <mergeCell ref="J94:N94"/>
    <mergeCell ref="O94:U94"/>
    <mergeCell ref="V94:Z94"/>
    <mergeCell ref="AA94:AG94"/>
    <mergeCell ref="AH94:AL94"/>
    <mergeCell ref="AM94:AS94"/>
    <mergeCell ref="AT94:AX94"/>
    <mergeCell ref="AY94:BE94"/>
    <mergeCell ref="BF94:BJ94"/>
    <mergeCell ref="BK94:BQ94"/>
    <mergeCell ref="BY94:BZ94"/>
    <mergeCell ref="CA94:CE94"/>
    <mergeCell ref="CF94:CL94"/>
    <mergeCell ref="CM94:CQ94"/>
    <mergeCell ref="CR94:CX94"/>
    <mergeCell ref="CY94:DC94"/>
    <mergeCell ref="H93:I93"/>
    <mergeCell ref="J93:N93"/>
    <mergeCell ref="O93:U93"/>
    <mergeCell ref="V93:Z93"/>
    <mergeCell ref="AA93:AG93"/>
    <mergeCell ref="AH93:AL93"/>
    <mergeCell ref="AM93:AS93"/>
    <mergeCell ref="AT93:AX93"/>
    <mergeCell ref="AY93:BE93"/>
    <mergeCell ref="BF93:BJ93"/>
    <mergeCell ref="BK93:BQ93"/>
    <mergeCell ref="BY93:BZ93"/>
    <mergeCell ref="CA93:CE93"/>
    <mergeCell ref="CF93:CL93"/>
    <mergeCell ref="CM93:CQ93"/>
    <mergeCell ref="CR93:CX93"/>
    <mergeCell ref="CY93:DC93"/>
    <mergeCell ref="AH92:AL92"/>
    <mergeCell ref="AM92:AS92"/>
    <mergeCell ref="AT92:AX92"/>
    <mergeCell ref="AY92:BE92"/>
    <mergeCell ref="BF92:BJ92"/>
    <mergeCell ref="BK92:BQ92"/>
    <mergeCell ref="BY92:BZ92"/>
    <mergeCell ref="CA92:CE92"/>
    <mergeCell ref="CF92:CL92"/>
    <mergeCell ref="CM92:CQ92"/>
    <mergeCell ref="CR92:CX92"/>
    <mergeCell ref="CY92:DC92"/>
    <mergeCell ref="DD90:DJ90"/>
    <mergeCell ref="DK90:DO90"/>
    <mergeCell ref="DP90:DV90"/>
    <mergeCell ref="DW90:EA90"/>
    <mergeCell ref="EB90:EH90"/>
    <mergeCell ref="DD91:DJ91"/>
    <mergeCell ref="DK91:DO91"/>
    <mergeCell ref="DP91:DV91"/>
    <mergeCell ref="DW91:EA91"/>
    <mergeCell ref="EB91:EH91"/>
    <mergeCell ref="DD92:DJ92"/>
    <mergeCell ref="DK92:DO92"/>
    <mergeCell ref="DP92:DV92"/>
    <mergeCell ref="DW92:EA92"/>
    <mergeCell ref="EB92:EH92"/>
    <mergeCell ref="H91:I91"/>
    <mergeCell ref="J91:N91"/>
    <mergeCell ref="O91:U91"/>
    <mergeCell ref="V91:Z91"/>
    <mergeCell ref="AA91:AG91"/>
    <mergeCell ref="AH91:AL91"/>
    <mergeCell ref="AM91:AS91"/>
    <mergeCell ref="AT91:AX91"/>
    <mergeCell ref="AY91:BE91"/>
    <mergeCell ref="BF91:BJ91"/>
    <mergeCell ref="BK91:BQ91"/>
    <mergeCell ref="BY91:BZ91"/>
    <mergeCell ref="CA91:CE91"/>
    <mergeCell ref="CF91:CL91"/>
    <mergeCell ref="CM91:CQ91"/>
    <mergeCell ref="CR91:CX91"/>
    <mergeCell ref="CY91:DC91"/>
    <mergeCell ref="DD89:DJ89"/>
    <mergeCell ref="DK89:DO89"/>
    <mergeCell ref="DP89:DV89"/>
    <mergeCell ref="DW89:EA89"/>
    <mergeCell ref="EB89:EH89"/>
    <mergeCell ref="H88:I88"/>
    <mergeCell ref="J88:N88"/>
    <mergeCell ref="O88:U88"/>
    <mergeCell ref="V88:Z88"/>
    <mergeCell ref="AA88:AG88"/>
    <mergeCell ref="H90:I90"/>
    <mergeCell ref="J90:N90"/>
    <mergeCell ref="O90:U90"/>
    <mergeCell ref="V90:Z90"/>
    <mergeCell ref="AA90:AG90"/>
    <mergeCell ref="AH90:AL90"/>
    <mergeCell ref="AM90:AS90"/>
    <mergeCell ref="AT90:AX90"/>
    <mergeCell ref="AY90:BE90"/>
    <mergeCell ref="BF90:BJ90"/>
    <mergeCell ref="BK90:BQ90"/>
    <mergeCell ref="BY90:BZ90"/>
    <mergeCell ref="CA90:CE90"/>
    <mergeCell ref="CF90:CL90"/>
    <mergeCell ref="CM90:CQ90"/>
    <mergeCell ref="CR90:CX90"/>
    <mergeCell ref="CY90:DC90"/>
    <mergeCell ref="H89:I89"/>
    <mergeCell ref="J89:N89"/>
    <mergeCell ref="O89:U89"/>
    <mergeCell ref="V89:Z89"/>
    <mergeCell ref="AA89:AG89"/>
    <mergeCell ref="AH89:AL89"/>
    <mergeCell ref="AM89:AS89"/>
    <mergeCell ref="AT89:AX89"/>
    <mergeCell ref="AY89:BE89"/>
    <mergeCell ref="BF89:BJ89"/>
    <mergeCell ref="BK89:BQ89"/>
    <mergeCell ref="BY89:BZ89"/>
    <mergeCell ref="CA89:CE89"/>
    <mergeCell ref="CF89:CL89"/>
    <mergeCell ref="CM89:CQ89"/>
    <mergeCell ref="CR89:CX89"/>
    <mergeCell ref="CY89:DC89"/>
    <mergeCell ref="AH88:AL88"/>
    <mergeCell ref="AM88:AS88"/>
    <mergeCell ref="AT88:AX88"/>
    <mergeCell ref="AY88:BE88"/>
    <mergeCell ref="BF88:BJ88"/>
    <mergeCell ref="BK88:BQ88"/>
    <mergeCell ref="BY88:BZ88"/>
    <mergeCell ref="CA88:CE88"/>
    <mergeCell ref="CF88:CL88"/>
    <mergeCell ref="CM88:CQ88"/>
    <mergeCell ref="CR88:CX88"/>
    <mergeCell ref="CY88:DC88"/>
    <mergeCell ref="DD86:DJ86"/>
    <mergeCell ref="DK86:DO86"/>
    <mergeCell ref="DP86:DV86"/>
    <mergeCell ref="DW86:EA86"/>
    <mergeCell ref="EB86:EH86"/>
    <mergeCell ref="DD87:DJ87"/>
    <mergeCell ref="DK87:DO87"/>
    <mergeCell ref="DP87:DV87"/>
    <mergeCell ref="DW87:EA87"/>
    <mergeCell ref="EB87:EH87"/>
    <mergeCell ref="DD88:DJ88"/>
    <mergeCell ref="DK88:DO88"/>
    <mergeCell ref="DP88:DV88"/>
    <mergeCell ref="DW88:EA88"/>
    <mergeCell ref="EB88:EH88"/>
    <mergeCell ref="H87:I87"/>
    <mergeCell ref="J87:N87"/>
    <mergeCell ref="O87:U87"/>
    <mergeCell ref="V87:Z87"/>
    <mergeCell ref="AA87:AG87"/>
    <mergeCell ref="AH87:AL87"/>
    <mergeCell ref="AM87:AS87"/>
    <mergeCell ref="AT87:AX87"/>
    <mergeCell ref="AY87:BE87"/>
    <mergeCell ref="BF87:BJ87"/>
    <mergeCell ref="BK87:BQ87"/>
    <mergeCell ref="BY87:BZ87"/>
    <mergeCell ref="CA87:CE87"/>
    <mergeCell ref="CF87:CL87"/>
    <mergeCell ref="CM87:CQ87"/>
    <mergeCell ref="CR87:CX87"/>
    <mergeCell ref="CY87:DC87"/>
    <mergeCell ref="DD85:DJ85"/>
    <mergeCell ref="DK85:DO85"/>
    <mergeCell ref="DP85:DV85"/>
    <mergeCell ref="DW85:EA85"/>
    <mergeCell ref="EB85:EH85"/>
    <mergeCell ref="H84:I84"/>
    <mergeCell ref="J84:N84"/>
    <mergeCell ref="O84:U84"/>
    <mergeCell ref="V84:Z84"/>
    <mergeCell ref="AA84:AG84"/>
    <mergeCell ref="H86:I86"/>
    <mergeCell ref="J86:N86"/>
    <mergeCell ref="O86:U86"/>
    <mergeCell ref="V86:Z86"/>
    <mergeCell ref="AA86:AG86"/>
    <mergeCell ref="AH86:AL86"/>
    <mergeCell ref="AM86:AS86"/>
    <mergeCell ref="AT86:AX86"/>
    <mergeCell ref="AY86:BE86"/>
    <mergeCell ref="BF86:BJ86"/>
    <mergeCell ref="BK86:BQ86"/>
    <mergeCell ref="BY86:BZ86"/>
    <mergeCell ref="CA86:CE86"/>
    <mergeCell ref="CF86:CL86"/>
    <mergeCell ref="CM86:CQ86"/>
    <mergeCell ref="CR86:CX86"/>
    <mergeCell ref="CY86:DC86"/>
    <mergeCell ref="H85:I85"/>
    <mergeCell ref="J85:N85"/>
    <mergeCell ref="O85:U85"/>
    <mergeCell ref="V85:Z85"/>
    <mergeCell ref="AA85:AG85"/>
    <mergeCell ref="AH85:AL85"/>
    <mergeCell ref="AM85:AS85"/>
    <mergeCell ref="AT85:AX85"/>
    <mergeCell ref="AY85:BE85"/>
    <mergeCell ref="BF85:BJ85"/>
    <mergeCell ref="BK85:BQ85"/>
    <mergeCell ref="BY85:BZ85"/>
    <mergeCell ref="CA85:CE85"/>
    <mergeCell ref="CF85:CL85"/>
    <mergeCell ref="CM85:CQ85"/>
    <mergeCell ref="CR85:CX85"/>
    <mergeCell ref="CY85:DC85"/>
    <mergeCell ref="AH84:AL84"/>
    <mergeCell ref="AM84:AS84"/>
    <mergeCell ref="AT84:AX84"/>
    <mergeCell ref="AY84:BE84"/>
    <mergeCell ref="BF84:BJ84"/>
    <mergeCell ref="BK84:BQ84"/>
    <mergeCell ref="BY84:BZ84"/>
    <mergeCell ref="CA84:CE84"/>
    <mergeCell ref="CF84:CL84"/>
    <mergeCell ref="CM84:CQ84"/>
    <mergeCell ref="CR84:CX84"/>
    <mergeCell ref="CY84:DC84"/>
    <mergeCell ref="DD82:DJ82"/>
    <mergeCell ref="DK82:DO82"/>
    <mergeCell ref="DP82:DV82"/>
    <mergeCell ref="DW82:EA82"/>
    <mergeCell ref="EB82:EH82"/>
    <mergeCell ref="DD83:DJ83"/>
    <mergeCell ref="DK83:DO83"/>
    <mergeCell ref="DP83:DV83"/>
    <mergeCell ref="DW83:EA83"/>
    <mergeCell ref="EB83:EH83"/>
    <mergeCell ref="DD84:DJ84"/>
    <mergeCell ref="DK84:DO84"/>
    <mergeCell ref="DP84:DV84"/>
    <mergeCell ref="DW84:EA84"/>
    <mergeCell ref="EB84:EH84"/>
    <mergeCell ref="H83:I83"/>
    <mergeCell ref="J83:N83"/>
    <mergeCell ref="O83:U83"/>
    <mergeCell ref="V83:Z83"/>
    <mergeCell ref="AA83:AG83"/>
    <mergeCell ref="AH83:AL83"/>
    <mergeCell ref="AM83:AS83"/>
    <mergeCell ref="AT83:AX83"/>
    <mergeCell ref="AY83:BE83"/>
    <mergeCell ref="BF83:BJ83"/>
    <mergeCell ref="BK83:BQ83"/>
    <mergeCell ref="BY83:BZ83"/>
    <mergeCell ref="CA83:CE83"/>
    <mergeCell ref="CF83:CL83"/>
    <mergeCell ref="CM83:CQ83"/>
    <mergeCell ref="CR83:CX83"/>
    <mergeCell ref="CY83:DC83"/>
    <mergeCell ref="H82:I82"/>
    <mergeCell ref="J82:N82"/>
    <mergeCell ref="O82:U82"/>
    <mergeCell ref="V82:Z82"/>
    <mergeCell ref="AA82:AG82"/>
    <mergeCell ref="AH82:AL82"/>
    <mergeCell ref="AM82:AS82"/>
    <mergeCell ref="AT82:AX82"/>
    <mergeCell ref="AY82:BE82"/>
    <mergeCell ref="BF82:BJ82"/>
    <mergeCell ref="BK82:BQ82"/>
    <mergeCell ref="BY82:BZ82"/>
    <mergeCell ref="CA82:CE82"/>
    <mergeCell ref="CF82:CL82"/>
    <mergeCell ref="CM82:CQ82"/>
    <mergeCell ref="CR82:CX82"/>
    <mergeCell ref="CY82:DC82"/>
    <mergeCell ref="DD80:DJ80"/>
    <mergeCell ref="DK80:DO80"/>
    <mergeCell ref="DP80:DV80"/>
    <mergeCell ref="DW80:EA80"/>
    <mergeCell ref="EB80:EH80"/>
    <mergeCell ref="H81:I81"/>
    <mergeCell ref="J81:N81"/>
    <mergeCell ref="O81:U81"/>
    <mergeCell ref="V81:Z81"/>
    <mergeCell ref="AA81:AG81"/>
    <mergeCell ref="AH81:AL81"/>
    <mergeCell ref="AM81:AS81"/>
    <mergeCell ref="AT81:AX81"/>
    <mergeCell ref="AY81:BE81"/>
    <mergeCell ref="BF81:BJ81"/>
    <mergeCell ref="BK81:BQ81"/>
    <mergeCell ref="BY81:BZ81"/>
    <mergeCell ref="CA81:CE81"/>
    <mergeCell ref="CF81:CL81"/>
    <mergeCell ref="CM81:CQ81"/>
    <mergeCell ref="CR81:CX81"/>
    <mergeCell ref="CY81:DC81"/>
    <mergeCell ref="DD81:DJ81"/>
    <mergeCell ref="DK81:DO81"/>
    <mergeCell ref="DP81:DV81"/>
    <mergeCell ref="DW81:EA81"/>
    <mergeCell ref="EB81:EH81"/>
    <mergeCell ref="H80:I80"/>
    <mergeCell ref="J80:N80"/>
    <mergeCell ref="O80:U80"/>
    <mergeCell ref="V80:Z80"/>
    <mergeCell ref="AA80:AG80"/>
    <mergeCell ref="AH80:AL80"/>
    <mergeCell ref="AM80:AS80"/>
    <mergeCell ref="AT80:AX80"/>
    <mergeCell ref="AY80:BE80"/>
    <mergeCell ref="BF80:BJ80"/>
    <mergeCell ref="BK80:BQ80"/>
    <mergeCell ref="BY80:BZ80"/>
    <mergeCell ref="CA80:CE80"/>
    <mergeCell ref="CF80:CL80"/>
    <mergeCell ref="CM80:CQ80"/>
    <mergeCell ref="CR80:CX80"/>
    <mergeCell ref="CY80:DC80"/>
    <mergeCell ref="DD78:DJ78"/>
    <mergeCell ref="DK78:DO78"/>
    <mergeCell ref="DP78:DV78"/>
    <mergeCell ref="DW78:EA78"/>
    <mergeCell ref="EB78:EH78"/>
    <mergeCell ref="DD79:DJ79"/>
    <mergeCell ref="DK79:DO79"/>
    <mergeCell ref="DP79:DV79"/>
    <mergeCell ref="DW79:EA79"/>
    <mergeCell ref="EB79:EH79"/>
    <mergeCell ref="AH78:AL78"/>
    <mergeCell ref="AM78:AS78"/>
    <mergeCell ref="AT78:AX78"/>
    <mergeCell ref="AY78:BE78"/>
    <mergeCell ref="BF78:BJ78"/>
    <mergeCell ref="BK78:BQ78"/>
    <mergeCell ref="BY78:BZ78"/>
    <mergeCell ref="CA78:CE78"/>
    <mergeCell ref="CF78:CL78"/>
    <mergeCell ref="CM78:CQ78"/>
    <mergeCell ref="H79:I79"/>
    <mergeCell ref="J79:N79"/>
    <mergeCell ref="O79:U79"/>
    <mergeCell ref="V79:Z79"/>
    <mergeCell ref="AA79:AG79"/>
    <mergeCell ref="AH79:AL79"/>
    <mergeCell ref="AM79:AS79"/>
    <mergeCell ref="AT79:AX79"/>
    <mergeCell ref="AY79:BE79"/>
    <mergeCell ref="BF79:BJ79"/>
    <mergeCell ref="BK79:BQ79"/>
    <mergeCell ref="BY79:BZ79"/>
    <mergeCell ref="CA79:CE79"/>
    <mergeCell ref="CF79:CL79"/>
    <mergeCell ref="CM79:CQ79"/>
    <mergeCell ref="CR79:CX79"/>
    <mergeCell ref="CY79:DC79"/>
    <mergeCell ref="CR78:CX78"/>
    <mergeCell ref="CY78:DC78"/>
    <mergeCell ref="DD76:DJ76"/>
    <mergeCell ref="DK76:DO76"/>
    <mergeCell ref="DP76:DV76"/>
    <mergeCell ref="DW76:EA76"/>
    <mergeCell ref="EB76:EH76"/>
    <mergeCell ref="H77:I77"/>
    <mergeCell ref="J77:N77"/>
    <mergeCell ref="O77:U77"/>
    <mergeCell ref="V77:Z77"/>
    <mergeCell ref="AA77:AG77"/>
    <mergeCell ref="AH77:AL77"/>
    <mergeCell ref="AM77:AS77"/>
    <mergeCell ref="AT77:AX77"/>
    <mergeCell ref="AY77:BE77"/>
    <mergeCell ref="BF77:BJ77"/>
    <mergeCell ref="BK77:BQ77"/>
    <mergeCell ref="BY77:BZ77"/>
    <mergeCell ref="CA77:CE77"/>
    <mergeCell ref="CF77:CL77"/>
    <mergeCell ref="CM77:CQ77"/>
    <mergeCell ref="CR77:CX77"/>
    <mergeCell ref="CY77:DC77"/>
    <mergeCell ref="DD77:DJ77"/>
    <mergeCell ref="DK77:DO77"/>
    <mergeCell ref="DP77:DV77"/>
    <mergeCell ref="DW77:EA77"/>
    <mergeCell ref="EB77:EH77"/>
    <mergeCell ref="H76:I76"/>
    <mergeCell ref="J76:N76"/>
    <mergeCell ref="O76:U76"/>
    <mergeCell ref="BY76:BZ76"/>
    <mergeCell ref="CA76:CE76"/>
    <mergeCell ref="CF76:CL76"/>
    <mergeCell ref="CM76:CQ76"/>
    <mergeCell ref="CR76:CX76"/>
    <mergeCell ref="CY76:DC76"/>
    <mergeCell ref="DD74:DJ74"/>
    <mergeCell ref="DK74:DO74"/>
    <mergeCell ref="DP74:DV74"/>
    <mergeCell ref="DW74:EA74"/>
    <mergeCell ref="EB74:EH74"/>
    <mergeCell ref="H75:I75"/>
    <mergeCell ref="J75:N75"/>
    <mergeCell ref="O75:U75"/>
    <mergeCell ref="V75:Z75"/>
    <mergeCell ref="AA75:AG75"/>
    <mergeCell ref="AH75:AL75"/>
    <mergeCell ref="AM75:AS75"/>
    <mergeCell ref="AT75:AX75"/>
    <mergeCell ref="AY75:BE75"/>
    <mergeCell ref="BF75:BJ75"/>
    <mergeCell ref="BK75:BQ75"/>
    <mergeCell ref="BY75:BZ75"/>
    <mergeCell ref="CA75:CE75"/>
    <mergeCell ref="CF75:CL75"/>
    <mergeCell ref="CM75:CQ75"/>
    <mergeCell ref="CR75:CX75"/>
    <mergeCell ref="CY75:DC75"/>
    <mergeCell ref="DD75:DJ75"/>
    <mergeCell ref="DK75:DO75"/>
    <mergeCell ref="DP75:DV75"/>
    <mergeCell ref="DW75:EA75"/>
    <mergeCell ref="DD73:DJ73"/>
    <mergeCell ref="DK73:DO73"/>
    <mergeCell ref="DP73:DV73"/>
    <mergeCell ref="DW73:EA73"/>
    <mergeCell ref="EB73:EH73"/>
    <mergeCell ref="H72:I72"/>
    <mergeCell ref="J72:N72"/>
    <mergeCell ref="O72:U72"/>
    <mergeCell ref="V72:Z72"/>
    <mergeCell ref="AA72:AG72"/>
    <mergeCell ref="EB75:EH75"/>
    <mergeCell ref="H74:I74"/>
    <mergeCell ref="J74:N74"/>
    <mergeCell ref="O74:U74"/>
    <mergeCell ref="V74:Z74"/>
    <mergeCell ref="AA74:AG74"/>
    <mergeCell ref="AH74:AL74"/>
    <mergeCell ref="AM74:AS74"/>
    <mergeCell ref="AT74:AX74"/>
    <mergeCell ref="AY74:BE74"/>
    <mergeCell ref="BF74:BJ74"/>
    <mergeCell ref="BK74:BQ74"/>
    <mergeCell ref="BY74:BZ74"/>
    <mergeCell ref="CA74:CE74"/>
    <mergeCell ref="CF74:CL74"/>
    <mergeCell ref="CM74:CQ74"/>
    <mergeCell ref="CR74:CX74"/>
    <mergeCell ref="CY74:DC74"/>
    <mergeCell ref="H73:I73"/>
    <mergeCell ref="J73:N73"/>
    <mergeCell ref="O73:U73"/>
    <mergeCell ref="V73:Z73"/>
    <mergeCell ref="AA73:AG73"/>
    <mergeCell ref="AH73:AL73"/>
    <mergeCell ref="AM73:AS73"/>
    <mergeCell ref="AT73:AX73"/>
    <mergeCell ref="AY73:BE73"/>
    <mergeCell ref="BF73:BJ73"/>
    <mergeCell ref="BK73:BQ73"/>
    <mergeCell ref="BY73:BZ73"/>
    <mergeCell ref="CA73:CE73"/>
    <mergeCell ref="CF73:CL73"/>
    <mergeCell ref="CM73:CQ73"/>
    <mergeCell ref="CR73:CX73"/>
    <mergeCell ref="CY73:DC73"/>
    <mergeCell ref="H71:I71"/>
    <mergeCell ref="J71:N71"/>
    <mergeCell ref="O71:U71"/>
    <mergeCell ref="V71:Z71"/>
    <mergeCell ref="AA71:AG71"/>
    <mergeCell ref="AH71:AL71"/>
    <mergeCell ref="AM71:AS71"/>
    <mergeCell ref="AT71:AX71"/>
    <mergeCell ref="AY71:BE71"/>
    <mergeCell ref="BF71:BJ71"/>
    <mergeCell ref="BK71:BQ71"/>
    <mergeCell ref="BY71:BZ71"/>
    <mergeCell ref="CA71:CE71"/>
    <mergeCell ref="CF71:CL71"/>
    <mergeCell ref="CM71:CQ71"/>
    <mergeCell ref="CR71:CX71"/>
    <mergeCell ref="DD72:DJ72"/>
    <mergeCell ref="CY70:DC70"/>
    <mergeCell ref="AM72:AS72"/>
    <mergeCell ref="AT72:AX72"/>
    <mergeCell ref="AY72:BE72"/>
    <mergeCell ref="BF72:BJ72"/>
    <mergeCell ref="BK72:BQ72"/>
    <mergeCell ref="BY72:BZ72"/>
    <mergeCell ref="CA72:CE72"/>
    <mergeCell ref="CF72:CL72"/>
    <mergeCell ref="CM72:CQ72"/>
    <mergeCell ref="CR72:CX72"/>
    <mergeCell ref="CY72:DC72"/>
    <mergeCell ref="DD70:DJ70"/>
    <mergeCell ref="DK70:DO70"/>
    <mergeCell ref="DP70:DV70"/>
    <mergeCell ref="DW70:EA70"/>
    <mergeCell ref="EB70:EH70"/>
    <mergeCell ref="DK72:DO72"/>
    <mergeCell ref="DP72:DV72"/>
    <mergeCell ref="DW72:EA72"/>
    <mergeCell ref="EB72:EH72"/>
    <mergeCell ref="DD69:DJ69"/>
    <mergeCell ref="DK69:DO69"/>
    <mergeCell ref="DP69:DV69"/>
    <mergeCell ref="DW69:EA69"/>
    <mergeCell ref="EB69:EH69"/>
    <mergeCell ref="H68:I68"/>
    <mergeCell ref="J68:N68"/>
    <mergeCell ref="O68:U68"/>
    <mergeCell ref="V68:Z68"/>
    <mergeCell ref="AA68:AG68"/>
    <mergeCell ref="CY71:DC71"/>
    <mergeCell ref="DD71:DJ71"/>
    <mergeCell ref="DK71:DO71"/>
    <mergeCell ref="DP71:DV71"/>
    <mergeCell ref="DW71:EA71"/>
    <mergeCell ref="EB71:EH71"/>
    <mergeCell ref="H70:I70"/>
    <mergeCell ref="J70:N70"/>
    <mergeCell ref="O70:U70"/>
    <mergeCell ref="V70:Z70"/>
    <mergeCell ref="AA70:AG70"/>
    <mergeCell ref="AH70:AL70"/>
    <mergeCell ref="AM70:AS70"/>
    <mergeCell ref="AT70:AX70"/>
    <mergeCell ref="AY70:BE70"/>
    <mergeCell ref="BF70:BJ70"/>
    <mergeCell ref="BK70:BQ70"/>
    <mergeCell ref="BY70:BZ70"/>
    <mergeCell ref="CA70:CE70"/>
    <mergeCell ref="CF70:CL70"/>
    <mergeCell ref="CM70:CQ70"/>
    <mergeCell ref="CR70:CX70"/>
    <mergeCell ref="H69:I69"/>
    <mergeCell ref="J69:N69"/>
    <mergeCell ref="O69:U69"/>
    <mergeCell ref="V69:Z69"/>
    <mergeCell ref="AA69:AG69"/>
    <mergeCell ref="AH69:AL69"/>
    <mergeCell ref="AM69:AS69"/>
    <mergeCell ref="AT69:AX69"/>
    <mergeCell ref="AY69:BE69"/>
    <mergeCell ref="BF69:BJ69"/>
    <mergeCell ref="BK69:BQ69"/>
    <mergeCell ref="BY69:BZ69"/>
    <mergeCell ref="CA69:CE69"/>
    <mergeCell ref="CF69:CL69"/>
    <mergeCell ref="CM69:CQ69"/>
    <mergeCell ref="CR69:CX69"/>
    <mergeCell ref="CY69:DC69"/>
    <mergeCell ref="AH68:AL68"/>
    <mergeCell ref="AM68:AS68"/>
    <mergeCell ref="AT68:AX68"/>
    <mergeCell ref="AY68:BE68"/>
    <mergeCell ref="BF68:BJ68"/>
    <mergeCell ref="BK68:BQ68"/>
    <mergeCell ref="BY68:BZ68"/>
    <mergeCell ref="CA68:CE68"/>
    <mergeCell ref="CF68:CL68"/>
    <mergeCell ref="CM68:CQ68"/>
    <mergeCell ref="CR68:CX68"/>
    <mergeCell ref="CY68:DC68"/>
    <mergeCell ref="DD66:DJ66"/>
    <mergeCell ref="DK66:DO66"/>
    <mergeCell ref="DP66:DV66"/>
    <mergeCell ref="DW66:EA66"/>
    <mergeCell ref="EB66:EH66"/>
    <mergeCell ref="DD67:DJ67"/>
    <mergeCell ref="DK67:DO67"/>
    <mergeCell ref="DP67:DV67"/>
    <mergeCell ref="DW67:EA67"/>
    <mergeCell ref="EB67:EH67"/>
    <mergeCell ref="DD68:DJ68"/>
    <mergeCell ref="DK68:DO68"/>
    <mergeCell ref="DP68:DV68"/>
    <mergeCell ref="DW68:EA68"/>
    <mergeCell ref="EB68:EH68"/>
    <mergeCell ref="H67:I67"/>
    <mergeCell ref="J67:N67"/>
    <mergeCell ref="O67:U67"/>
    <mergeCell ref="V67:Z67"/>
    <mergeCell ref="AA67:AG67"/>
    <mergeCell ref="AH67:AL67"/>
    <mergeCell ref="AM67:AS67"/>
    <mergeCell ref="AT67:AX67"/>
    <mergeCell ref="AY67:BE67"/>
    <mergeCell ref="BF67:BJ67"/>
    <mergeCell ref="BK67:BQ67"/>
    <mergeCell ref="BY67:BZ67"/>
    <mergeCell ref="CA67:CE67"/>
    <mergeCell ref="CF67:CL67"/>
    <mergeCell ref="CM67:CQ67"/>
    <mergeCell ref="CR67:CX67"/>
    <mergeCell ref="CY67:DC67"/>
    <mergeCell ref="DD65:DJ65"/>
    <mergeCell ref="DK65:DO65"/>
    <mergeCell ref="DP65:DV65"/>
    <mergeCell ref="DW65:EA65"/>
    <mergeCell ref="EB65:EH65"/>
    <mergeCell ref="H64:I64"/>
    <mergeCell ref="J64:N64"/>
    <mergeCell ref="O64:U64"/>
    <mergeCell ref="V64:Z64"/>
    <mergeCell ref="AA64:AG64"/>
    <mergeCell ref="H66:I66"/>
    <mergeCell ref="J66:N66"/>
    <mergeCell ref="O66:U66"/>
    <mergeCell ref="V66:Z66"/>
    <mergeCell ref="AA66:AG66"/>
    <mergeCell ref="AH66:AL66"/>
    <mergeCell ref="AM66:AS66"/>
    <mergeCell ref="AT66:AX66"/>
    <mergeCell ref="AY66:BE66"/>
    <mergeCell ref="BF66:BJ66"/>
    <mergeCell ref="BK66:BQ66"/>
    <mergeCell ref="BY66:BZ66"/>
    <mergeCell ref="CA66:CE66"/>
    <mergeCell ref="CF66:CL66"/>
    <mergeCell ref="CM66:CQ66"/>
    <mergeCell ref="CR66:CX66"/>
    <mergeCell ref="CY66:DC66"/>
    <mergeCell ref="H65:I65"/>
    <mergeCell ref="J65:N65"/>
    <mergeCell ref="O65:U65"/>
    <mergeCell ref="V65:Z65"/>
    <mergeCell ref="AA65:AG65"/>
    <mergeCell ref="AH65:AL65"/>
    <mergeCell ref="AM65:AS65"/>
    <mergeCell ref="AT65:AX65"/>
    <mergeCell ref="AY65:BE65"/>
    <mergeCell ref="BF65:BJ65"/>
    <mergeCell ref="BK65:BQ65"/>
    <mergeCell ref="BY65:BZ65"/>
    <mergeCell ref="CA65:CE65"/>
    <mergeCell ref="CF65:CL65"/>
    <mergeCell ref="CM65:CQ65"/>
    <mergeCell ref="CR65:CX65"/>
    <mergeCell ref="CY65:DC65"/>
    <mergeCell ref="AH64:AL64"/>
    <mergeCell ref="AM64:AS64"/>
    <mergeCell ref="AT64:AX64"/>
    <mergeCell ref="AY64:BE64"/>
    <mergeCell ref="BF64:BJ64"/>
    <mergeCell ref="BK64:BQ64"/>
    <mergeCell ref="BY64:BZ64"/>
    <mergeCell ref="CA64:CE64"/>
    <mergeCell ref="CF64:CL64"/>
    <mergeCell ref="CM64:CQ64"/>
    <mergeCell ref="CR64:CX64"/>
    <mergeCell ref="CY64:DC64"/>
    <mergeCell ref="DD62:DJ62"/>
    <mergeCell ref="DK62:DO62"/>
    <mergeCell ref="DP62:DV62"/>
    <mergeCell ref="DW62:EA62"/>
    <mergeCell ref="EB62:EH62"/>
    <mergeCell ref="DD63:DJ63"/>
    <mergeCell ref="DK63:DO63"/>
    <mergeCell ref="DP63:DV63"/>
    <mergeCell ref="DW63:EA63"/>
    <mergeCell ref="EB63:EH63"/>
    <mergeCell ref="DD64:DJ64"/>
    <mergeCell ref="DK64:DO64"/>
    <mergeCell ref="DP64:DV64"/>
    <mergeCell ref="DW64:EA64"/>
    <mergeCell ref="EB64:EH64"/>
    <mergeCell ref="H63:I63"/>
    <mergeCell ref="J63:N63"/>
    <mergeCell ref="O63:U63"/>
    <mergeCell ref="V63:Z63"/>
    <mergeCell ref="AA63:AG63"/>
    <mergeCell ref="AH63:AL63"/>
    <mergeCell ref="AM63:AS63"/>
    <mergeCell ref="AT63:AX63"/>
    <mergeCell ref="AY63:BE63"/>
    <mergeCell ref="BF63:BJ63"/>
    <mergeCell ref="BK63:BQ63"/>
    <mergeCell ref="BY63:BZ63"/>
    <mergeCell ref="CA63:CE63"/>
    <mergeCell ref="CF63:CL63"/>
    <mergeCell ref="CM63:CQ63"/>
    <mergeCell ref="CR63:CX63"/>
    <mergeCell ref="CY63:DC63"/>
    <mergeCell ref="DD61:DJ61"/>
    <mergeCell ref="DK61:DO61"/>
    <mergeCell ref="DP61:DV61"/>
    <mergeCell ref="DW61:EA61"/>
    <mergeCell ref="EB61:EH61"/>
    <mergeCell ref="H60:I60"/>
    <mergeCell ref="J60:N60"/>
    <mergeCell ref="O60:U60"/>
    <mergeCell ref="V60:Z60"/>
    <mergeCell ref="AA60:AG60"/>
    <mergeCell ref="H62:I62"/>
    <mergeCell ref="J62:N62"/>
    <mergeCell ref="O62:U62"/>
    <mergeCell ref="V62:Z62"/>
    <mergeCell ref="AA62:AG62"/>
    <mergeCell ref="AH62:AL62"/>
    <mergeCell ref="AM62:AS62"/>
    <mergeCell ref="AT62:AX62"/>
    <mergeCell ref="AY62:BE62"/>
    <mergeCell ref="BF62:BJ62"/>
    <mergeCell ref="BK62:BQ62"/>
    <mergeCell ref="BY62:BZ62"/>
    <mergeCell ref="CA62:CE62"/>
    <mergeCell ref="CF62:CL62"/>
    <mergeCell ref="CM62:CQ62"/>
    <mergeCell ref="CR62:CX62"/>
    <mergeCell ref="CY62:DC62"/>
    <mergeCell ref="H61:I61"/>
    <mergeCell ref="J61:N61"/>
    <mergeCell ref="O61:U61"/>
    <mergeCell ref="V61:Z61"/>
    <mergeCell ref="AA61:AG61"/>
    <mergeCell ref="AH61:AL61"/>
    <mergeCell ref="AM61:AS61"/>
    <mergeCell ref="AT61:AX61"/>
    <mergeCell ref="AY61:BE61"/>
    <mergeCell ref="BF61:BJ61"/>
    <mergeCell ref="BK61:BQ61"/>
    <mergeCell ref="BY61:BZ61"/>
    <mergeCell ref="CA61:CE61"/>
    <mergeCell ref="CF61:CL61"/>
    <mergeCell ref="CM61:CQ61"/>
    <mergeCell ref="CR61:CX61"/>
    <mergeCell ref="CY61:DC61"/>
    <mergeCell ref="AH60:AL60"/>
    <mergeCell ref="AM60:AS60"/>
    <mergeCell ref="AT60:AX60"/>
    <mergeCell ref="AY60:BE60"/>
    <mergeCell ref="BF60:BJ60"/>
    <mergeCell ref="BK60:BQ60"/>
    <mergeCell ref="BY60:BZ60"/>
    <mergeCell ref="CA60:CE60"/>
    <mergeCell ref="CF60:CL60"/>
    <mergeCell ref="CM60:CQ60"/>
    <mergeCell ref="CR60:CX60"/>
    <mergeCell ref="CY60:DC60"/>
    <mergeCell ref="DD58:DJ58"/>
    <mergeCell ref="DK58:DO58"/>
    <mergeCell ref="DP58:DV58"/>
    <mergeCell ref="DW58:EA58"/>
    <mergeCell ref="EB58:EH58"/>
    <mergeCell ref="DD59:DJ59"/>
    <mergeCell ref="DK59:DO59"/>
    <mergeCell ref="DP59:DV59"/>
    <mergeCell ref="DW59:EA59"/>
    <mergeCell ref="EB59:EH59"/>
    <mergeCell ref="DD60:DJ60"/>
    <mergeCell ref="DK60:DO60"/>
    <mergeCell ref="DP60:DV60"/>
    <mergeCell ref="DW60:EA60"/>
    <mergeCell ref="EB60:EH60"/>
    <mergeCell ref="H59:I59"/>
    <mergeCell ref="J59:N59"/>
    <mergeCell ref="O59:U59"/>
    <mergeCell ref="V59:Z59"/>
    <mergeCell ref="AA59:AG59"/>
    <mergeCell ref="AH59:AL59"/>
    <mergeCell ref="AM59:AS59"/>
    <mergeCell ref="AT59:AX59"/>
    <mergeCell ref="AY59:BE59"/>
    <mergeCell ref="BF59:BJ59"/>
    <mergeCell ref="BK59:BQ59"/>
    <mergeCell ref="BY59:BZ59"/>
    <mergeCell ref="CA59:CE59"/>
    <mergeCell ref="CF59:CL59"/>
    <mergeCell ref="CM59:CQ59"/>
    <mergeCell ref="CR59:CX59"/>
    <mergeCell ref="CY59:DC59"/>
    <mergeCell ref="DD57:DJ57"/>
    <mergeCell ref="DK57:DO57"/>
    <mergeCell ref="DP57:DV57"/>
    <mergeCell ref="DW57:EA57"/>
    <mergeCell ref="EB57:EH57"/>
    <mergeCell ref="H56:I56"/>
    <mergeCell ref="J56:N56"/>
    <mergeCell ref="O56:U56"/>
    <mergeCell ref="V56:Z56"/>
    <mergeCell ref="AA56:AG56"/>
    <mergeCell ref="H58:I58"/>
    <mergeCell ref="J58:N58"/>
    <mergeCell ref="O58:U58"/>
    <mergeCell ref="V58:Z58"/>
    <mergeCell ref="AA58:AG58"/>
    <mergeCell ref="AH58:AL58"/>
    <mergeCell ref="AM58:AS58"/>
    <mergeCell ref="AT58:AX58"/>
    <mergeCell ref="AY58:BE58"/>
    <mergeCell ref="BF58:BJ58"/>
    <mergeCell ref="BK58:BQ58"/>
    <mergeCell ref="BY58:BZ58"/>
    <mergeCell ref="CA58:CE58"/>
    <mergeCell ref="CF58:CL58"/>
    <mergeCell ref="CM58:CQ58"/>
    <mergeCell ref="CR58:CX58"/>
    <mergeCell ref="CY58:DC58"/>
    <mergeCell ref="H57:I57"/>
    <mergeCell ref="J57:N57"/>
    <mergeCell ref="O57:U57"/>
    <mergeCell ref="V57:Z57"/>
    <mergeCell ref="AA57:AG57"/>
    <mergeCell ref="AH57:AL57"/>
    <mergeCell ref="AM57:AS57"/>
    <mergeCell ref="AT57:AX57"/>
    <mergeCell ref="AY57:BE57"/>
    <mergeCell ref="BF57:BJ57"/>
    <mergeCell ref="BK57:BQ57"/>
    <mergeCell ref="BY57:BZ57"/>
    <mergeCell ref="CA57:CE57"/>
    <mergeCell ref="CF57:CL57"/>
    <mergeCell ref="CM57:CQ57"/>
    <mergeCell ref="CR57:CX57"/>
    <mergeCell ref="CY57:DC57"/>
    <mergeCell ref="AH56:AL56"/>
    <mergeCell ref="AM56:AS56"/>
    <mergeCell ref="AT56:AX56"/>
    <mergeCell ref="AY56:BE56"/>
    <mergeCell ref="BF56:BJ56"/>
    <mergeCell ref="BK56:BQ56"/>
    <mergeCell ref="BY56:BZ56"/>
    <mergeCell ref="CA56:CE56"/>
    <mergeCell ref="CF56:CL56"/>
    <mergeCell ref="CM56:CQ56"/>
    <mergeCell ref="CR56:CX56"/>
    <mergeCell ref="CY56:DC56"/>
    <mergeCell ref="DD54:DJ54"/>
    <mergeCell ref="DK54:DO54"/>
    <mergeCell ref="DP54:DV54"/>
    <mergeCell ref="DW54:EA54"/>
    <mergeCell ref="EB54:EH54"/>
    <mergeCell ref="DD55:DJ55"/>
    <mergeCell ref="DK55:DO55"/>
    <mergeCell ref="DP55:DV55"/>
    <mergeCell ref="DW55:EA55"/>
    <mergeCell ref="EB55:EH55"/>
    <mergeCell ref="DD56:DJ56"/>
    <mergeCell ref="DK56:DO56"/>
    <mergeCell ref="DP56:DV56"/>
    <mergeCell ref="DW56:EA56"/>
    <mergeCell ref="EB56:EH56"/>
    <mergeCell ref="H55:I55"/>
    <mergeCell ref="J55:N55"/>
    <mergeCell ref="O55:U55"/>
    <mergeCell ref="V55:Z55"/>
    <mergeCell ref="AA55:AG55"/>
    <mergeCell ref="AH55:AL55"/>
    <mergeCell ref="AM55:AS55"/>
    <mergeCell ref="AT55:AX55"/>
    <mergeCell ref="AY55:BE55"/>
    <mergeCell ref="BF55:BJ55"/>
    <mergeCell ref="BK55:BQ55"/>
    <mergeCell ref="BY55:BZ55"/>
    <mergeCell ref="CA55:CE55"/>
    <mergeCell ref="CF55:CL55"/>
    <mergeCell ref="CM55:CQ55"/>
    <mergeCell ref="CR55:CX55"/>
    <mergeCell ref="CY55:DC55"/>
    <mergeCell ref="H54:I54"/>
    <mergeCell ref="J54:N54"/>
    <mergeCell ref="O54:U54"/>
    <mergeCell ref="V54:Z54"/>
    <mergeCell ref="AA54:AG54"/>
    <mergeCell ref="AH54:AL54"/>
    <mergeCell ref="AM54:AS54"/>
    <mergeCell ref="AT54:AX54"/>
    <mergeCell ref="AY54:BE54"/>
    <mergeCell ref="BF54:BJ54"/>
    <mergeCell ref="BK54:BQ54"/>
    <mergeCell ref="BY54:BZ54"/>
    <mergeCell ref="CA54:CE54"/>
    <mergeCell ref="CF54:CL54"/>
    <mergeCell ref="CM54:CQ54"/>
    <mergeCell ref="CR54:CX54"/>
    <mergeCell ref="CY54:DC54"/>
    <mergeCell ref="DD52:DJ52"/>
    <mergeCell ref="DK52:DO52"/>
    <mergeCell ref="DP52:DV52"/>
    <mergeCell ref="DW52:EA52"/>
    <mergeCell ref="EB52:EH52"/>
    <mergeCell ref="H53:I53"/>
    <mergeCell ref="J53:N53"/>
    <mergeCell ref="O53:U53"/>
    <mergeCell ref="V53:Z53"/>
    <mergeCell ref="AA53:AG53"/>
    <mergeCell ref="AH53:AL53"/>
    <mergeCell ref="AM53:AS53"/>
    <mergeCell ref="AT53:AX53"/>
    <mergeCell ref="AY53:BE53"/>
    <mergeCell ref="BF53:BJ53"/>
    <mergeCell ref="BK53:BQ53"/>
    <mergeCell ref="BY53:BZ53"/>
    <mergeCell ref="CA53:CE53"/>
    <mergeCell ref="CF53:CL53"/>
    <mergeCell ref="CM53:CQ53"/>
    <mergeCell ref="CR53:CX53"/>
    <mergeCell ref="CY53:DC53"/>
    <mergeCell ref="DD53:DJ53"/>
    <mergeCell ref="DK53:DO53"/>
    <mergeCell ref="DP53:DV53"/>
    <mergeCell ref="DW53:EA53"/>
    <mergeCell ref="EB53:EH53"/>
    <mergeCell ref="H52:I52"/>
    <mergeCell ref="J52:N52"/>
    <mergeCell ref="O52:U52"/>
    <mergeCell ref="V52:Z52"/>
    <mergeCell ref="AA52:AG52"/>
    <mergeCell ref="AH52:AL52"/>
    <mergeCell ref="AM52:AS52"/>
    <mergeCell ref="AT52:AX52"/>
    <mergeCell ref="AY52:BE52"/>
    <mergeCell ref="BF52:BJ52"/>
    <mergeCell ref="BK52:BQ52"/>
    <mergeCell ref="BY52:BZ52"/>
    <mergeCell ref="CA52:CE52"/>
    <mergeCell ref="CF52:CL52"/>
    <mergeCell ref="CM52:CQ52"/>
    <mergeCell ref="CR52:CX52"/>
    <mergeCell ref="CY52:DC52"/>
    <mergeCell ref="DD50:DJ50"/>
    <mergeCell ref="DK50:DO50"/>
    <mergeCell ref="DP50:DV50"/>
    <mergeCell ref="DW50:EA50"/>
    <mergeCell ref="EB50:EH50"/>
    <mergeCell ref="AH51:AL51"/>
    <mergeCell ref="AM51:AS51"/>
    <mergeCell ref="AT51:AX51"/>
    <mergeCell ref="AY51:BE51"/>
    <mergeCell ref="BF51:BJ51"/>
    <mergeCell ref="BK51:BQ51"/>
    <mergeCell ref="BY51:BZ51"/>
    <mergeCell ref="CA51:CE51"/>
    <mergeCell ref="CF51:CL51"/>
    <mergeCell ref="CM51:CQ51"/>
    <mergeCell ref="CR51:CX51"/>
    <mergeCell ref="CY51:DC51"/>
    <mergeCell ref="DD51:DJ51"/>
    <mergeCell ref="DK51:DO51"/>
    <mergeCell ref="DP51:DV51"/>
    <mergeCell ref="DW51:EA51"/>
    <mergeCell ref="EB51:EH51"/>
    <mergeCell ref="H50:I50"/>
    <mergeCell ref="J50:N50"/>
    <mergeCell ref="O50:U50"/>
    <mergeCell ref="V50:Z50"/>
    <mergeCell ref="AA50:AG50"/>
    <mergeCell ref="AH50:AL50"/>
    <mergeCell ref="AM50:AS50"/>
    <mergeCell ref="AT50:AX50"/>
    <mergeCell ref="AY50:BE50"/>
    <mergeCell ref="BF50:BJ50"/>
    <mergeCell ref="BK50:BQ50"/>
    <mergeCell ref="BY50:BZ50"/>
    <mergeCell ref="CA50:CE50"/>
    <mergeCell ref="CF50:CL50"/>
    <mergeCell ref="CM50:CQ50"/>
    <mergeCell ref="CR50:CX50"/>
    <mergeCell ref="CY50:DC50"/>
    <mergeCell ref="DD48:DJ48"/>
    <mergeCell ref="DK48:DO48"/>
    <mergeCell ref="DP48:DV48"/>
    <mergeCell ref="DW48:EA48"/>
    <mergeCell ref="EB48:EH48"/>
    <mergeCell ref="H49:I49"/>
    <mergeCell ref="J49:N49"/>
    <mergeCell ref="O49:U49"/>
    <mergeCell ref="V49:Z49"/>
    <mergeCell ref="AA49:AG49"/>
    <mergeCell ref="AH49:AL49"/>
    <mergeCell ref="AM49:AS49"/>
    <mergeCell ref="AT49:AX49"/>
    <mergeCell ref="AY49:BE49"/>
    <mergeCell ref="BF49:BJ49"/>
    <mergeCell ref="BK49:BQ49"/>
    <mergeCell ref="BY49:BZ49"/>
    <mergeCell ref="CA49:CE49"/>
    <mergeCell ref="CF49:CL49"/>
    <mergeCell ref="CM49:CQ49"/>
    <mergeCell ref="CR49:CX49"/>
    <mergeCell ref="CY49:DC49"/>
    <mergeCell ref="DD49:DJ49"/>
    <mergeCell ref="DK49:DO49"/>
    <mergeCell ref="DP49:DV49"/>
    <mergeCell ref="DW49:EA49"/>
    <mergeCell ref="EB49:EH49"/>
    <mergeCell ref="H48:I48"/>
    <mergeCell ref="J48:N48"/>
    <mergeCell ref="O48:U48"/>
    <mergeCell ref="V48:Z48"/>
    <mergeCell ref="AA48:AG48"/>
    <mergeCell ref="BY48:BZ48"/>
    <mergeCell ref="CA48:CE48"/>
    <mergeCell ref="CF48:CL48"/>
    <mergeCell ref="CM48:CQ48"/>
    <mergeCell ref="CR48:CX48"/>
    <mergeCell ref="CY48:DC48"/>
    <mergeCell ref="DD46:DJ46"/>
    <mergeCell ref="DK46:DO46"/>
    <mergeCell ref="DP46:DV46"/>
    <mergeCell ref="DW46:EA46"/>
    <mergeCell ref="EB46:EH46"/>
    <mergeCell ref="H47:I47"/>
    <mergeCell ref="J47:N47"/>
    <mergeCell ref="O47:U47"/>
    <mergeCell ref="V47:Z47"/>
    <mergeCell ref="AA47:AG47"/>
    <mergeCell ref="AH47:AL47"/>
    <mergeCell ref="AM47:AS47"/>
    <mergeCell ref="AT47:AX47"/>
    <mergeCell ref="AY47:BE47"/>
    <mergeCell ref="BF47:BJ47"/>
    <mergeCell ref="BK47:BQ47"/>
    <mergeCell ref="BY47:BZ47"/>
    <mergeCell ref="CA47:CE47"/>
    <mergeCell ref="CF47:CL47"/>
    <mergeCell ref="CM47:CQ47"/>
    <mergeCell ref="CR47:CX47"/>
    <mergeCell ref="CY47:DC47"/>
    <mergeCell ref="DD47:DJ47"/>
    <mergeCell ref="DK47:DO47"/>
    <mergeCell ref="DP47:DV47"/>
    <mergeCell ref="DW47:EA47"/>
    <mergeCell ref="EB47:EH47"/>
    <mergeCell ref="H46:I46"/>
    <mergeCell ref="J46:N46"/>
    <mergeCell ref="O46:U46"/>
    <mergeCell ref="V46:Z46"/>
    <mergeCell ref="AA46:AG46"/>
    <mergeCell ref="AH46:AL46"/>
    <mergeCell ref="AM46:AS46"/>
    <mergeCell ref="AT46:AX46"/>
    <mergeCell ref="AY46:BE46"/>
    <mergeCell ref="BF46:BJ46"/>
    <mergeCell ref="BK46:BQ46"/>
    <mergeCell ref="BY46:BZ46"/>
    <mergeCell ref="CA46:CE46"/>
    <mergeCell ref="CF46:CL46"/>
    <mergeCell ref="CM46:CQ46"/>
    <mergeCell ref="CR46:CX46"/>
    <mergeCell ref="CY46:DC46"/>
    <mergeCell ref="DD44:DJ44"/>
    <mergeCell ref="DK44:DO44"/>
    <mergeCell ref="DP44:DV44"/>
    <mergeCell ref="DW44:EA44"/>
    <mergeCell ref="EB44:EH44"/>
    <mergeCell ref="H45:I45"/>
    <mergeCell ref="J45:N45"/>
    <mergeCell ref="O45:U45"/>
    <mergeCell ref="V45:Z45"/>
    <mergeCell ref="AA45:AG45"/>
    <mergeCell ref="AH45:AL45"/>
    <mergeCell ref="AM45:AS45"/>
    <mergeCell ref="AT45:AX45"/>
    <mergeCell ref="AY45:BE45"/>
    <mergeCell ref="BF45:BJ45"/>
    <mergeCell ref="BK45:BQ45"/>
    <mergeCell ref="BY45:BZ45"/>
    <mergeCell ref="CA45:CE45"/>
    <mergeCell ref="CF45:CL45"/>
    <mergeCell ref="CM45:CQ45"/>
    <mergeCell ref="CR45:CX45"/>
    <mergeCell ref="CY45:DC45"/>
    <mergeCell ref="DD45:DJ45"/>
    <mergeCell ref="DK45:DO45"/>
    <mergeCell ref="DP45:DV45"/>
    <mergeCell ref="DW45:EA45"/>
    <mergeCell ref="EB45:EH45"/>
    <mergeCell ref="H44:I44"/>
    <mergeCell ref="J44:N44"/>
    <mergeCell ref="O44:U44"/>
    <mergeCell ref="V44:Z44"/>
    <mergeCell ref="AA44:AG44"/>
    <mergeCell ref="AY44:BE44"/>
    <mergeCell ref="BF44:BJ44"/>
    <mergeCell ref="BK44:BQ44"/>
    <mergeCell ref="BY44:BZ44"/>
    <mergeCell ref="CA44:CE44"/>
    <mergeCell ref="CF44:CL44"/>
    <mergeCell ref="CM44:CQ44"/>
    <mergeCell ref="CR44:CX44"/>
    <mergeCell ref="CY44:DC44"/>
    <mergeCell ref="DD42:DJ42"/>
    <mergeCell ref="DK42:DO42"/>
    <mergeCell ref="DP42:DV42"/>
    <mergeCell ref="DW42:EA42"/>
    <mergeCell ref="EB42:EH42"/>
    <mergeCell ref="H43:I43"/>
    <mergeCell ref="J43:N43"/>
    <mergeCell ref="O43:U43"/>
    <mergeCell ref="V43:Z43"/>
    <mergeCell ref="AA43:AG43"/>
    <mergeCell ref="AH43:AL43"/>
    <mergeCell ref="AM43:AS43"/>
    <mergeCell ref="AT43:AX43"/>
    <mergeCell ref="AY43:BE43"/>
    <mergeCell ref="BF43:BJ43"/>
    <mergeCell ref="BK43:BQ43"/>
    <mergeCell ref="BY43:BZ43"/>
    <mergeCell ref="CA43:CE43"/>
    <mergeCell ref="CF43:CL43"/>
    <mergeCell ref="CM43:CQ43"/>
    <mergeCell ref="CR43:CX43"/>
    <mergeCell ref="CY43:DC43"/>
    <mergeCell ref="DD43:DJ43"/>
    <mergeCell ref="DD41:DJ41"/>
    <mergeCell ref="DK41:DO41"/>
    <mergeCell ref="DP41:DV41"/>
    <mergeCell ref="DW41:EA41"/>
    <mergeCell ref="EB41:EH41"/>
    <mergeCell ref="H40:I40"/>
    <mergeCell ref="J40:N40"/>
    <mergeCell ref="O40:U40"/>
    <mergeCell ref="V40:Z40"/>
    <mergeCell ref="AA40:AG40"/>
    <mergeCell ref="DK43:DO43"/>
    <mergeCell ref="DP43:DV43"/>
    <mergeCell ref="DW43:EA43"/>
    <mergeCell ref="EB43:EH43"/>
    <mergeCell ref="H42:I42"/>
    <mergeCell ref="J42:N42"/>
    <mergeCell ref="O42:U42"/>
    <mergeCell ref="V42:Z42"/>
    <mergeCell ref="AA42:AG42"/>
    <mergeCell ref="AH42:AL42"/>
    <mergeCell ref="AM42:AS42"/>
    <mergeCell ref="AT42:AX42"/>
    <mergeCell ref="AY42:BE42"/>
    <mergeCell ref="BF42:BJ42"/>
    <mergeCell ref="BK42:BQ42"/>
    <mergeCell ref="BY42:BZ42"/>
    <mergeCell ref="CA42:CE42"/>
    <mergeCell ref="CF42:CL42"/>
    <mergeCell ref="CM42:CQ42"/>
    <mergeCell ref="CR42:CX42"/>
    <mergeCell ref="CY42:DC42"/>
    <mergeCell ref="H41:I41"/>
    <mergeCell ref="J41:N41"/>
    <mergeCell ref="O41:U41"/>
    <mergeCell ref="V41:Z41"/>
    <mergeCell ref="AA41:AG41"/>
    <mergeCell ref="AH41:AL41"/>
    <mergeCell ref="AM41:AS41"/>
    <mergeCell ref="AT41:AX41"/>
    <mergeCell ref="AY41:BE41"/>
    <mergeCell ref="BF41:BJ41"/>
    <mergeCell ref="BK41:BQ41"/>
    <mergeCell ref="BY41:BZ41"/>
    <mergeCell ref="CA41:CE41"/>
    <mergeCell ref="CF41:CL41"/>
    <mergeCell ref="CM41:CQ41"/>
    <mergeCell ref="CR41:CX41"/>
    <mergeCell ref="CY41:DC41"/>
    <mergeCell ref="AH40:AL40"/>
    <mergeCell ref="AM40:AS40"/>
    <mergeCell ref="AT40:AX40"/>
    <mergeCell ref="AY40:BE40"/>
    <mergeCell ref="BF40:BJ40"/>
    <mergeCell ref="BK40:BQ40"/>
    <mergeCell ref="BY40:BZ40"/>
    <mergeCell ref="CA40:CE40"/>
    <mergeCell ref="CF40:CL40"/>
    <mergeCell ref="CM40:CQ40"/>
    <mergeCell ref="CR40:CX40"/>
    <mergeCell ref="CY40:DC40"/>
    <mergeCell ref="DD38:DJ38"/>
    <mergeCell ref="DK38:DO38"/>
    <mergeCell ref="DP38:DV38"/>
    <mergeCell ref="DW38:EA38"/>
    <mergeCell ref="EB38:EH38"/>
    <mergeCell ref="DD39:DJ39"/>
    <mergeCell ref="DK39:DO39"/>
    <mergeCell ref="DP39:DV39"/>
    <mergeCell ref="DW39:EA39"/>
    <mergeCell ref="EB39:EH39"/>
    <mergeCell ref="DD40:DJ40"/>
    <mergeCell ref="DK40:DO40"/>
    <mergeCell ref="DP40:DV40"/>
    <mergeCell ref="DW40:EA40"/>
    <mergeCell ref="EB40:EH40"/>
    <mergeCell ref="H39:I39"/>
    <mergeCell ref="J39:N39"/>
    <mergeCell ref="O39:U39"/>
    <mergeCell ref="V39:Z39"/>
    <mergeCell ref="AA39:AG39"/>
    <mergeCell ref="AH39:AL39"/>
    <mergeCell ref="AM39:AS39"/>
    <mergeCell ref="AT39:AX39"/>
    <mergeCell ref="AY39:BE39"/>
    <mergeCell ref="BF39:BJ39"/>
    <mergeCell ref="BK39:BQ39"/>
    <mergeCell ref="BY39:BZ39"/>
    <mergeCell ref="CA39:CE39"/>
    <mergeCell ref="CF39:CL39"/>
    <mergeCell ref="CM39:CQ39"/>
    <mergeCell ref="CR39:CX39"/>
    <mergeCell ref="CY39:DC39"/>
    <mergeCell ref="DD37:DJ37"/>
    <mergeCell ref="DK37:DO37"/>
    <mergeCell ref="DP37:DV37"/>
    <mergeCell ref="DW37:EA37"/>
    <mergeCell ref="EB37:EH37"/>
    <mergeCell ref="H36:I36"/>
    <mergeCell ref="J36:N36"/>
    <mergeCell ref="O36:U36"/>
    <mergeCell ref="V36:Z36"/>
    <mergeCell ref="AA36:AG36"/>
    <mergeCell ref="H38:I38"/>
    <mergeCell ref="J38:N38"/>
    <mergeCell ref="O38:U38"/>
    <mergeCell ref="V38:Z38"/>
    <mergeCell ref="AA38:AG38"/>
    <mergeCell ref="AH38:AL38"/>
    <mergeCell ref="AM38:AS38"/>
    <mergeCell ref="AT38:AX38"/>
    <mergeCell ref="AY38:BE38"/>
    <mergeCell ref="BF38:BJ38"/>
    <mergeCell ref="BK38:BQ38"/>
    <mergeCell ref="BY38:BZ38"/>
    <mergeCell ref="CA38:CE38"/>
    <mergeCell ref="CF38:CL38"/>
    <mergeCell ref="CM38:CQ38"/>
    <mergeCell ref="CR38:CX38"/>
    <mergeCell ref="CY38:DC38"/>
    <mergeCell ref="H37:I37"/>
    <mergeCell ref="J37:N37"/>
    <mergeCell ref="O37:U37"/>
    <mergeCell ref="V37:Z37"/>
    <mergeCell ref="AA37:AG37"/>
    <mergeCell ref="AH37:AL37"/>
    <mergeCell ref="AM37:AS37"/>
    <mergeCell ref="AT37:AX37"/>
    <mergeCell ref="AY37:BE37"/>
    <mergeCell ref="BF37:BJ37"/>
    <mergeCell ref="BK37:BQ37"/>
    <mergeCell ref="BY37:BZ37"/>
    <mergeCell ref="CA37:CE37"/>
    <mergeCell ref="CF37:CL37"/>
    <mergeCell ref="CM37:CQ37"/>
    <mergeCell ref="CR37:CX37"/>
    <mergeCell ref="CY37:DC37"/>
    <mergeCell ref="AH36:AL36"/>
    <mergeCell ref="AM36:AS36"/>
    <mergeCell ref="AT36:AX36"/>
    <mergeCell ref="AY36:BE36"/>
    <mergeCell ref="BF36:BJ36"/>
    <mergeCell ref="BK36:BQ36"/>
    <mergeCell ref="BY36:BZ36"/>
    <mergeCell ref="CA36:CE36"/>
    <mergeCell ref="CF36:CL36"/>
    <mergeCell ref="CM36:CQ36"/>
    <mergeCell ref="CR36:CX36"/>
    <mergeCell ref="CY36:DC36"/>
    <mergeCell ref="DD34:DJ34"/>
    <mergeCell ref="DK34:DO34"/>
    <mergeCell ref="DP34:DV34"/>
    <mergeCell ref="DW34:EA34"/>
    <mergeCell ref="EB34:EH34"/>
    <mergeCell ref="DD35:DJ35"/>
    <mergeCell ref="DK35:DO35"/>
    <mergeCell ref="DP35:DV35"/>
    <mergeCell ref="DW35:EA35"/>
    <mergeCell ref="EB35:EH35"/>
    <mergeCell ref="DD36:DJ36"/>
    <mergeCell ref="DK36:DO36"/>
    <mergeCell ref="DP36:DV36"/>
    <mergeCell ref="DW36:EA36"/>
    <mergeCell ref="EB36:EH36"/>
    <mergeCell ref="H35:I35"/>
    <mergeCell ref="J35:N35"/>
    <mergeCell ref="O35:U35"/>
    <mergeCell ref="V35:Z35"/>
    <mergeCell ref="AA35:AG35"/>
    <mergeCell ref="AH35:AL35"/>
    <mergeCell ref="AM35:AS35"/>
    <mergeCell ref="AT35:AX35"/>
    <mergeCell ref="AY35:BE35"/>
    <mergeCell ref="BF35:BJ35"/>
    <mergeCell ref="BK35:BQ35"/>
    <mergeCell ref="BY35:BZ35"/>
    <mergeCell ref="CA35:CE35"/>
    <mergeCell ref="CF35:CL35"/>
    <mergeCell ref="CM35:CQ35"/>
    <mergeCell ref="CR35:CX35"/>
    <mergeCell ref="CY35:DC35"/>
    <mergeCell ref="DD33:DJ33"/>
    <mergeCell ref="DK33:DO33"/>
    <mergeCell ref="DP33:DV33"/>
    <mergeCell ref="DW33:EA33"/>
    <mergeCell ref="EB33:EH33"/>
    <mergeCell ref="H32:I32"/>
    <mergeCell ref="J32:N32"/>
    <mergeCell ref="O32:U32"/>
    <mergeCell ref="V32:Z32"/>
    <mergeCell ref="AA32:AG32"/>
    <mergeCell ref="H34:I34"/>
    <mergeCell ref="J34:N34"/>
    <mergeCell ref="O34:U34"/>
    <mergeCell ref="V34:Z34"/>
    <mergeCell ref="AA34:AG34"/>
    <mergeCell ref="AH34:AL34"/>
    <mergeCell ref="AM34:AS34"/>
    <mergeCell ref="AT34:AX34"/>
    <mergeCell ref="AY34:BE34"/>
    <mergeCell ref="BF34:BJ34"/>
    <mergeCell ref="BK34:BQ34"/>
    <mergeCell ref="BY34:BZ34"/>
    <mergeCell ref="CA34:CE34"/>
    <mergeCell ref="CF34:CL34"/>
    <mergeCell ref="CM34:CQ34"/>
    <mergeCell ref="CR34:CX34"/>
    <mergeCell ref="CY34:DC34"/>
    <mergeCell ref="H33:I33"/>
    <mergeCell ref="J33:N33"/>
    <mergeCell ref="O33:U33"/>
    <mergeCell ref="V33:Z33"/>
    <mergeCell ref="AA33:AG33"/>
    <mergeCell ref="AH33:AL33"/>
    <mergeCell ref="AM33:AS33"/>
    <mergeCell ref="AT33:AX33"/>
    <mergeCell ref="AY33:BE33"/>
    <mergeCell ref="BF33:BJ33"/>
    <mergeCell ref="BK33:BQ33"/>
    <mergeCell ref="BY33:BZ33"/>
    <mergeCell ref="CA33:CE33"/>
    <mergeCell ref="CF33:CL33"/>
    <mergeCell ref="CM33:CQ33"/>
    <mergeCell ref="CR33:CX33"/>
    <mergeCell ref="CY33:DC33"/>
    <mergeCell ref="AH32:AL32"/>
    <mergeCell ref="AM32:AS32"/>
    <mergeCell ref="AT32:AX32"/>
    <mergeCell ref="AY32:BE32"/>
    <mergeCell ref="BF32:BJ32"/>
    <mergeCell ref="BK32:BQ32"/>
    <mergeCell ref="BY32:BZ32"/>
    <mergeCell ref="CA32:CE32"/>
    <mergeCell ref="CF32:CL32"/>
    <mergeCell ref="CM32:CQ32"/>
    <mergeCell ref="CR32:CX32"/>
    <mergeCell ref="CY32:DC32"/>
    <mergeCell ref="DD30:DJ30"/>
    <mergeCell ref="DK30:DO30"/>
    <mergeCell ref="DP30:DV30"/>
    <mergeCell ref="DW30:EA30"/>
    <mergeCell ref="EB30:EH30"/>
    <mergeCell ref="DD31:DJ31"/>
    <mergeCell ref="DK31:DO31"/>
    <mergeCell ref="DP31:DV31"/>
    <mergeCell ref="DW31:EA31"/>
    <mergeCell ref="EB31:EH31"/>
    <mergeCell ref="DD32:DJ32"/>
    <mergeCell ref="DK32:DO32"/>
    <mergeCell ref="DP32:DV32"/>
    <mergeCell ref="DW32:EA32"/>
    <mergeCell ref="EB32:EH32"/>
    <mergeCell ref="H31:I31"/>
    <mergeCell ref="J31:N31"/>
    <mergeCell ref="O31:U31"/>
    <mergeCell ref="V31:Z31"/>
    <mergeCell ref="AA31:AG31"/>
    <mergeCell ref="AH31:AL31"/>
    <mergeCell ref="AM31:AS31"/>
    <mergeCell ref="AT31:AX31"/>
    <mergeCell ref="AY31:BE31"/>
    <mergeCell ref="BF31:BJ31"/>
    <mergeCell ref="BK31:BQ31"/>
    <mergeCell ref="BY31:BZ31"/>
    <mergeCell ref="CA31:CE31"/>
    <mergeCell ref="CF31:CL31"/>
    <mergeCell ref="CM31:CQ31"/>
    <mergeCell ref="CR31:CX31"/>
    <mergeCell ref="CY31:DC31"/>
    <mergeCell ref="DD29:DJ29"/>
    <mergeCell ref="DK29:DO29"/>
    <mergeCell ref="DP29:DV29"/>
    <mergeCell ref="DW29:EA29"/>
    <mergeCell ref="EB29:EH29"/>
    <mergeCell ref="H28:I28"/>
    <mergeCell ref="J28:N28"/>
    <mergeCell ref="O28:U28"/>
    <mergeCell ref="V28:Z28"/>
    <mergeCell ref="AA28:AG28"/>
    <mergeCell ref="H30:I30"/>
    <mergeCell ref="J30:N30"/>
    <mergeCell ref="O30:U30"/>
    <mergeCell ref="V30:Z30"/>
    <mergeCell ref="AA30:AG30"/>
    <mergeCell ref="AH30:AL30"/>
    <mergeCell ref="AM30:AS30"/>
    <mergeCell ref="AT30:AX30"/>
    <mergeCell ref="AY30:BE30"/>
    <mergeCell ref="BF30:BJ30"/>
    <mergeCell ref="BK30:BQ30"/>
    <mergeCell ref="BY30:BZ30"/>
    <mergeCell ref="CA30:CE30"/>
    <mergeCell ref="CF30:CL30"/>
    <mergeCell ref="CM30:CQ30"/>
    <mergeCell ref="CR30:CX30"/>
    <mergeCell ref="CY30:DC30"/>
    <mergeCell ref="H29:I29"/>
    <mergeCell ref="J29:N29"/>
    <mergeCell ref="O29:U29"/>
    <mergeCell ref="V29:Z29"/>
    <mergeCell ref="AA29:AG29"/>
    <mergeCell ref="AH29:AL29"/>
    <mergeCell ref="AM29:AS29"/>
    <mergeCell ref="AT29:AX29"/>
    <mergeCell ref="AY29:BE29"/>
    <mergeCell ref="BF29:BJ29"/>
    <mergeCell ref="BK29:BQ29"/>
    <mergeCell ref="BY29:BZ29"/>
    <mergeCell ref="CA29:CE29"/>
    <mergeCell ref="CF29:CL29"/>
    <mergeCell ref="CM29:CQ29"/>
    <mergeCell ref="CR29:CX29"/>
    <mergeCell ref="CY29:DC29"/>
    <mergeCell ref="AH28:AL28"/>
    <mergeCell ref="AM28:AS28"/>
    <mergeCell ref="AT28:AX28"/>
    <mergeCell ref="AY28:BE28"/>
    <mergeCell ref="BF28:BJ28"/>
    <mergeCell ref="BK28:BQ28"/>
    <mergeCell ref="BY28:BZ28"/>
    <mergeCell ref="CA28:CE28"/>
    <mergeCell ref="CF28:CL28"/>
    <mergeCell ref="CM28:CQ28"/>
    <mergeCell ref="CR28:CX28"/>
    <mergeCell ref="CY28:DC28"/>
    <mergeCell ref="DD26:DJ26"/>
    <mergeCell ref="DK26:DO26"/>
    <mergeCell ref="DP26:DV26"/>
    <mergeCell ref="DW26:EA26"/>
    <mergeCell ref="EB26:EH26"/>
    <mergeCell ref="DD27:DJ27"/>
    <mergeCell ref="DK27:DO27"/>
    <mergeCell ref="DP27:DV27"/>
    <mergeCell ref="DW27:EA27"/>
    <mergeCell ref="EB27:EH27"/>
    <mergeCell ref="DD28:DJ28"/>
    <mergeCell ref="DK28:DO28"/>
    <mergeCell ref="DP28:DV28"/>
    <mergeCell ref="DW28:EA28"/>
    <mergeCell ref="EB28:EH28"/>
    <mergeCell ref="H27:I27"/>
    <mergeCell ref="J27:N27"/>
    <mergeCell ref="O27:U27"/>
    <mergeCell ref="V27:Z27"/>
    <mergeCell ref="AA27:AG27"/>
    <mergeCell ref="AH27:AL27"/>
    <mergeCell ref="AM27:AS27"/>
    <mergeCell ref="AT27:AX27"/>
    <mergeCell ref="AY27:BE27"/>
    <mergeCell ref="BF27:BJ27"/>
    <mergeCell ref="BK27:BQ27"/>
    <mergeCell ref="BY27:BZ27"/>
    <mergeCell ref="CA27:CE27"/>
    <mergeCell ref="CF27:CL27"/>
    <mergeCell ref="CM27:CQ27"/>
    <mergeCell ref="CR27:CX27"/>
    <mergeCell ref="CY27:DC27"/>
    <mergeCell ref="BK25:BQ25"/>
    <mergeCell ref="BY25:BZ25"/>
    <mergeCell ref="CA25:CE25"/>
    <mergeCell ref="CF25:CL25"/>
    <mergeCell ref="CM25:CQ25"/>
    <mergeCell ref="CR25:CX25"/>
    <mergeCell ref="CY25:DC25"/>
    <mergeCell ref="H26:I26"/>
    <mergeCell ref="J26:N26"/>
    <mergeCell ref="O26:U26"/>
    <mergeCell ref="V26:Z26"/>
    <mergeCell ref="AA26:AG26"/>
    <mergeCell ref="AH26:AL26"/>
    <mergeCell ref="AM26:AS26"/>
    <mergeCell ref="AT26:AX26"/>
    <mergeCell ref="AY26:BE26"/>
    <mergeCell ref="BF26:BJ26"/>
    <mergeCell ref="BK26:BQ26"/>
    <mergeCell ref="BY26:BZ26"/>
    <mergeCell ref="CA26:CE26"/>
    <mergeCell ref="CF26:CL26"/>
    <mergeCell ref="CM26:CQ26"/>
    <mergeCell ref="CR26:CX26"/>
    <mergeCell ref="CY26:DC26"/>
    <mergeCell ref="DD25:DJ25"/>
    <mergeCell ref="DK25:DO25"/>
    <mergeCell ref="DP25:DV25"/>
    <mergeCell ref="DW25:EA25"/>
    <mergeCell ref="EB25:EH25"/>
    <mergeCell ref="H24:I24"/>
    <mergeCell ref="J24:N24"/>
    <mergeCell ref="O24:U24"/>
    <mergeCell ref="V24:Z24"/>
    <mergeCell ref="AA24:AG24"/>
    <mergeCell ref="AH24:AL24"/>
    <mergeCell ref="AM24:AS24"/>
    <mergeCell ref="AT24:AX24"/>
    <mergeCell ref="AY24:BE24"/>
    <mergeCell ref="BF24:BJ24"/>
    <mergeCell ref="BK24:BQ24"/>
    <mergeCell ref="BY24:BZ24"/>
    <mergeCell ref="CA24:CE24"/>
    <mergeCell ref="CF24:CL24"/>
    <mergeCell ref="CM24:CQ24"/>
    <mergeCell ref="CR24:CX24"/>
    <mergeCell ref="CY24:DC24"/>
    <mergeCell ref="H25:I25"/>
    <mergeCell ref="J25:N25"/>
    <mergeCell ref="O25:U25"/>
    <mergeCell ref="V25:Z25"/>
    <mergeCell ref="AA25:AG25"/>
    <mergeCell ref="AH25:AL25"/>
    <mergeCell ref="AM25:AS25"/>
    <mergeCell ref="AT25:AX25"/>
    <mergeCell ref="AY25:BE25"/>
    <mergeCell ref="BF25:BJ25"/>
    <mergeCell ref="AH23:AL23"/>
    <mergeCell ref="AM23:AS23"/>
    <mergeCell ref="AT23:AX23"/>
    <mergeCell ref="AY23:BE23"/>
    <mergeCell ref="BF23:BJ23"/>
    <mergeCell ref="BK23:BQ23"/>
    <mergeCell ref="BY23:BZ23"/>
    <mergeCell ref="CA23:CE23"/>
    <mergeCell ref="CF23:CL23"/>
    <mergeCell ref="CM23:CQ23"/>
    <mergeCell ref="CR23:CX23"/>
    <mergeCell ref="CY23:DC23"/>
    <mergeCell ref="DD23:DJ23"/>
    <mergeCell ref="DK23:DO23"/>
    <mergeCell ref="DP23:DV23"/>
    <mergeCell ref="DW23:EA23"/>
    <mergeCell ref="EB23:EH23"/>
    <mergeCell ref="DD21:DJ21"/>
    <mergeCell ref="DK21:DO21"/>
    <mergeCell ref="DP21:DV21"/>
    <mergeCell ref="DW21:EA21"/>
    <mergeCell ref="EB21:EH21"/>
    <mergeCell ref="H20:I20"/>
    <mergeCell ref="J20:N20"/>
    <mergeCell ref="O20:U20"/>
    <mergeCell ref="V20:Z20"/>
    <mergeCell ref="AA20:AG20"/>
    <mergeCell ref="H22:I22"/>
    <mergeCell ref="J22:N22"/>
    <mergeCell ref="O22:U22"/>
    <mergeCell ref="V22:Z22"/>
    <mergeCell ref="AA22:AG22"/>
    <mergeCell ref="AH22:AL22"/>
    <mergeCell ref="AM22:AS22"/>
    <mergeCell ref="AT22:AX22"/>
    <mergeCell ref="AY22:BE22"/>
    <mergeCell ref="BF22:BJ22"/>
    <mergeCell ref="BK22:BQ22"/>
    <mergeCell ref="BY22:BZ22"/>
    <mergeCell ref="CA22:CE22"/>
    <mergeCell ref="CF22:CL22"/>
    <mergeCell ref="CM22:CQ22"/>
    <mergeCell ref="CR22:CX22"/>
    <mergeCell ref="CY22:DC22"/>
    <mergeCell ref="H21:I21"/>
    <mergeCell ref="J21:N21"/>
    <mergeCell ref="O21:U21"/>
    <mergeCell ref="V21:Z21"/>
    <mergeCell ref="AA21:AG21"/>
    <mergeCell ref="AH21:AL21"/>
    <mergeCell ref="AM21:AS21"/>
    <mergeCell ref="AT21:AX21"/>
    <mergeCell ref="AY21:BE21"/>
    <mergeCell ref="BF21:BJ21"/>
    <mergeCell ref="BK21:BQ21"/>
    <mergeCell ref="BY21:BZ21"/>
    <mergeCell ref="CA21:CE21"/>
    <mergeCell ref="CF21:CL21"/>
    <mergeCell ref="CM21:CQ21"/>
    <mergeCell ref="CR21:CX21"/>
    <mergeCell ref="CY21:DC21"/>
    <mergeCell ref="AH20:AL20"/>
    <mergeCell ref="AM20:AS20"/>
    <mergeCell ref="AT20:AX20"/>
    <mergeCell ref="AY20:BE20"/>
    <mergeCell ref="BF20:BJ20"/>
    <mergeCell ref="BK20:BQ20"/>
    <mergeCell ref="BY20:BZ20"/>
    <mergeCell ref="CA20:CE20"/>
    <mergeCell ref="CF20:CL20"/>
    <mergeCell ref="CM20:CQ20"/>
    <mergeCell ref="CR20:CX20"/>
    <mergeCell ref="CY20:DC20"/>
    <mergeCell ref="DD18:DJ18"/>
    <mergeCell ref="DK18:DO18"/>
    <mergeCell ref="DP18:DV18"/>
    <mergeCell ref="DW18:EA18"/>
    <mergeCell ref="EB18:EH18"/>
    <mergeCell ref="DD19:DJ19"/>
    <mergeCell ref="DK19:DO19"/>
    <mergeCell ref="DP19:DV19"/>
    <mergeCell ref="DW19:EA19"/>
    <mergeCell ref="EB19:EH19"/>
    <mergeCell ref="DD20:DJ20"/>
    <mergeCell ref="DK20:DO20"/>
    <mergeCell ref="DP20:DV20"/>
    <mergeCell ref="DW20:EA20"/>
    <mergeCell ref="EB20:EH20"/>
    <mergeCell ref="H19:I19"/>
    <mergeCell ref="J19:N19"/>
    <mergeCell ref="O19:U19"/>
    <mergeCell ref="V19:Z19"/>
    <mergeCell ref="AA19:AG19"/>
    <mergeCell ref="AH19:AL19"/>
    <mergeCell ref="AM19:AS19"/>
    <mergeCell ref="AT19:AX19"/>
    <mergeCell ref="AY19:BE19"/>
    <mergeCell ref="BF19:BJ19"/>
    <mergeCell ref="BK19:BQ19"/>
    <mergeCell ref="BY19:BZ19"/>
    <mergeCell ref="CA19:CE19"/>
    <mergeCell ref="CF19:CL19"/>
    <mergeCell ref="CM19:CQ19"/>
    <mergeCell ref="CR19:CX19"/>
    <mergeCell ref="CY19:DC19"/>
    <mergeCell ref="DD17:DJ17"/>
    <mergeCell ref="DK17:DO17"/>
    <mergeCell ref="DP17:DV17"/>
    <mergeCell ref="DW17:EA17"/>
    <mergeCell ref="EB17:EH17"/>
    <mergeCell ref="H16:I16"/>
    <mergeCell ref="J16:N16"/>
    <mergeCell ref="O16:U16"/>
    <mergeCell ref="V16:Z16"/>
    <mergeCell ref="AA16:AG16"/>
    <mergeCell ref="H18:I18"/>
    <mergeCell ref="J18:N18"/>
    <mergeCell ref="O18:U18"/>
    <mergeCell ref="V18:Z18"/>
    <mergeCell ref="AA18:AG18"/>
    <mergeCell ref="AH18:AL18"/>
    <mergeCell ref="AM18:AS18"/>
    <mergeCell ref="AT18:AX18"/>
    <mergeCell ref="AY18:BE18"/>
    <mergeCell ref="BF18:BJ18"/>
    <mergeCell ref="BK18:BQ18"/>
    <mergeCell ref="BY18:BZ18"/>
    <mergeCell ref="CA18:CE18"/>
    <mergeCell ref="CF18:CL18"/>
    <mergeCell ref="CM18:CQ18"/>
    <mergeCell ref="CR18:CX18"/>
    <mergeCell ref="CY18:DC18"/>
    <mergeCell ref="H17:I17"/>
    <mergeCell ref="J17:N17"/>
    <mergeCell ref="O17:U17"/>
    <mergeCell ref="V17:Z17"/>
    <mergeCell ref="AA17:AG17"/>
    <mergeCell ref="AH17:AL17"/>
    <mergeCell ref="AM17:AS17"/>
    <mergeCell ref="AT17:AX17"/>
    <mergeCell ref="AY17:BE17"/>
    <mergeCell ref="BF17:BJ17"/>
    <mergeCell ref="BK17:BQ17"/>
    <mergeCell ref="BY17:BZ17"/>
    <mergeCell ref="CA17:CE17"/>
    <mergeCell ref="CF17:CL17"/>
    <mergeCell ref="CM17:CQ17"/>
    <mergeCell ref="CR17:CX17"/>
    <mergeCell ref="CY17:DC17"/>
    <mergeCell ref="AH16:AL16"/>
    <mergeCell ref="AM16:AS16"/>
    <mergeCell ref="AT16:AX16"/>
    <mergeCell ref="AY16:BE16"/>
    <mergeCell ref="BF16:BJ16"/>
    <mergeCell ref="BK16:BQ16"/>
    <mergeCell ref="BY16:BZ16"/>
    <mergeCell ref="CA16:CE16"/>
    <mergeCell ref="CF16:CL16"/>
    <mergeCell ref="CM16:CQ16"/>
    <mergeCell ref="CR16:CX16"/>
    <mergeCell ref="CY16:DC16"/>
    <mergeCell ref="DD14:DJ14"/>
    <mergeCell ref="DK14:DO14"/>
    <mergeCell ref="DP14:DV14"/>
    <mergeCell ref="DW14:EA14"/>
    <mergeCell ref="EB14:EH14"/>
    <mergeCell ref="DD15:DJ15"/>
    <mergeCell ref="DK15:DO15"/>
    <mergeCell ref="DP15:DV15"/>
    <mergeCell ref="DW15:EA15"/>
    <mergeCell ref="EB15:EH15"/>
    <mergeCell ref="DD16:DJ16"/>
    <mergeCell ref="DK16:DO16"/>
    <mergeCell ref="DP16:DV16"/>
    <mergeCell ref="DW16:EA16"/>
    <mergeCell ref="EB16:EH16"/>
    <mergeCell ref="H15:I15"/>
    <mergeCell ref="J15:N15"/>
    <mergeCell ref="O15:U15"/>
    <mergeCell ref="V15:Z15"/>
    <mergeCell ref="AA15:AG15"/>
    <mergeCell ref="AH15:AL15"/>
    <mergeCell ref="AM15:AS15"/>
    <mergeCell ref="AT15:AX15"/>
    <mergeCell ref="AY15:BE15"/>
    <mergeCell ref="BF15:BJ15"/>
    <mergeCell ref="BK15:BQ15"/>
    <mergeCell ref="BY15:BZ15"/>
    <mergeCell ref="CA15:CE15"/>
    <mergeCell ref="CF15:CL15"/>
    <mergeCell ref="CM15:CQ15"/>
    <mergeCell ref="CR15:CX15"/>
    <mergeCell ref="CY15:DC15"/>
    <mergeCell ref="DD13:DJ13"/>
    <mergeCell ref="DK13:DO13"/>
    <mergeCell ref="DP13:DV13"/>
    <mergeCell ref="DW13:EA13"/>
    <mergeCell ref="EB13:EH13"/>
    <mergeCell ref="H12:I12"/>
    <mergeCell ref="J12:N12"/>
    <mergeCell ref="O12:U12"/>
    <mergeCell ref="V12:Z12"/>
    <mergeCell ref="AA12:AG12"/>
    <mergeCell ref="H14:I14"/>
    <mergeCell ref="J14:N14"/>
    <mergeCell ref="O14:U14"/>
    <mergeCell ref="V14:Z14"/>
    <mergeCell ref="AA14:AG14"/>
    <mergeCell ref="AH14:AL14"/>
    <mergeCell ref="AM14:AS14"/>
    <mergeCell ref="AT14:AX14"/>
    <mergeCell ref="AY14:BE14"/>
    <mergeCell ref="BF14:BJ14"/>
    <mergeCell ref="BK14:BQ14"/>
    <mergeCell ref="BY14:BZ14"/>
    <mergeCell ref="CA14:CE14"/>
    <mergeCell ref="CF14:CL14"/>
    <mergeCell ref="CM14:CQ14"/>
    <mergeCell ref="CR14:CX14"/>
    <mergeCell ref="CY14:DC14"/>
    <mergeCell ref="H13:I13"/>
    <mergeCell ref="J13:N13"/>
    <mergeCell ref="O13:U13"/>
    <mergeCell ref="V13:Z13"/>
    <mergeCell ref="AA13:AG13"/>
    <mergeCell ref="AH13:AL13"/>
    <mergeCell ref="AM13:AS13"/>
    <mergeCell ref="AT13:AX13"/>
    <mergeCell ref="AY13:BE13"/>
    <mergeCell ref="BF13:BJ13"/>
    <mergeCell ref="BK13:BQ13"/>
    <mergeCell ref="BY13:BZ13"/>
    <mergeCell ref="CA13:CE13"/>
    <mergeCell ref="CF13:CL13"/>
    <mergeCell ref="CM13:CQ13"/>
    <mergeCell ref="CR13:CX13"/>
    <mergeCell ref="CY13:DC13"/>
    <mergeCell ref="AH12:AL12"/>
    <mergeCell ref="AM12:AS12"/>
    <mergeCell ref="AT12:AX12"/>
    <mergeCell ref="AY12:BE12"/>
    <mergeCell ref="BF12:BJ12"/>
    <mergeCell ref="BK12:BQ12"/>
    <mergeCell ref="BY12:BZ12"/>
    <mergeCell ref="CA12:CE12"/>
    <mergeCell ref="CF12:CL12"/>
    <mergeCell ref="CM12:CQ12"/>
    <mergeCell ref="CR12:CX12"/>
    <mergeCell ref="CY12:DC12"/>
    <mergeCell ref="DD10:DJ10"/>
    <mergeCell ref="DK10:DO10"/>
    <mergeCell ref="DP10:DV10"/>
    <mergeCell ref="DW10:EA10"/>
    <mergeCell ref="EB10:EH10"/>
    <mergeCell ref="DD11:DJ11"/>
    <mergeCell ref="DK11:DO11"/>
    <mergeCell ref="DP11:DV11"/>
    <mergeCell ref="DW11:EA11"/>
    <mergeCell ref="EB11:EH11"/>
    <mergeCell ref="DD12:DJ12"/>
    <mergeCell ref="DK12:DO12"/>
    <mergeCell ref="DP12:DV12"/>
    <mergeCell ref="DW12:EA12"/>
    <mergeCell ref="EB12:EH12"/>
    <mergeCell ref="CM10:CQ10"/>
    <mergeCell ref="CR10:CX10"/>
    <mergeCell ref="CY10:DC10"/>
    <mergeCell ref="H11:I11"/>
    <mergeCell ref="J11:N11"/>
    <mergeCell ref="O11:U11"/>
    <mergeCell ref="V11:Z11"/>
    <mergeCell ref="AA11:AG11"/>
    <mergeCell ref="AH11:AL11"/>
    <mergeCell ref="AM11:AS11"/>
    <mergeCell ref="AT11:AX11"/>
    <mergeCell ref="AY11:BE11"/>
    <mergeCell ref="BF11:BJ11"/>
    <mergeCell ref="BK11:BQ11"/>
    <mergeCell ref="BY11:BZ11"/>
    <mergeCell ref="CA11:CE11"/>
    <mergeCell ref="CF11:CL11"/>
    <mergeCell ref="CM11:CQ11"/>
    <mergeCell ref="CR11:CX11"/>
    <mergeCell ref="CY11:DC11"/>
    <mergeCell ref="O8:U8"/>
    <mergeCell ref="V8:Z8"/>
    <mergeCell ref="AA8:AG8"/>
    <mergeCell ref="H10:I10"/>
    <mergeCell ref="J10:N10"/>
    <mergeCell ref="O10:U10"/>
    <mergeCell ref="V10:Z10"/>
    <mergeCell ref="AA10:AG10"/>
    <mergeCell ref="AH10:AL10"/>
    <mergeCell ref="AM10:AS10"/>
    <mergeCell ref="AT10:AX10"/>
    <mergeCell ref="AY10:BE10"/>
    <mergeCell ref="BF10:BJ10"/>
    <mergeCell ref="BK10:BQ10"/>
    <mergeCell ref="BY10:BZ10"/>
    <mergeCell ref="CA10:CE10"/>
    <mergeCell ref="CF10:CL10"/>
    <mergeCell ref="CY7:DC7"/>
    <mergeCell ref="DD7:DJ7"/>
    <mergeCell ref="DK7:DO7"/>
    <mergeCell ref="DD8:DJ8"/>
    <mergeCell ref="DK8:DO8"/>
    <mergeCell ref="DP8:DV8"/>
    <mergeCell ref="DW8:EA8"/>
    <mergeCell ref="EB8:EH8"/>
    <mergeCell ref="H9:I9"/>
    <mergeCell ref="J9:N9"/>
    <mergeCell ref="O9:U9"/>
    <mergeCell ref="V9:Z9"/>
    <mergeCell ref="AA9:AG9"/>
    <mergeCell ref="AH9:AL9"/>
    <mergeCell ref="AM9:AS9"/>
    <mergeCell ref="AT9:AX9"/>
    <mergeCell ref="AY9:BE9"/>
    <mergeCell ref="BF9:BJ9"/>
    <mergeCell ref="BK9:BQ9"/>
    <mergeCell ref="BY9:BZ9"/>
    <mergeCell ref="CA9:CE9"/>
    <mergeCell ref="CF9:CL9"/>
    <mergeCell ref="CM9:CQ9"/>
    <mergeCell ref="CR9:CX9"/>
    <mergeCell ref="CY9:DC9"/>
    <mergeCell ref="DD9:DJ9"/>
    <mergeCell ref="DK9:DO9"/>
    <mergeCell ref="DP9:DV9"/>
    <mergeCell ref="DW9:EA9"/>
    <mergeCell ref="EB9:EH9"/>
    <mergeCell ref="H8:I8"/>
    <mergeCell ref="J8:N8"/>
    <mergeCell ref="J4:U5"/>
    <mergeCell ref="V4:AG5"/>
    <mergeCell ref="AH4:AS5"/>
    <mergeCell ref="AH8:AL8"/>
    <mergeCell ref="AM8:AS8"/>
    <mergeCell ref="AT8:AX8"/>
    <mergeCell ref="AY8:BE8"/>
    <mergeCell ref="BF8:BJ8"/>
    <mergeCell ref="BK8:BQ8"/>
    <mergeCell ref="BY8:BZ8"/>
    <mergeCell ref="CA8:CE8"/>
    <mergeCell ref="CF8:CL8"/>
    <mergeCell ref="CM8:CQ8"/>
    <mergeCell ref="CR8:CX8"/>
    <mergeCell ref="CY8:DC8"/>
    <mergeCell ref="EB6:EH6"/>
    <mergeCell ref="H7:I7"/>
    <mergeCell ref="J7:N7"/>
    <mergeCell ref="O7:U7"/>
    <mergeCell ref="V7:Z7"/>
    <mergeCell ref="AA7:AG7"/>
    <mergeCell ref="AH7:AL7"/>
    <mergeCell ref="AM7:AS7"/>
    <mergeCell ref="AT7:AX7"/>
    <mergeCell ref="AY7:BE7"/>
    <mergeCell ref="BF7:BJ7"/>
    <mergeCell ref="BK7:BQ7"/>
    <mergeCell ref="BY7:BZ7"/>
    <mergeCell ref="CA7:CE7"/>
    <mergeCell ref="CF7:CL7"/>
    <mergeCell ref="CM7:CQ7"/>
    <mergeCell ref="CR7:CX7"/>
    <mergeCell ref="AT4:BE5"/>
    <mergeCell ref="BF4:BQ5"/>
    <mergeCell ref="BR4:BZ5"/>
    <mergeCell ref="DP7:DV7"/>
    <mergeCell ref="DW7:EA7"/>
    <mergeCell ref="EB7:EH7"/>
    <mergeCell ref="R2:BB2"/>
    <mergeCell ref="BG2:BI2"/>
    <mergeCell ref="CI2:DS2"/>
    <mergeCell ref="DX2:DZ2"/>
    <mergeCell ref="A6:I6"/>
    <mergeCell ref="J6:N6"/>
    <mergeCell ref="O6:U6"/>
    <mergeCell ref="V6:Z6"/>
    <mergeCell ref="AA6:AG6"/>
    <mergeCell ref="AH6:AL6"/>
    <mergeCell ref="AM6:AS6"/>
    <mergeCell ref="AT6:AX6"/>
    <mergeCell ref="AY6:BE6"/>
    <mergeCell ref="BF6:BJ6"/>
    <mergeCell ref="BK6:BQ6"/>
    <mergeCell ref="BR6:BZ6"/>
    <mergeCell ref="CA6:CE6"/>
    <mergeCell ref="CF6:CL6"/>
    <mergeCell ref="CM6:CQ6"/>
    <mergeCell ref="CR6:CX6"/>
    <mergeCell ref="CY6:DC6"/>
    <mergeCell ref="DD6:DJ6"/>
    <mergeCell ref="DK6:DO6"/>
    <mergeCell ref="DP6:DV6"/>
    <mergeCell ref="DW6:EA6"/>
    <mergeCell ref="A4:I5"/>
  </mergeCells>
  <phoneticPr fontId="3"/>
  <printOptions horizontalCentered="1"/>
  <pageMargins left="0.39370078740157483" right="0.39370078740157483" top="0.78740157480314965" bottom="0.39370078740157483" header="0.31496062992125984" footer="0.31496062992125984"/>
  <pageSetup paperSize="8" scale="53" orientation="landscape" cellComments="asDisplayed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26</vt:i4>
      </vt:variant>
    </vt:vector>
  </HeadingPairs>
  <TitlesOfParts>
    <vt:vector size="29" baseType="lpstr">
      <vt:lpstr>R2未納繰越状況</vt:lpstr>
      <vt:lpstr>（６）未納繰越額</vt:lpstr>
      <vt:lpstr>ADPLF032</vt:lpstr>
      <vt:lpstr>cell_作成日付</vt:lpstr>
      <vt:lpstr>cell_統計年度</vt:lpstr>
      <vt:lpstr>list_繰り返し</vt:lpstr>
      <vt:lpstr>listcell_その他件数</vt:lpstr>
      <vt:lpstr>listcell_その他税額</vt:lpstr>
      <vt:lpstr>listcell_換価猶予件数</vt:lpstr>
      <vt:lpstr>listcell_換価猶予税額</vt:lpstr>
      <vt:lpstr>listcell_交付要求件数</vt:lpstr>
      <vt:lpstr>listcell_交付要求税額</vt:lpstr>
      <vt:lpstr>listcell_財産差押件数</vt:lpstr>
      <vt:lpstr>listcell_財産差押税額</vt:lpstr>
      <vt:lpstr>listcell_参加差押件数</vt:lpstr>
      <vt:lpstr>listcell_参加差押税額</vt:lpstr>
      <vt:lpstr>listcell_滞納処分停止件数</vt:lpstr>
      <vt:lpstr>listcell_滞納処分停止税額</vt:lpstr>
      <vt:lpstr>listcell_徴収嘱託件数</vt:lpstr>
      <vt:lpstr>listcell_徴収嘱託税額</vt:lpstr>
      <vt:lpstr>listcell_徴収猶予件数</vt:lpstr>
      <vt:lpstr>listcell_徴収猶予税額</vt:lpstr>
      <vt:lpstr>listcell_分納誓約件数</vt:lpstr>
      <vt:lpstr>listcell_分納誓約税額</vt:lpstr>
      <vt:lpstr>listrow_行</vt:lpstr>
      <vt:lpstr>'（６）未納繰越額'!Print_Area</vt:lpstr>
      <vt:lpstr>'R2未納繰越状況'!Print_Area</vt:lpstr>
      <vt:lpstr>ADPLF032!Print_Titles</vt:lpstr>
      <vt:lpstr>'R2未納繰越状況'!Print_Titles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PC-9821Nr13 User</dc:creator>
  <cp:lastModifiedBy>田口　剣</cp:lastModifiedBy>
  <cp:lastPrinted>2021-11-25T00:46:09Z</cp:lastPrinted>
  <dcterms:created xsi:type="dcterms:W3CDTF">1997-12-26T05:07:26Z</dcterms:created>
  <dcterms:modified xsi:type="dcterms:W3CDTF">2021-11-25T00:46:10Z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4" baseType="lpwstr">
      <vt:lpwstr>3.0.2.0</vt:lpwstr>
      <vt:lpwstr>3.1.2.0</vt:lpwstr>
      <vt:lpwstr>3.1.5.0</vt:lpwstr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2021-10-12T06:54:12Z</vt:filetime>
  </property>
</Properties>
</file>