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08EC92B9-0278-4361-BF07-1FDCCBF66826}" xr6:coauthVersionLast="47" xr6:coauthVersionMax="47" xr10:uidLastSave="{00000000-0000-0000-0000-000000000000}"/>
  <bookViews>
    <workbookView xWindow="2295" yWindow="2295" windowWidth="21600" windowHeight="11385" activeTab="1" xr2:uid="{00000000-000D-0000-FFFF-FFFF00000000}"/>
  </bookViews>
  <sheets>
    <sheet name="課税状況・年度別調定額等の推移" sheetId="1" r:id="rId1"/>
    <sheet name="業種別所得金額等" sheetId="2" r:id="rId2"/>
  </sheets>
  <definedNames>
    <definedName name="_xlnm.Print_Area" localSheetId="0">課税状況・年度別調定額等の推移!$A$1:$P$36</definedName>
    <definedName name="_xlnm.Print_Area" localSheetId="1">業種別所得金額等!$A$1:$O$30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O28" i="2" s="1"/>
  <c r="F28" i="2"/>
  <c r="F26" i="2"/>
  <c r="M23" i="2"/>
  <c r="I23" i="2"/>
  <c r="G23" i="2"/>
  <c r="F23" i="2"/>
  <c r="E23" i="2"/>
  <c r="D23" i="2"/>
  <c r="K22" i="2"/>
  <c r="O22" i="2" s="1"/>
  <c r="F22" i="2"/>
  <c r="K21" i="2"/>
  <c r="O21" i="2" s="1"/>
  <c r="F21" i="2"/>
  <c r="K20" i="2"/>
  <c r="F20" i="2"/>
  <c r="F17" i="2"/>
  <c r="K16" i="2"/>
  <c r="O16" i="2" s="1"/>
  <c r="K15" i="2"/>
  <c r="F15" i="2"/>
  <c r="K14" i="2"/>
  <c r="O14" i="2" s="1"/>
  <c r="F14" i="2"/>
  <c r="F13" i="2"/>
  <c r="K12" i="2"/>
  <c r="O12" i="2" s="1"/>
  <c r="K11" i="2"/>
  <c r="F11" i="2"/>
  <c r="K10" i="2"/>
  <c r="O10" i="2" s="1"/>
  <c r="F10" i="2"/>
  <c r="F9" i="2"/>
  <c r="K8" i="2"/>
  <c r="O8" i="2" s="1"/>
  <c r="K7" i="2"/>
  <c r="O7" i="2" s="1"/>
  <c r="F7" i="2"/>
  <c r="O32" i="1"/>
  <c r="L32" i="1"/>
  <c r="O31" i="1"/>
  <c r="L31" i="1"/>
  <c r="O30" i="1"/>
  <c r="L30" i="1"/>
  <c r="O29" i="1"/>
  <c r="L29" i="1"/>
  <c r="O28" i="1"/>
  <c r="L28" i="1"/>
  <c r="O27" i="1"/>
  <c r="L27" i="1"/>
  <c r="J18" i="1"/>
  <c r="E18" i="1"/>
  <c r="D18" i="1"/>
  <c r="J16" i="1"/>
  <c r="H16" i="1"/>
  <c r="H18" i="1" s="1"/>
  <c r="F16" i="1"/>
  <c r="F18" i="1" s="1"/>
  <c r="E16" i="1"/>
  <c r="D16" i="1"/>
  <c r="E19" i="2" l="1"/>
  <c r="F12" i="2"/>
  <c r="K13" i="2"/>
  <c r="O13" i="2" s="1"/>
  <c r="O15" i="2"/>
  <c r="K25" i="2"/>
  <c r="O25" i="2" s="1"/>
  <c r="K26" i="2"/>
  <c r="O26" i="2" s="1"/>
  <c r="M19" i="2"/>
  <c r="E29" i="2"/>
  <c r="O20" i="2"/>
  <c r="K23" i="2"/>
  <c r="G19" i="2"/>
  <c r="F8" i="2"/>
  <c r="F19" i="2" s="1"/>
  <c r="K9" i="2"/>
  <c r="O9" i="2" s="1"/>
  <c r="O11" i="2"/>
  <c r="F16" i="2"/>
  <c r="K17" i="2"/>
  <c r="O17" i="2" s="1"/>
  <c r="F24" i="2"/>
  <c r="F29" i="2" s="1"/>
  <c r="I29" i="2"/>
  <c r="F25" i="2"/>
  <c r="F27" i="2"/>
  <c r="M29" i="2"/>
  <c r="D29" i="2"/>
  <c r="F18" i="2"/>
  <c r="I19" i="2"/>
  <c r="I30" i="2" s="1"/>
  <c r="K24" i="2"/>
  <c r="O24" i="2" s="1"/>
  <c r="K27" i="2"/>
  <c r="O27" i="2" s="1"/>
  <c r="F30" i="2" l="1"/>
  <c r="K18" i="2"/>
  <c r="O18" i="2" s="1"/>
  <c r="O23" i="2"/>
  <c r="G29" i="2"/>
  <c r="G30" i="2" s="1"/>
  <c r="K29" i="2"/>
  <c r="M30" i="2"/>
  <c r="E30" i="2"/>
  <c r="D19" i="2"/>
  <c r="D30" i="2" s="1"/>
  <c r="K19" i="2" l="1"/>
  <c r="K30" i="2" s="1"/>
  <c r="O29" i="2"/>
  <c r="O19" i="2" l="1"/>
  <c r="O30" i="2" l="1"/>
</calcChain>
</file>

<file path=xl/sharedStrings.xml><?xml version="1.0" encoding="utf-8"?>
<sst xmlns="http://schemas.openxmlformats.org/spreadsheetml/2006/main" count="113" uniqueCount="68">
  <si>
    <t>差  引  調  定  額</t>
  </si>
  <si>
    <t>所得税
失格者</t>
    <rPh sb="4" eb="6">
      <t>シッカク</t>
    </rPh>
    <rPh sb="6" eb="7">
      <t>シャ</t>
    </rPh>
    <phoneticPr fontId="2"/>
  </si>
  <si>
    <t>第二種事業</t>
    <rPh sb="1" eb="3">
      <t>ニシュ</t>
    </rPh>
    <rPh sb="3" eb="5">
      <t>ジギョウ</t>
    </rPh>
    <phoneticPr fontId="2"/>
  </si>
  <si>
    <t>(</t>
  </si>
  <si>
    <t>第二種事業</t>
    <rPh sb="0" eb="1">
      <t>ダイ</t>
    </rPh>
    <rPh sb="1" eb="2">
      <t>ニ</t>
    </rPh>
    <phoneticPr fontId="2"/>
  </si>
  <si>
    <t>旅館業</t>
  </si>
  <si>
    <t>差引課税
所得金額</t>
    <rPh sb="5" eb="7">
      <t>ショトク</t>
    </rPh>
    <rPh sb="7" eb="9">
      <t>キンガク</t>
    </rPh>
    <phoneticPr fontId="2"/>
  </si>
  <si>
    <t>)</t>
  </si>
  <si>
    <t>計</t>
  </si>
  <si>
    <t>第一種事業</t>
    <rPh sb="0" eb="1">
      <t>ダイ</t>
    </rPh>
    <phoneticPr fontId="2"/>
  </si>
  <si>
    <t>環境衛生業</t>
  </si>
  <si>
    <t>（単位：人、千円）</t>
    <rPh sb="1" eb="3">
      <t>タンイ</t>
    </rPh>
    <rPh sb="4" eb="5">
      <t>ニン</t>
    </rPh>
    <rPh sb="6" eb="8">
      <t>センエン</t>
    </rPh>
    <phoneticPr fontId="2"/>
  </si>
  <si>
    <t>①</t>
  </si>
  <si>
    <t>②</t>
  </si>
  <si>
    <t>①－②</t>
  </si>
  <si>
    <t>物品販売業</t>
  </si>
  <si>
    <t>金銭貸付業</t>
  </si>
  <si>
    <t>製造業</t>
  </si>
  <si>
    <t>請負業</t>
  </si>
  <si>
    <t>料理店業</t>
  </si>
  <si>
    <t>飲食店業</t>
  </si>
  <si>
    <t>その他の事業</t>
  </si>
  <si>
    <t>所得税　　　　課税者</t>
    <rPh sb="7" eb="9">
      <t>カゼイ</t>
    </rPh>
    <rPh sb="9" eb="10">
      <t>シャ</t>
    </rPh>
    <phoneticPr fontId="2"/>
  </si>
  <si>
    <t>畜産業</t>
  </si>
  <si>
    <t xml:space="preserve"> ア　課税状況</t>
  </si>
  <si>
    <t>水産業</t>
  </si>
  <si>
    <t>薪炭製造業</t>
  </si>
  <si>
    <t>法務業等</t>
  </si>
  <si>
    <t>合　　　　　計</t>
  </si>
  <si>
    <t>調　　定　　額</t>
  </si>
  <si>
    <t>代理業</t>
    <rPh sb="0" eb="3">
      <t>ダイリギョウ</t>
    </rPh>
    <phoneticPr fontId="2"/>
  </si>
  <si>
    <t>番号</t>
    <rPh sb="1" eb="2">
      <t>ゴウ</t>
    </rPh>
    <phoneticPr fontId="2"/>
  </si>
  <si>
    <t>第　一　種　事　業</t>
    <rPh sb="2" eb="3">
      <t>イチ</t>
    </rPh>
    <rPh sb="4" eb="5">
      <t>タネ</t>
    </rPh>
    <rPh sb="6" eb="7">
      <t>コト</t>
    </rPh>
    <rPh sb="8" eb="9">
      <t>ギョウ</t>
    </rPh>
    <phoneticPr fontId="2"/>
  </si>
  <si>
    <t>所得税　　　　失格者</t>
    <rPh sb="7" eb="9">
      <t>シッカク</t>
    </rPh>
    <rPh sb="9" eb="10">
      <t>シャ</t>
    </rPh>
    <phoneticPr fontId="2"/>
  </si>
  <si>
    <t>第三種事業</t>
    <rPh sb="1" eb="2">
      <t>サン</t>
    </rPh>
    <rPh sb="2" eb="3">
      <t>シュ</t>
    </rPh>
    <rPh sb="3" eb="5">
      <t>ジギョウ</t>
    </rPh>
    <phoneticPr fontId="2"/>
  </si>
  <si>
    <t>28年度</t>
  </si>
  <si>
    <t xml:space="preserve">  (ア)　業種別</t>
  </si>
  <si>
    <t>事 業 主
控 除 額</t>
    <rPh sb="6" eb="11">
      <t>コウジョガク</t>
    </rPh>
    <phoneticPr fontId="2"/>
  </si>
  <si>
    <t>合　　計</t>
    <rPh sb="3" eb="4">
      <t>ケイ</t>
    </rPh>
    <phoneticPr fontId="2"/>
  </si>
  <si>
    <t>所得税
課税者</t>
    <rPh sb="4" eb="6">
      <t>カゼイ</t>
    </rPh>
    <rPh sb="6" eb="7">
      <t>シャ</t>
    </rPh>
    <phoneticPr fontId="2"/>
  </si>
  <si>
    <t>印刷業</t>
  </si>
  <si>
    <t xml:space="preserve"> イ　業種別所得金額等</t>
  </si>
  <si>
    <t>課　税　人　員</t>
  </si>
  <si>
    <t>所　　得　　金　　額</t>
  </si>
  <si>
    <t>30年度</t>
    <rPh sb="2" eb="4">
      <t>ネンド</t>
    </rPh>
    <phoneticPr fontId="2"/>
  </si>
  <si>
    <t>あん摩業等以外</t>
    <rPh sb="2" eb="3">
      <t>マ</t>
    </rPh>
    <rPh sb="3" eb="4">
      <t>ギョウ</t>
    </rPh>
    <phoneticPr fontId="2"/>
  </si>
  <si>
    <t>あん摩業等</t>
    <rPh sb="2" eb="3">
      <t>マ</t>
    </rPh>
    <rPh sb="3" eb="4">
      <t>ギョウ</t>
    </rPh>
    <phoneticPr fontId="2"/>
  </si>
  <si>
    <t>あん摩業等</t>
    <rPh sb="2" eb="3">
      <t>マ</t>
    </rPh>
    <phoneticPr fontId="2"/>
  </si>
  <si>
    <t>減　免　額　等</t>
    <rPh sb="6" eb="7">
      <t>トウ</t>
    </rPh>
    <phoneticPr fontId="2"/>
  </si>
  <si>
    <t>運送業</t>
  </si>
  <si>
    <t>不動産貸付業</t>
    <rPh sb="3" eb="4">
      <t>カ</t>
    </rPh>
    <rPh sb="4" eb="5">
      <t>ツ</t>
    </rPh>
    <phoneticPr fontId="2"/>
  </si>
  <si>
    <t>医業等</t>
    <rPh sb="2" eb="3">
      <t>トウ</t>
    </rPh>
    <phoneticPr fontId="2"/>
  </si>
  <si>
    <t>　　　2　（　）内の数値は、前年対比を示した百分比である。</t>
  </si>
  <si>
    <t>　注　1　当該年度において課税したものについて作成した。（分割個人、過年分（修正・更正・決定）を含む。）</t>
    <rPh sb="29" eb="31">
      <t>ブンカツ</t>
    </rPh>
    <rPh sb="31" eb="33">
      <t>コジン</t>
    </rPh>
    <rPh sb="34" eb="36">
      <t>カネン</t>
    </rPh>
    <rPh sb="36" eb="37">
      <t>ブン</t>
    </rPh>
    <rPh sb="38" eb="40">
      <t>シュウセイ</t>
    </rPh>
    <rPh sb="41" eb="43">
      <t>コウセイ</t>
    </rPh>
    <rPh sb="44" eb="46">
      <t>ケッテイ</t>
    </rPh>
    <rPh sb="48" eb="49">
      <t>フク</t>
    </rPh>
    <phoneticPr fontId="2"/>
  </si>
  <si>
    <t>課税標準
　　　　　千円</t>
    <rPh sb="10" eb="12">
      <t>センエン</t>
    </rPh>
    <phoneticPr fontId="2"/>
  </si>
  <si>
    <t>第三種事業</t>
    <rPh sb="0" eb="1">
      <t>ダイ</t>
    </rPh>
    <rPh sb="1" eb="2">
      <t>3</t>
    </rPh>
    <rPh sb="2" eb="3">
      <t>シュ</t>
    </rPh>
    <rPh sb="3" eb="5">
      <t>ジギョウ</t>
    </rPh>
    <phoneticPr fontId="2"/>
  </si>
  <si>
    <t xml:space="preserve">  (イ)　年度別調定額等の推移</t>
    <rPh sb="6" eb="8">
      <t>ネンド</t>
    </rPh>
    <rPh sb="8" eb="9">
      <t>ベツ</t>
    </rPh>
    <rPh sb="9" eb="12">
      <t>チョウテイガク</t>
    </rPh>
    <rPh sb="12" eb="13">
      <t>トウ</t>
    </rPh>
    <rPh sb="14" eb="16">
      <t>スイイ</t>
    </rPh>
    <phoneticPr fontId="2"/>
  </si>
  <si>
    <t>件数</t>
  </si>
  <si>
    <t>税額</t>
  </si>
  <si>
    <t>（単位：件、円）</t>
    <rPh sb="1" eb="3">
      <t>タンイ</t>
    </rPh>
    <rPh sb="4" eb="5">
      <t>ケン</t>
    </rPh>
    <rPh sb="6" eb="7">
      <t>エン</t>
    </rPh>
    <phoneticPr fontId="2"/>
  </si>
  <si>
    <t>29年度</t>
    <rPh sb="2" eb="4">
      <t>ネンド</t>
    </rPh>
    <phoneticPr fontId="2"/>
  </si>
  <si>
    <t>7 　個人事業税</t>
  </si>
  <si>
    <t>23年度</t>
  </si>
  <si>
    <t>元年度</t>
    <rPh sb="1" eb="3">
      <t>ネンド</t>
    </rPh>
    <phoneticPr fontId="2"/>
  </si>
  <si>
    <t>27年度</t>
    <rPh sb="2" eb="4">
      <t>ネンド</t>
    </rPh>
    <phoneticPr fontId="2"/>
  </si>
  <si>
    <t>26年度</t>
  </si>
  <si>
    <t>25年度</t>
    <rPh sb="2" eb="4">
      <t>ネンド</t>
    </rPh>
    <phoneticPr fontId="2"/>
  </si>
  <si>
    <t>24年度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</si>
</sst>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.0_ ;&quot;△&quot;\ #,##0.0_ ;&quot;-&quot;_ "/>
    <numFmt numFmtId="178" formatCode="#,##0.0;[Red]\-#,##0.0"/>
  </numFmts>
  <fonts count="1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4"/>
      <name val="ＭＳ 明朝"/>
      <family val="1"/>
    </font>
    <font>
      <sz val="16"/>
      <name val="ＭＳ 明朝"/>
      <family val="1"/>
    </font>
    <font>
      <sz val="16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10"/>
      <name val="ＭＳ 明朝"/>
      <family val="1"/>
    </font>
    <font>
      <sz val="10"/>
      <name val="ＭＳ Ｐ明朝"/>
      <family val="1"/>
    </font>
    <font>
      <sz val="10"/>
      <name val="ＭＳ Ｐゴシック"/>
      <family val="3"/>
    </font>
    <font>
      <sz val="9.5"/>
      <name val="ＭＳ Ｐゴシック"/>
      <family val="3"/>
    </font>
    <font>
      <b/>
      <sz val="11"/>
      <name val="ＭＳ 明朝"/>
      <family val="1"/>
    </font>
    <font>
      <sz val="9"/>
      <color indexed="12"/>
      <name val="ＭＳ 明朝"/>
      <family val="1"/>
    </font>
    <font>
      <sz val="11"/>
      <color indexed="12"/>
      <name val="ＭＳ Ｐゴシック"/>
      <family val="3"/>
    </font>
    <font>
      <sz val="10"/>
      <color indexed="12"/>
      <name val="ＭＳ Ｐ明朝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/>
    </xf>
    <xf numFmtId="176" fontId="10" fillId="0" borderId="3" xfId="3" applyNumberFormat="1" applyFont="1" applyBorder="1" applyAlignment="1" applyProtection="1">
      <alignment vertical="center"/>
      <protection locked="0"/>
    </xf>
    <xf numFmtId="176" fontId="10" fillId="0" borderId="1" xfId="0" applyNumberFormat="1" applyFont="1" applyBorder="1" applyAlignment="1">
      <alignment vertical="center"/>
    </xf>
    <xf numFmtId="176" fontId="10" fillId="0" borderId="2" xfId="3" applyNumberFormat="1" applyFont="1" applyBorder="1" applyAlignment="1" applyProtection="1">
      <alignment vertical="center"/>
      <protection locked="0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14" fillId="0" borderId="3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0" fillId="0" borderId="6" xfId="3" applyNumberFormat="1" applyFont="1" applyBorder="1" applyAlignment="1" applyProtection="1">
      <alignment vertical="center"/>
      <protection locked="0"/>
    </xf>
    <xf numFmtId="176" fontId="10" fillId="0" borderId="5" xfId="3" applyNumberFormat="1" applyFont="1" applyBorder="1" applyAlignment="1" applyProtection="1">
      <alignment vertical="center"/>
      <protection locked="0"/>
    </xf>
    <xf numFmtId="176" fontId="10" fillId="0" borderId="7" xfId="3" applyNumberFormat="1" applyFont="1" applyBorder="1" applyAlignment="1" applyProtection="1">
      <alignment vertical="center"/>
      <protection locked="0"/>
    </xf>
    <xf numFmtId="176" fontId="10" fillId="0" borderId="0" xfId="3" applyNumberFormat="1" applyFont="1" applyFill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38" fontId="11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1" fontId="1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176" fontId="10" fillId="0" borderId="2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17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177" fontId="14" fillId="0" borderId="23" xfId="0" applyNumberFormat="1" applyFont="1" applyBorder="1" applyAlignment="1">
      <alignment vertical="center"/>
    </xf>
    <xf numFmtId="176" fontId="14" fillId="0" borderId="10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176" fontId="7" fillId="0" borderId="0" xfId="0" applyNumberFormat="1" applyFont="1" applyBorder="1" applyAlignment="1">
      <alignment vertical="center"/>
    </xf>
    <xf numFmtId="176" fontId="12" fillId="0" borderId="0" xfId="3" applyNumberFormat="1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38" fontId="17" fillId="0" borderId="0" xfId="3" applyFont="1" applyAlignment="1">
      <alignment vertical="center"/>
    </xf>
    <xf numFmtId="176" fontId="18" fillId="0" borderId="0" xfId="3" applyNumberFormat="1" applyFont="1" applyAlignment="1">
      <alignment vertical="center"/>
    </xf>
    <xf numFmtId="38" fontId="3" fillId="0" borderId="0" xfId="3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0" fillId="0" borderId="2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176" fontId="10" fillId="0" borderId="4" xfId="3" applyNumberFormat="1" applyFont="1" applyBorder="1" applyAlignment="1">
      <alignment vertical="center"/>
    </xf>
    <xf numFmtId="176" fontId="10" fillId="0" borderId="5" xfId="3" applyNumberFormat="1" applyFont="1" applyBorder="1" applyAlignment="1">
      <alignment vertical="center"/>
    </xf>
    <xf numFmtId="176" fontId="14" fillId="0" borderId="27" xfId="3" applyNumberFormat="1" applyFont="1" applyBorder="1" applyAlignment="1">
      <alignment vertical="center"/>
    </xf>
    <xf numFmtId="176" fontId="14" fillId="0" borderId="0" xfId="3" applyNumberFormat="1" applyFont="1" applyBorder="1" applyAlignment="1">
      <alignment vertical="center"/>
    </xf>
    <xf numFmtId="38" fontId="7" fillId="0" borderId="0" xfId="3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178" fontId="3" fillId="0" borderId="0" xfId="3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76" fontId="10" fillId="0" borderId="0" xfId="3" applyNumberFormat="1" applyFont="1" applyBorder="1" applyAlignment="1">
      <alignment vertical="center"/>
    </xf>
    <xf numFmtId="176" fontId="13" fillId="0" borderId="0" xfId="3" applyNumberFormat="1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176" fontId="10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distributed" vertical="center"/>
    </xf>
    <xf numFmtId="0" fontId="13" fillId="0" borderId="0" xfId="0" applyNumberFormat="1" applyFont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6" fontId="10" fillId="0" borderId="1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2" xfId="3" applyNumberFormat="1" applyFont="1" applyBorder="1" applyAlignment="1" applyProtection="1">
      <alignment vertical="center"/>
      <protection locked="0"/>
    </xf>
    <xf numFmtId="176" fontId="10" fillId="0" borderId="9" xfId="3" applyNumberFormat="1" applyFont="1" applyBorder="1" applyAlignment="1" applyProtection="1">
      <alignment vertical="center"/>
      <protection locked="0"/>
    </xf>
    <xf numFmtId="176" fontId="10" fillId="0" borderId="2" xfId="3" applyNumberFormat="1" applyFont="1" applyBorder="1" applyAlignment="1" applyProtection="1">
      <alignment horizontal="right" vertical="center"/>
      <protection locked="0"/>
    </xf>
    <xf numFmtId="176" fontId="10" fillId="0" borderId="9" xfId="3" applyNumberFormat="1" applyFont="1" applyBorder="1" applyAlignment="1" applyProtection="1">
      <alignment horizontal="right" vertical="center"/>
      <protection locked="0"/>
    </xf>
    <xf numFmtId="176" fontId="10" fillId="0" borderId="0" xfId="3" applyNumberFormat="1" applyFont="1" applyFill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0" fillId="0" borderId="24" xfId="3" applyNumberFormat="1" applyFont="1" applyFill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10" fillId="0" borderId="20" xfId="3" applyNumberFormat="1" applyFont="1" applyBorder="1" applyAlignment="1" applyProtection="1">
      <alignment vertical="center"/>
      <protection locked="0"/>
    </xf>
    <xf numFmtId="176" fontId="10" fillId="0" borderId="14" xfId="3" applyNumberFormat="1" applyFont="1" applyBorder="1" applyAlignment="1" applyProtection="1">
      <alignment horizontal="right" vertical="center"/>
      <protection locked="0"/>
    </xf>
    <xf numFmtId="176" fontId="10" fillId="0" borderId="20" xfId="3" applyNumberFormat="1" applyFont="1" applyBorder="1" applyAlignment="1" applyProtection="1">
      <alignment horizontal="right" vertical="center"/>
      <protection locked="0"/>
    </xf>
    <xf numFmtId="176" fontId="10" fillId="0" borderId="25" xfId="3" applyNumberFormat="1" applyFont="1" applyFill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vertical="center"/>
    </xf>
    <xf numFmtId="176" fontId="14" fillId="0" borderId="9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24" xfId="3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10" fillId="0" borderId="17" xfId="3" applyNumberFormat="1" applyFont="1" applyBorder="1" applyAlignment="1" applyProtection="1">
      <alignment vertical="center"/>
      <protection locked="0"/>
    </xf>
    <xf numFmtId="176" fontId="10" fillId="0" borderId="21" xfId="3" applyNumberFormat="1" applyFont="1" applyBorder="1" applyAlignment="1" applyProtection="1">
      <alignment vertical="center"/>
      <protection locked="0"/>
    </xf>
    <xf numFmtId="176" fontId="10" fillId="0" borderId="26" xfId="0" applyNumberFormat="1" applyFont="1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10" fillId="0" borderId="18" xfId="3" applyNumberFormat="1" applyFont="1" applyBorder="1" applyAlignment="1" applyProtection="1">
      <alignment vertical="center"/>
      <protection locked="0"/>
    </xf>
    <xf numFmtId="176" fontId="10" fillId="0" borderId="22" xfId="3" applyNumberFormat="1" applyFont="1" applyBorder="1" applyAlignment="1" applyProtection="1">
      <alignment vertical="center"/>
      <protection locked="0"/>
    </xf>
    <xf numFmtId="176" fontId="10" fillId="0" borderId="22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10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10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10" fillId="0" borderId="28" xfId="3" applyNumberFormat="1" applyFont="1" applyBorder="1" applyAlignment="1">
      <alignment horizontal="right" vertical="center"/>
    </xf>
    <xf numFmtId="176" fontId="10" fillId="0" borderId="29" xfId="3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176" fontId="10" fillId="0" borderId="4" xfId="3" applyNumberFormat="1" applyFont="1" applyBorder="1" applyAlignment="1">
      <alignment vertical="center"/>
    </xf>
    <xf numFmtId="176" fontId="10" fillId="0" borderId="17" xfId="3" applyNumberFormat="1" applyFont="1" applyBorder="1" applyAlignment="1">
      <alignment horizontal="right" vertical="center"/>
    </xf>
    <xf numFmtId="176" fontId="10" fillId="0" borderId="21" xfId="3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vertical="center"/>
    </xf>
    <xf numFmtId="176" fontId="10" fillId="0" borderId="5" xfId="3" applyNumberFormat="1" applyFont="1" applyBorder="1" applyAlignment="1">
      <alignment vertical="center"/>
    </xf>
    <xf numFmtId="176" fontId="10" fillId="0" borderId="18" xfId="3" applyNumberFormat="1" applyFont="1" applyBorder="1" applyAlignment="1">
      <alignment horizontal="right" vertical="center"/>
    </xf>
    <xf numFmtId="176" fontId="10" fillId="0" borderId="22" xfId="3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vertical="center"/>
    </xf>
    <xf numFmtId="176" fontId="14" fillId="0" borderId="27" xfId="3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76" fontId="14" fillId="0" borderId="15" xfId="0" applyNumberFormat="1" applyFont="1" applyBorder="1" applyAlignment="1">
      <alignment vertical="center"/>
    </xf>
    <xf numFmtId="176" fontId="14" fillId="0" borderId="19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76" fontId="14" fillId="0" borderId="0" xfId="3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255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7667625" y="94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view="pageBreakPreview" zoomScaleSheetLayoutView="100" workbookViewId="0">
      <selection activeCell="O69" sqref="O69"/>
    </sheetView>
  </sheetViews>
  <sheetFormatPr defaultRowHeight="13.5" x14ac:dyDescent="0.15"/>
  <cols>
    <col min="1" max="1" width="3.125" style="1" customWidth="1"/>
    <col min="2" max="2" width="12.5" style="1" customWidth="1"/>
    <col min="3" max="3" width="3.125" style="1" customWidth="1"/>
    <col min="4" max="4" width="12.5" style="1" customWidth="1"/>
    <col min="5" max="5" width="8.75" style="1" customWidth="1"/>
    <col min="6" max="6" width="5" style="1" customWidth="1"/>
    <col min="7" max="8" width="6.875" style="1" customWidth="1"/>
    <col min="9" max="9" width="1.875" style="1" customWidth="1"/>
    <col min="10" max="10" width="11.875" style="1" customWidth="1"/>
    <col min="11" max="11" width="1.25" style="1" customWidth="1"/>
    <col min="12" max="12" width="6.25" style="1" customWidth="1"/>
    <col min="13" max="14" width="1.25" style="1" customWidth="1"/>
    <col min="15" max="15" width="10" style="1" customWidth="1"/>
    <col min="16" max="16" width="1.25" style="1" customWidth="1"/>
    <col min="17" max="17" width="15" style="1" customWidth="1"/>
    <col min="18" max="18" width="1.25" style="1" customWidth="1"/>
    <col min="19" max="19" width="6.25" style="1" customWidth="1"/>
    <col min="20" max="21" width="1.25" style="1" customWidth="1"/>
    <col min="22" max="22" width="11.75" style="1" customWidth="1"/>
    <col min="23" max="23" width="1.25" style="1" customWidth="1"/>
    <col min="24" max="24" width="9" style="1" customWidth="1"/>
    <col min="25" max="16384" width="9" style="1"/>
  </cols>
  <sheetData>
    <row r="1" spans="1:23" s="2" customFormat="1" ht="19.5" customHeight="1" x14ac:dyDescent="0.1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23" s="2" customFormat="1" ht="13.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3" ht="19.5" customHeight="1" x14ac:dyDescent="0.15">
      <c r="A3" s="2" t="s">
        <v>24</v>
      </c>
      <c r="E3" s="31"/>
      <c r="F3" s="31"/>
      <c r="Q3" s="52"/>
      <c r="R3" s="52"/>
    </row>
    <row r="4" spans="1:23" ht="19.5" customHeight="1" x14ac:dyDescent="0.15">
      <c r="A4" s="2" t="s">
        <v>36</v>
      </c>
      <c r="P4" s="50" t="s">
        <v>59</v>
      </c>
    </row>
    <row r="5" spans="1:23" ht="15" customHeight="1" x14ac:dyDescent="0.15">
      <c r="A5" s="151"/>
      <c r="B5" s="152"/>
      <c r="C5" s="155" t="s">
        <v>31</v>
      </c>
      <c r="D5" s="133" t="s">
        <v>54</v>
      </c>
      <c r="E5" s="97" t="s">
        <v>29</v>
      </c>
      <c r="F5" s="98"/>
      <c r="G5" s="99"/>
      <c r="H5" s="97" t="s">
        <v>48</v>
      </c>
      <c r="I5" s="98"/>
      <c r="J5" s="99"/>
      <c r="K5" s="97" t="s">
        <v>0</v>
      </c>
      <c r="L5" s="98"/>
      <c r="M5" s="98"/>
      <c r="N5" s="98"/>
      <c r="O5" s="98"/>
      <c r="P5" s="99"/>
      <c r="Q5" s="100"/>
      <c r="R5" s="101"/>
      <c r="S5" s="101"/>
      <c r="T5" s="101"/>
      <c r="U5" s="101"/>
      <c r="V5" s="101"/>
    </row>
    <row r="6" spans="1:23" ht="15" customHeight="1" x14ac:dyDescent="0.15">
      <c r="A6" s="153"/>
      <c r="B6" s="154"/>
      <c r="C6" s="156"/>
      <c r="D6" s="134"/>
      <c r="E6" s="32" t="s">
        <v>57</v>
      </c>
      <c r="F6" s="97" t="s">
        <v>58</v>
      </c>
      <c r="G6" s="99"/>
      <c r="H6" s="97" t="s">
        <v>57</v>
      </c>
      <c r="I6" s="99"/>
      <c r="J6" s="32" t="s">
        <v>58</v>
      </c>
      <c r="K6" s="97" t="s">
        <v>57</v>
      </c>
      <c r="L6" s="98"/>
      <c r="M6" s="99"/>
      <c r="N6" s="97" t="s">
        <v>58</v>
      </c>
      <c r="O6" s="98"/>
      <c r="P6" s="99"/>
      <c r="R6" s="57"/>
      <c r="S6" s="57"/>
      <c r="V6" s="57"/>
      <c r="W6" s="57"/>
    </row>
    <row r="7" spans="1:23" ht="15" customHeight="1" x14ac:dyDescent="0.15">
      <c r="A7" s="157" t="s">
        <v>9</v>
      </c>
      <c r="B7" s="158"/>
      <c r="C7" s="161">
        <v>1</v>
      </c>
      <c r="D7" s="17"/>
      <c r="E7" s="17"/>
      <c r="F7" s="102"/>
      <c r="G7" s="103"/>
      <c r="H7" s="104"/>
      <c r="I7" s="105"/>
      <c r="J7" s="17"/>
      <c r="K7" s="17" t="s">
        <v>3</v>
      </c>
      <c r="L7" s="44">
        <v>99.265819834518126</v>
      </c>
      <c r="M7" s="35" t="s">
        <v>7</v>
      </c>
      <c r="N7" s="17" t="s">
        <v>3</v>
      </c>
      <c r="O7" s="44">
        <v>98.807609034748026</v>
      </c>
      <c r="P7" s="35" t="s">
        <v>7</v>
      </c>
      <c r="R7" s="58"/>
      <c r="S7" s="58"/>
      <c r="V7" s="58"/>
      <c r="W7" s="58"/>
    </row>
    <row r="8" spans="1:23" ht="15" customHeight="1" x14ac:dyDescent="0.15">
      <c r="A8" s="159"/>
      <c r="B8" s="160"/>
      <c r="C8" s="162"/>
      <c r="D8" s="18">
        <v>12696796</v>
      </c>
      <c r="E8" s="18">
        <v>8518</v>
      </c>
      <c r="F8" s="106">
        <v>634713600</v>
      </c>
      <c r="G8" s="107"/>
      <c r="H8" s="108">
        <v>0</v>
      </c>
      <c r="I8" s="109"/>
      <c r="J8" s="18">
        <v>0</v>
      </c>
      <c r="K8" s="17"/>
      <c r="L8" s="110">
        <v>8518</v>
      </c>
      <c r="M8" s="111"/>
      <c r="N8" s="17"/>
      <c r="O8" s="110">
        <v>634713600</v>
      </c>
      <c r="P8" s="111"/>
      <c r="Q8" s="53"/>
      <c r="R8" s="59"/>
      <c r="S8" s="59"/>
      <c r="U8" s="53"/>
      <c r="V8" s="59"/>
      <c r="W8" s="59"/>
    </row>
    <row r="9" spans="1:23" ht="15" customHeight="1" x14ac:dyDescent="0.15">
      <c r="A9" s="163" t="s">
        <v>4</v>
      </c>
      <c r="B9" s="164"/>
      <c r="C9" s="161">
        <v>2</v>
      </c>
      <c r="D9" s="19"/>
      <c r="E9" s="19"/>
      <c r="F9" s="102"/>
      <c r="G9" s="103"/>
      <c r="H9" s="104"/>
      <c r="I9" s="105"/>
      <c r="J9" s="19"/>
      <c r="K9" s="19" t="s">
        <v>3</v>
      </c>
      <c r="L9" s="45">
        <v>100</v>
      </c>
      <c r="M9" s="34" t="s">
        <v>7</v>
      </c>
      <c r="N9" s="19" t="s">
        <v>3</v>
      </c>
      <c r="O9" s="45">
        <v>26.862215360864532</v>
      </c>
      <c r="P9" s="34" t="s">
        <v>7</v>
      </c>
      <c r="Q9" s="53"/>
      <c r="R9" s="59"/>
      <c r="S9" s="59"/>
      <c r="U9" s="53"/>
      <c r="V9" s="59"/>
      <c r="W9" s="59"/>
    </row>
    <row r="10" spans="1:23" ht="15" customHeight="1" x14ac:dyDescent="0.15">
      <c r="A10" s="165"/>
      <c r="B10" s="166"/>
      <c r="C10" s="167"/>
      <c r="D10" s="20">
        <v>6869</v>
      </c>
      <c r="E10" s="20">
        <v>7</v>
      </c>
      <c r="F10" s="106">
        <v>278400</v>
      </c>
      <c r="G10" s="107"/>
      <c r="H10" s="108">
        <v>0</v>
      </c>
      <c r="I10" s="109"/>
      <c r="J10" s="20">
        <v>0</v>
      </c>
      <c r="K10" s="40"/>
      <c r="L10" s="112">
        <v>7</v>
      </c>
      <c r="M10" s="113"/>
      <c r="N10" s="40"/>
      <c r="O10" s="112">
        <v>278400</v>
      </c>
      <c r="P10" s="113"/>
      <c r="Q10" s="53"/>
      <c r="R10" s="59"/>
      <c r="S10" s="59"/>
      <c r="U10" s="53"/>
      <c r="V10" s="59"/>
      <c r="W10" s="59"/>
    </row>
    <row r="11" spans="1:23" ht="15" customHeight="1" x14ac:dyDescent="0.15">
      <c r="A11" s="168" t="s">
        <v>55</v>
      </c>
      <c r="B11" s="171" t="s">
        <v>45</v>
      </c>
      <c r="C11" s="161">
        <v>3</v>
      </c>
      <c r="D11" s="19"/>
      <c r="E11" s="19"/>
      <c r="F11" s="102"/>
      <c r="G11" s="103"/>
      <c r="H11" s="104"/>
      <c r="I11" s="105"/>
      <c r="J11" s="19"/>
      <c r="K11" s="19" t="s">
        <v>3</v>
      </c>
      <c r="L11" s="45">
        <v>103.7037037037037</v>
      </c>
      <c r="M11" s="34" t="s">
        <v>7</v>
      </c>
      <c r="N11" s="19" t="s">
        <v>3</v>
      </c>
      <c r="O11" s="45">
        <v>101.31940566649165</v>
      </c>
      <c r="P11" s="34" t="s">
        <v>7</v>
      </c>
      <c r="Q11" s="53"/>
      <c r="R11" s="59"/>
      <c r="S11" s="59"/>
      <c r="U11" s="53"/>
      <c r="V11" s="59"/>
      <c r="W11" s="59"/>
    </row>
    <row r="12" spans="1:23" ht="15" customHeight="1" x14ac:dyDescent="0.15">
      <c r="A12" s="169"/>
      <c r="B12" s="172"/>
      <c r="C12" s="173"/>
      <c r="D12" s="21">
        <v>3524106</v>
      </c>
      <c r="E12" s="21">
        <v>1764</v>
      </c>
      <c r="F12" s="114">
        <v>176183200</v>
      </c>
      <c r="G12" s="115"/>
      <c r="H12" s="116">
        <v>0</v>
      </c>
      <c r="I12" s="117"/>
      <c r="J12" s="21">
        <v>0</v>
      </c>
      <c r="K12" s="41"/>
      <c r="L12" s="118">
        <v>1764</v>
      </c>
      <c r="M12" s="119"/>
      <c r="N12" s="41"/>
      <c r="O12" s="118">
        <v>176183200</v>
      </c>
      <c r="P12" s="119"/>
      <c r="Q12" s="53"/>
      <c r="R12" s="59"/>
      <c r="S12" s="59"/>
      <c r="U12" s="53"/>
      <c r="V12" s="59"/>
      <c r="W12" s="59"/>
    </row>
    <row r="13" spans="1:23" ht="15" customHeight="1" x14ac:dyDescent="0.15">
      <c r="A13" s="169"/>
      <c r="B13" s="174" t="s">
        <v>46</v>
      </c>
      <c r="C13" s="162">
        <v>4</v>
      </c>
      <c r="D13" s="17"/>
      <c r="E13" s="17"/>
      <c r="F13" s="120"/>
      <c r="G13" s="111"/>
      <c r="H13" s="121"/>
      <c r="I13" s="122"/>
      <c r="J13" s="17"/>
      <c r="K13" s="17" t="s">
        <v>3</v>
      </c>
      <c r="L13" s="44">
        <v>129.16666666666669</v>
      </c>
      <c r="M13" s="35" t="s">
        <v>7</v>
      </c>
      <c r="N13" s="17" t="s">
        <v>3</v>
      </c>
      <c r="O13" s="44">
        <v>135.14831369362048</v>
      </c>
      <c r="P13" s="35" t="s">
        <v>7</v>
      </c>
      <c r="Q13" s="53"/>
      <c r="R13" s="59"/>
      <c r="S13" s="59"/>
      <c r="U13" s="53"/>
      <c r="V13" s="59"/>
      <c r="W13" s="59"/>
    </row>
    <row r="14" spans="1:23" ht="15" customHeight="1" x14ac:dyDescent="0.15">
      <c r="A14" s="169"/>
      <c r="B14" s="175"/>
      <c r="C14" s="167"/>
      <c r="D14" s="20">
        <v>22202</v>
      </c>
      <c r="E14" s="20">
        <v>31</v>
      </c>
      <c r="F14" s="106">
        <v>665200</v>
      </c>
      <c r="G14" s="107"/>
      <c r="H14" s="108">
        <v>0</v>
      </c>
      <c r="I14" s="109"/>
      <c r="J14" s="20">
        <v>0</v>
      </c>
      <c r="K14" s="40"/>
      <c r="L14" s="112">
        <v>31</v>
      </c>
      <c r="M14" s="113"/>
      <c r="N14" s="40"/>
      <c r="O14" s="112">
        <v>665200</v>
      </c>
      <c r="P14" s="113"/>
      <c r="Q14" s="53"/>
      <c r="R14" s="59"/>
      <c r="S14" s="59"/>
      <c r="U14" s="53"/>
      <c r="V14" s="59"/>
      <c r="W14" s="59"/>
    </row>
    <row r="15" spans="1:23" ht="15" customHeight="1" x14ac:dyDescent="0.15">
      <c r="A15" s="169"/>
      <c r="B15" s="176" t="s">
        <v>8</v>
      </c>
      <c r="C15" s="176">
        <v>5</v>
      </c>
      <c r="D15" s="22"/>
      <c r="E15" s="22"/>
      <c r="F15" s="123"/>
      <c r="G15" s="124"/>
      <c r="H15" s="125"/>
      <c r="I15" s="126"/>
      <c r="J15" s="22"/>
      <c r="K15" s="22" t="s">
        <v>3</v>
      </c>
      <c r="L15" s="46">
        <v>104.05797101449275</v>
      </c>
      <c r="M15" s="48" t="s">
        <v>7</v>
      </c>
      <c r="N15" s="22" t="s">
        <v>3</v>
      </c>
      <c r="O15" s="46">
        <v>101.41488957232177</v>
      </c>
      <c r="P15" s="48" t="s">
        <v>7</v>
      </c>
      <c r="Q15" s="53"/>
      <c r="R15" s="59"/>
      <c r="S15" s="59"/>
      <c r="U15" s="53"/>
      <c r="V15" s="59"/>
      <c r="W15" s="59"/>
    </row>
    <row r="16" spans="1:23" ht="15" customHeight="1" x14ac:dyDescent="0.15">
      <c r="A16" s="170"/>
      <c r="B16" s="177"/>
      <c r="C16" s="177"/>
      <c r="D16" s="23">
        <f>D12+D14</f>
        <v>3546308</v>
      </c>
      <c r="E16" s="23">
        <f>E12+E14</f>
        <v>1795</v>
      </c>
      <c r="F16" s="127">
        <f>F12+F14</f>
        <v>176848400</v>
      </c>
      <c r="G16" s="128"/>
      <c r="H16" s="129">
        <f>H12+H14</f>
        <v>0</v>
      </c>
      <c r="I16" s="130"/>
      <c r="J16" s="23">
        <f>J12+J14</f>
        <v>0</v>
      </c>
      <c r="K16" s="23"/>
      <c r="L16" s="131">
        <v>1795</v>
      </c>
      <c r="M16" s="128"/>
      <c r="N16" s="23"/>
      <c r="O16" s="131">
        <v>176848400</v>
      </c>
      <c r="P16" s="128"/>
      <c r="Q16" s="53"/>
      <c r="R16" s="59"/>
      <c r="S16" s="59"/>
      <c r="U16" s="53"/>
      <c r="V16" s="59"/>
      <c r="W16" s="59"/>
    </row>
    <row r="17" spans="1:23" ht="15" customHeight="1" x14ac:dyDescent="0.15">
      <c r="A17" s="178" t="s">
        <v>38</v>
      </c>
      <c r="B17" s="179"/>
      <c r="C17" s="182">
        <v>6</v>
      </c>
      <c r="D17" s="24"/>
      <c r="E17" s="24"/>
      <c r="F17" s="123"/>
      <c r="G17" s="124"/>
      <c r="H17" s="125"/>
      <c r="I17" s="126"/>
      <c r="J17" s="24"/>
      <c r="K17" s="24" t="s">
        <v>3</v>
      </c>
      <c r="L17" s="47">
        <v>100.0678754969456</v>
      </c>
      <c r="M17" s="36" t="s">
        <v>7</v>
      </c>
      <c r="N17" s="24" t="s">
        <v>3</v>
      </c>
      <c r="O17" s="47">
        <v>99.272393290850573</v>
      </c>
      <c r="P17" s="36" t="s">
        <v>7</v>
      </c>
      <c r="Q17" s="8"/>
      <c r="R17" s="59"/>
      <c r="S17" s="59"/>
      <c r="U17" s="8"/>
      <c r="V17" s="59"/>
      <c r="W17" s="59"/>
    </row>
    <row r="18" spans="1:23" ht="15" customHeight="1" x14ac:dyDescent="0.15">
      <c r="A18" s="180"/>
      <c r="B18" s="181"/>
      <c r="C18" s="177"/>
      <c r="D18" s="23">
        <f>D8+D10+D16</f>
        <v>16249973</v>
      </c>
      <c r="E18" s="23">
        <f>E8+E10+E16</f>
        <v>10320</v>
      </c>
      <c r="F18" s="127">
        <f>F8+F10+F16</f>
        <v>811840400</v>
      </c>
      <c r="G18" s="128"/>
      <c r="H18" s="129">
        <f>H8+H10+H16</f>
        <v>0</v>
      </c>
      <c r="I18" s="130"/>
      <c r="J18" s="23">
        <f>J8+J10+J16</f>
        <v>0</v>
      </c>
      <c r="K18" s="23"/>
      <c r="L18" s="131">
        <v>10320</v>
      </c>
      <c r="M18" s="128"/>
      <c r="N18" s="23"/>
      <c r="O18" s="131">
        <v>811840400</v>
      </c>
      <c r="P18" s="128"/>
      <c r="Q18" s="53"/>
      <c r="R18" s="59"/>
      <c r="S18" s="59"/>
      <c r="U18" s="53"/>
      <c r="V18" s="59"/>
      <c r="W18" s="59"/>
    </row>
    <row r="19" spans="1:23" ht="15" customHeight="1" x14ac:dyDescent="0.15">
      <c r="A19" s="4" t="s">
        <v>53</v>
      </c>
      <c r="B19" s="4"/>
      <c r="C19" s="10"/>
      <c r="D19" s="10"/>
      <c r="E19" s="10"/>
      <c r="F19" s="10"/>
      <c r="G19" s="10"/>
      <c r="H19" s="10"/>
      <c r="I19" s="10"/>
    </row>
    <row r="20" spans="1:23" ht="15" customHeight="1" x14ac:dyDescent="0.15">
      <c r="A20" s="4" t="s">
        <v>52</v>
      </c>
      <c r="B20" s="4"/>
      <c r="C20" s="10"/>
      <c r="D20" s="10"/>
      <c r="E20" s="10"/>
      <c r="F20" s="10"/>
      <c r="G20" s="10"/>
      <c r="H20" s="10"/>
      <c r="I20" s="10"/>
    </row>
    <row r="21" spans="1:23" ht="12.7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23" ht="12.7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3" ht="12.75" customHeight="1" x14ac:dyDescent="0.15">
      <c r="A23" s="2"/>
      <c r="Q23" s="5"/>
      <c r="R23" s="5"/>
    </row>
    <row r="24" spans="1:23" ht="18.75" customHeight="1" x14ac:dyDescent="0.15">
      <c r="A24" s="2" t="s">
        <v>56</v>
      </c>
      <c r="P24" s="50" t="s">
        <v>59</v>
      </c>
      <c r="Q24" s="54"/>
      <c r="R24" s="54"/>
      <c r="S24" s="59"/>
      <c r="T24" s="59"/>
      <c r="U24" s="59"/>
      <c r="V24" s="59"/>
    </row>
    <row r="25" spans="1:23" ht="15" customHeight="1" x14ac:dyDescent="0.15">
      <c r="A25" s="151"/>
      <c r="B25" s="152"/>
      <c r="C25" s="155" t="s">
        <v>31</v>
      </c>
      <c r="D25" s="133" t="s">
        <v>54</v>
      </c>
      <c r="E25" s="97" t="s">
        <v>29</v>
      </c>
      <c r="F25" s="98"/>
      <c r="G25" s="99"/>
      <c r="H25" s="97" t="s">
        <v>48</v>
      </c>
      <c r="I25" s="98"/>
      <c r="J25" s="99"/>
      <c r="K25" s="97" t="s">
        <v>0</v>
      </c>
      <c r="L25" s="98"/>
      <c r="M25" s="98"/>
      <c r="N25" s="98"/>
      <c r="O25" s="98"/>
      <c r="P25" s="99"/>
      <c r="Q25" s="54"/>
      <c r="R25" s="54"/>
      <c r="S25" s="59"/>
      <c r="T25" s="59"/>
      <c r="U25" s="59"/>
      <c r="V25" s="59"/>
    </row>
    <row r="26" spans="1:23" ht="15" customHeight="1" x14ac:dyDescent="0.15">
      <c r="A26" s="153"/>
      <c r="B26" s="154"/>
      <c r="C26" s="156"/>
      <c r="D26" s="134"/>
      <c r="E26" s="32" t="s">
        <v>57</v>
      </c>
      <c r="F26" s="97" t="s">
        <v>58</v>
      </c>
      <c r="G26" s="99"/>
      <c r="H26" s="97" t="s">
        <v>57</v>
      </c>
      <c r="I26" s="99"/>
      <c r="J26" s="32" t="s">
        <v>58</v>
      </c>
      <c r="K26" s="97" t="s">
        <v>57</v>
      </c>
      <c r="L26" s="98"/>
      <c r="M26" s="99"/>
      <c r="N26" s="97" t="s">
        <v>58</v>
      </c>
      <c r="O26" s="98"/>
      <c r="P26" s="99"/>
      <c r="Q26" s="54"/>
      <c r="R26" s="54"/>
      <c r="S26" s="59"/>
      <c r="T26" s="59"/>
      <c r="U26" s="59"/>
      <c r="V26" s="59"/>
    </row>
    <row r="27" spans="1:23" ht="30" customHeight="1" x14ac:dyDescent="0.15">
      <c r="A27" s="132" t="s">
        <v>62</v>
      </c>
      <c r="B27" s="132"/>
      <c r="C27" s="11">
        <v>1</v>
      </c>
      <c r="D27" s="25">
        <v>13416143</v>
      </c>
      <c r="E27" s="25">
        <v>9113</v>
      </c>
      <c r="F27" s="114">
        <v>669749500</v>
      </c>
      <c r="G27" s="115"/>
      <c r="H27" s="114">
        <v>0</v>
      </c>
      <c r="I27" s="115"/>
      <c r="J27" s="25">
        <v>0</v>
      </c>
      <c r="K27" s="41"/>
      <c r="L27" s="118">
        <f t="shared" ref="L27:L32" si="0">E27</f>
        <v>9113</v>
      </c>
      <c r="M27" s="119"/>
      <c r="N27" s="41"/>
      <c r="O27" s="118">
        <f t="shared" ref="O27:O32" si="1">F27</f>
        <v>669749500</v>
      </c>
      <c r="P27" s="119"/>
      <c r="Q27" s="55"/>
      <c r="R27" s="55"/>
      <c r="S27" s="59"/>
      <c r="T27" s="59"/>
      <c r="U27" s="59"/>
      <c r="V27" s="59"/>
    </row>
    <row r="28" spans="1:23" ht="30" customHeight="1" x14ac:dyDescent="0.15">
      <c r="A28" s="135" t="s">
        <v>67</v>
      </c>
      <c r="B28" s="135"/>
      <c r="C28" s="12">
        <v>2</v>
      </c>
      <c r="D28" s="25">
        <v>13370788</v>
      </c>
      <c r="E28" s="25">
        <v>8928</v>
      </c>
      <c r="F28" s="114">
        <v>667721200</v>
      </c>
      <c r="G28" s="115"/>
      <c r="H28" s="114">
        <v>0</v>
      </c>
      <c r="I28" s="115"/>
      <c r="J28" s="25">
        <v>0</v>
      </c>
      <c r="K28" s="41"/>
      <c r="L28" s="118">
        <f t="shared" si="0"/>
        <v>8928</v>
      </c>
      <c r="M28" s="119"/>
      <c r="N28" s="41"/>
      <c r="O28" s="118">
        <f t="shared" si="1"/>
        <v>667721200</v>
      </c>
      <c r="P28" s="119"/>
      <c r="Q28" s="55"/>
      <c r="R28" s="55"/>
      <c r="S28" s="59"/>
      <c r="T28" s="59"/>
      <c r="U28" s="59"/>
      <c r="V28" s="59"/>
    </row>
    <row r="29" spans="1:23" ht="30" customHeight="1" x14ac:dyDescent="0.15">
      <c r="A29" s="135" t="s">
        <v>66</v>
      </c>
      <c r="B29" s="135"/>
      <c r="C29" s="12">
        <v>3</v>
      </c>
      <c r="D29" s="25">
        <v>14223804</v>
      </c>
      <c r="E29" s="25">
        <v>9450</v>
      </c>
      <c r="F29" s="114">
        <v>709877100</v>
      </c>
      <c r="G29" s="115"/>
      <c r="H29" s="114">
        <v>0</v>
      </c>
      <c r="I29" s="115"/>
      <c r="J29" s="25">
        <v>0</v>
      </c>
      <c r="K29" s="41"/>
      <c r="L29" s="118">
        <f t="shared" si="0"/>
        <v>9450</v>
      </c>
      <c r="M29" s="119"/>
      <c r="N29" s="41"/>
      <c r="O29" s="118">
        <f t="shared" si="1"/>
        <v>709877100</v>
      </c>
      <c r="P29" s="119"/>
      <c r="Q29" s="55"/>
      <c r="R29" s="55"/>
      <c r="S29" s="59"/>
      <c r="T29" s="59"/>
      <c r="U29" s="59"/>
      <c r="V29" s="59"/>
    </row>
    <row r="30" spans="1:23" ht="30" customHeight="1" x14ac:dyDescent="0.15">
      <c r="A30" s="135" t="s">
        <v>65</v>
      </c>
      <c r="B30" s="135"/>
      <c r="C30" s="12">
        <v>4</v>
      </c>
      <c r="D30" s="25">
        <v>14983897</v>
      </c>
      <c r="E30" s="25">
        <v>9898</v>
      </c>
      <c r="F30" s="114">
        <v>747881100</v>
      </c>
      <c r="G30" s="115"/>
      <c r="H30" s="114">
        <v>0</v>
      </c>
      <c r="I30" s="115"/>
      <c r="J30" s="25">
        <v>0</v>
      </c>
      <c r="K30" s="41"/>
      <c r="L30" s="118">
        <f t="shared" si="0"/>
        <v>9898</v>
      </c>
      <c r="M30" s="119"/>
      <c r="N30" s="41"/>
      <c r="O30" s="118">
        <f t="shared" si="1"/>
        <v>747881100</v>
      </c>
      <c r="P30" s="119"/>
      <c r="Q30" s="55"/>
      <c r="R30" s="55"/>
      <c r="S30" s="59"/>
      <c r="T30" s="59"/>
      <c r="U30" s="59"/>
      <c r="V30" s="59"/>
    </row>
    <row r="31" spans="1:23" ht="30" customHeight="1" x14ac:dyDescent="0.15">
      <c r="A31" s="135" t="s">
        <v>64</v>
      </c>
      <c r="B31" s="135"/>
      <c r="C31" s="12">
        <v>5</v>
      </c>
      <c r="D31" s="25">
        <v>15241470</v>
      </c>
      <c r="E31" s="25">
        <v>10068</v>
      </c>
      <c r="F31" s="114">
        <v>761101900</v>
      </c>
      <c r="G31" s="115"/>
      <c r="H31" s="114">
        <v>0</v>
      </c>
      <c r="I31" s="115"/>
      <c r="J31" s="25">
        <v>0</v>
      </c>
      <c r="K31" s="41"/>
      <c r="L31" s="118">
        <f t="shared" si="0"/>
        <v>10068</v>
      </c>
      <c r="M31" s="119"/>
      <c r="N31" s="41"/>
      <c r="O31" s="118">
        <f t="shared" si="1"/>
        <v>761101900</v>
      </c>
      <c r="P31" s="119"/>
      <c r="Q31" s="55"/>
      <c r="R31" s="55"/>
      <c r="S31" s="59"/>
      <c r="T31" s="59"/>
      <c r="U31" s="59"/>
      <c r="V31" s="59"/>
    </row>
    <row r="32" spans="1:23" ht="30" customHeight="1" x14ac:dyDescent="0.15">
      <c r="A32" s="136" t="s">
        <v>35</v>
      </c>
      <c r="B32" s="136"/>
      <c r="C32" s="11">
        <v>6</v>
      </c>
      <c r="D32" s="25">
        <v>15503601</v>
      </c>
      <c r="E32" s="25">
        <v>10015</v>
      </c>
      <c r="F32" s="114">
        <v>772596700</v>
      </c>
      <c r="G32" s="115"/>
      <c r="H32" s="114">
        <v>0</v>
      </c>
      <c r="I32" s="115"/>
      <c r="J32" s="25">
        <v>0</v>
      </c>
      <c r="K32" s="41"/>
      <c r="L32" s="118">
        <f t="shared" si="0"/>
        <v>10015</v>
      </c>
      <c r="M32" s="119"/>
      <c r="N32" s="41"/>
      <c r="O32" s="118">
        <f t="shared" si="1"/>
        <v>772596700</v>
      </c>
      <c r="P32" s="119"/>
      <c r="Q32" s="54"/>
      <c r="R32" s="54"/>
      <c r="S32" s="59"/>
      <c r="T32" s="59"/>
      <c r="U32" s="59"/>
      <c r="V32" s="59"/>
    </row>
    <row r="33" spans="1:22" ht="30" customHeight="1" x14ac:dyDescent="0.15">
      <c r="A33" s="135" t="s">
        <v>60</v>
      </c>
      <c r="B33" s="135"/>
      <c r="C33" s="12">
        <v>7</v>
      </c>
      <c r="D33" s="26">
        <v>15665003</v>
      </c>
      <c r="E33" s="26">
        <v>10222</v>
      </c>
      <c r="F33" s="137">
        <v>782535000</v>
      </c>
      <c r="G33" s="138"/>
      <c r="H33" s="137">
        <v>0</v>
      </c>
      <c r="I33" s="138"/>
      <c r="J33" s="26">
        <v>0</v>
      </c>
      <c r="K33" s="42"/>
      <c r="L33" s="139">
        <v>10222</v>
      </c>
      <c r="M33" s="140"/>
      <c r="N33" s="42"/>
      <c r="O33" s="139">
        <v>782535000</v>
      </c>
      <c r="P33" s="140"/>
      <c r="Q33" s="54"/>
      <c r="R33" s="54"/>
      <c r="S33" s="59"/>
      <c r="T33" s="59"/>
      <c r="U33" s="59"/>
      <c r="V33" s="59"/>
    </row>
    <row r="34" spans="1:22" ht="30" customHeight="1" x14ac:dyDescent="0.15">
      <c r="A34" s="135" t="s">
        <v>44</v>
      </c>
      <c r="B34" s="135"/>
      <c r="C34" s="13">
        <v>8</v>
      </c>
      <c r="D34" s="26">
        <v>16257343</v>
      </c>
      <c r="E34" s="26">
        <v>10283</v>
      </c>
      <c r="F34" s="137">
        <v>812015700</v>
      </c>
      <c r="G34" s="138"/>
      <c r="H34" s="137">
        <v>0</v>
      </c>
      <c r="I34" s="138"/>
      <c r="J34" s="26">
        <v>0</v>
      </c>
      <c r="K34" s="42"/>
      <c r="L34" s="139">
        <v>10283</v>
      </c>
      <c r="M34" s="140"/>
      <c r="N34" s="42"/>
      <c r="O34" s="139">
        <v>812015700</v>
      </c>
      <c r="P34" s="140"/>
      <c r="Q34" s="54"/>
      <c r="R34" s="54"/>
      <c r="S34" s="59"/>
      <c r="T34" s="59"/>
      <c r="U34" s="59"/>
      <c r="V34" s="59"/>
    </row>
    <row r="35" spans="1:22" ht="30" customHeight="1" x14ac:dyDescent="0.15">
      <c r="A35" s="141" t="s">
        <v>63</v>
      </c>
      <c r="B35" s="141"/>
      <c r="C35" s="14">
        <v>9</v>
      </c>
      <c r="D35" s="27">
        <v>16370549</v>
      </c>
      <c r="E35" s="27">
        <v>10313</v>
      </c>
      <c r="F35" s="142">
        <v>817790700</v>
      </c>
      <c r="G35" s="143"/>
      <c r="H35" s="142">
        <v>0</v>
      </c>
      <c r="I35" s="143"/>
      <c r="J35" s="27">
        <v>0</v>
      </c>
      <c r="K35" s="43"/>
      <c r="L35" s="144">
        <v>10313</v>
      </c>
      <c r="M35" s="145"/>
      <c r="N35" s="43"/>
      <c r="O35" s="144">
        <v>817790700</v>
      </c>
      <c r="P35" s="145"/>
      <c r="Q35" s="54"/>
      <c r="R35" s="54"/>
      <c r="S35" s="59"/>
      <c r="T35" s="59"/>
      <c r="U35" s="59"/>
      <c r="V35" s="59"/>
    </row>
    <row r="36" spans="1:22" ht="12.75" customHeight="1" x14ac:dyDescent="0.15">
      <c r="A36" s="6"/>
      <c r="B36" s="6"/>
      <c r="C36" s="15"/>
      <c r="D36" s="28"/>
      <c r="E36" s="28"/>
      <c r="F36" s="28"/>
      <c r="G36" s="28"/>
      <c r="H36" s="28"/>
      <c r="I36" s="37"/>
      <c r="J36" s="39"/>
      <c r="K36" s="28"/>
      <c r="L36" s="28"/>
      <c r="M36" s="28"/>
      <c r="N36" s="28"/>
      <c r="O36" s="28"/>
      <c r="P36" s="51"/>
      <c r="Q36" s="54"/>
      <c r="R36" s="54"/>
      <c r="S36" s="59"/>
      <c r="T36" s="59"/>
      <c r="U36" s="59"/>
      <c r="V36" s="59"/>
    </row>
    <row r="37" spans="1:22" ht="12.75" customHeight="1" x14ac:dyDescent="0.15">
      <c r="A37" s="6"/>
      <c r="B37" s="6"/>
      <c r="C37" s="15"/>
      <c r="D37" s="28"/>
      <c r="E37" s="28"/>
      <c r="F37" s="28"/>
      <c r="G37" s="28"/>
      <c r="H37" s="28"/>
      <c r="I37" s="37"/>
      <c r="J37" s="39"/>
      <c r="K37" s="28"/>
      <c r="L37" s="28"/>
      <c r="M37" s="28"/>
      <c r="N37" s="28"/>
      <c r="O37" s="28"/>
      <c r="P37" s="51"/>
      <c r="Q37" s="54"/>
      <c r="R37" s="54"/>
      <c r="S37" s="59"/>
      <c r="T37" s="59"/>
      <c r="U37" s="59"/>
      <c r="V37" s="59"/>
    </row>
    <row r="38" spans="1:22" ht="9.7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4"/>
      <c r="R38" s="54"/>
      <c r="S38" s="59"/>
      <c r="T38" s="59"/>
      <c r="U38" s="59"/>
      <c r="V38" s="59"/>
    </row>
    <row r="39" spans="1:22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4"/>
      <c r="R39" s="54"/>
      <c r="S39" s="59"/>
      <c r="T39" s="59"/>
      <c r="U39" s="59"/>
      <c r="V39" s="59"/>
    </row>
    <row r="40" spans="1:22" ht="9.7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4"/>
      <c r="R40" s="54"/>
      <c r="S40" s="59"/>
      <c r="T40" s="59"/>
      <c r="U40" s="59"/>
      <c r="V40" s="59"/>
    </row>
    <row r="41" spans="1:22" ht="9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4"/>
      <c r="R41" s="54"/>
      <c r="S41" s="59"/>
      <c r="T41" s="59"/>
      <c r="U41" s="59"/>
      <c r="V41" s="59"/>
    </row>
    <row r="42" spans="1:22" ht="9.7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4"/>
      <c r="R42" s="54"/>
      <c r="S42" s="59"/>
      <c r="T42" s="59"/>
      <c r="U42" s="59"/>
      <c r="V42" s="59"/>
    </row>
    <row r="43" spans="1:22" ht="9.7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4"/>
      <c r="R43" s="54"/>
      <c r="S43" s="59"/>
      <c r="T43" s="59"/>
      <c r="U43" s="59"/>
      <c r="V43" s="59"/>
    </row>
    <row r="44" spans="1:22" ht="9.7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4"/>
      <c r="R44" s="54"/>
      <c r="S44" s="59"/>
      <c r="T44" s="59"/>
      <c r="U44" s="59"/>
      <c r="V44" s="59"/>
    </row>
    <row r="45" spans="1:22" ht="9.7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4"/>
      <c r="R45" s="54"/>
      <c r="S45" s="59"/>
      <c r="T45" s="59"/>
      <c r="U45" s="59"/>
      <c r="V45" s="59"/>
    </row>
    <row r="46" spans="1:22" ht="9.7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4"/>
      <c r="R46" s="54"/>
      <c r="S46" s="59"/>
      <c r="T46" s="59"/>
      <c r="U46" s="59"/>
      <c r="V46" s="59"/>
    </row>
    <row r="47" spans="1:22" ht="9.7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4"/>
      <c r="R47" s="54"/>
      <c r="S47" s="59"/>
      <c r="T47" s="59"/>
      <c r="U47" s="59"/>
      <c r="V47" s="59"/>
    </row>
    <row r="48" spans="1:22" ht="9.7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4"/>
      <c r="R48" s="54"/>
      <c r="S48" s="59"/>
      <c r="T48" s="59"/>
      <c r="U48" s="59"/>
      <c r="V48" s="59"/>
    </row>
    <row r="49" spans="1:22" ht="9.7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4"/>
      <c r="R49" s="54"/>
      <c r="S49" s="59"/>
      <c r="T49" s="59"/>
      <c r="U49" s="59"/>
      <c r="V49" s="59"/>
    </row>
    <row r="50" spans="1:22" ht="9.7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4"/>
      <c r="R50" s="54"/>
      <c r="S50" s="59"/>
      <c r="T50" s="59"/>
      <c r="U50" s="59"/>
      <c r="V50" s="59"/>
    </row>
    <row r="51" spans="1:22" ht="9.7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4"/>
      <c r="R51" s="54"/>
      <c r="S51" s="59"/>
      <c r="T51" s="59"/>
      <c r="U51" s="59"/>
      <c r="V51" s="59"/>
    </row>
    <row r="52" spans="1:22" ht="9.7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4"/>
      <c r="R52" s="54"/>
      <c r="S52" s="59"/>
      <c r="T52" s="59"/>
      <c r="U52" s="59"/>
      <c r="V52" s="59"/>
    </row>
    <row r="53" spans="1:22" ht="9.7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4"/>
      <c r="R53" s="54"/>
      <c r="S53" s="59"/>
      <c r="T53" s="59"/>
      <c r="U53" s="59"/>
      <c r="V53" s="59"/>
    </row>
    <row r="54" spans="1:22" ht="9.7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4"/>
      <c r="R54" s="54"/>
      <c r="S54" s="59"/>
      <c r="T54" s="59"/>
      <c r="U54" s="59"/>
      <c r="V54" s="59"/>
    </row>
    <row r="55" spans="1:22" ht="9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4"/>
      <c r="R55" s="54"/>
      <c r="S55" s="59"/>
      <c r="T55" s="59"/>
      <c r="U55" s="59"/>
      <c r="V55" s="59"/>
    </row>
    <row r="56" spans="1:22" ht="9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4"/>
      <c r="R56" s="54"/>
      <c r="S56" s="59"/>
      <c r="T56" s="59"/>
      <c r="U56" s="59"/>
      <c r="V56" s="59"/>
    </row>
    <row r="57" spans="1:22" ht="9.75" customHeight="1" x14ac:dyDescent="0.15">
      <c r="A57" s="5"/>
      <c r="B57" s="5"/>
      <c r="C57" s="5"/>
      <c r="D57" s="29"/>
      <c r="E57" s="29"/>
      <c r="F57" s="29"/>
      <c r="G57" s="29"/>
      <c r="H57" s="29"/>
      <c r="I57" s="38"/>
      <c r="J57" s="38"/>
      <c r="K57" s="38"/>
      <c r="L57" s="38"/>
      <c r="M57" s="38"/>
      <c r="N57" s="38"/>
      <c r="O57" s="38"/>
      <c r="P57" s="5"/>
      <c r="Q57" s="54"/>
      <c r="R57" s="54"/>
      <c r="S57" s="59"/>
      <c r="T57" s="59"/>
      <c r="U57" s="59"/>
      <c r="V57" s="59"/>
    </row>
    <row r="58" spans="1:22" ht="9.75" customHeight="1" x14ac:dyDescent="0.15">
      <c r="A58" s="5"/>
      <c r="B58" s="5"/>
      <c r="C58" s="5"/>
      <c r="D58" s="29"/>
      <c r="E58" s="29"/>
      <c r="F58" s="29"/>
      <c r="G58" s="29"/>
      <c r="H58" s="29"/>
      <c r="I58" s="5"/>
      <c r="J58" s="5"/>
      <c r="K58" s="5"/>
      <c r="L58" s="5"/>
      <c r="M58" s="5"/>
      <c r="N58" s="5"/>
      <c r="O58" s="5"/>
      <c r="P58" s="5"/>
      <c r="Q58" s="54"/>
      <c r="R58" s="54"/>
      <c r="S58" s="59"/>
      <c r="T58" s="59"/>
      <c r="U58" s="59"/>
      <c r="V58" s="59"/>
    </row>
    <row r="59" spans="1:22" ht="9.7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4"/>
      <c r="R59" s="54"/>
      <c r="S59" s="59"/>
      <c r="T59" s="59"/>
      <c r="U59" s="59"/>
      <c r="V59" s="59"/>
    </row>
    <row r="60" spans="1:22" ht="9.75" customHeight="1" x14ac:dyDescent="0.15">
      <c r="D60" s="30"/>
      <c r="Q60" s="54"/>
      <c r="R60" s="54"/>
      <c r="S60" s="59"/>
      <c r="T60" s="59"/>
      <c r="U60" s="59"/>
      <c r="V60" s="59"/>
    </row>
    <row r="61" spans="1:22" ht="9.75" customHeight="1" x14ac:dyDescent="0.15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0"/>
      <c r="Q61" s="54"/>
      <c r="R61" s="54"/>
      <c r="S61" s="59"/>
      <c r="T61" s="59"/>
      <c r="U61" s="59"/>
      <c r="V61" s="59"/>
    </row>
    <row r="62" spans="1:22" ht="9.75" customHeight="1" x14ac:dyDescent="0.15">
      <c r="D62" s="30"/>
      <c r="E62" s="33"/>
      <c r="F62" s="33"/>
      <c r="G62" s="33"/>
      <c r="H62" s="33"/>
      <c r="I62" s="33"/>
      <c r="J62" s="33"/>
      <c r="K62" s="33"/>
      <c r="L62" s="33"/>
      <c r="M62" s="33"/>
      <c r="N62" s="33"/>
      <c r="Q62" s="54"/>
      <c r="R62" s="54"/>
      <c r="S62" s="59"/>
      <c r="T62" s="59"/>
      <c r="U62" s="59"/>
      <c r="V62" s="59"/>
    </row>
    <row r="63" spans="1:22" ht="9.75" customHeight="1" x14ac:dyDescent="0.15">
      <c r="A63" s="2"/>
      <c r="Q63" s="54"/>
      <c r="R63" s="54"/>
      <c r="S63" s="59"/>
      <c r="T63" s="59"/>
      <c r="U63" s="59"/>
      <c r="V63" s="59"/>
    </row>
    <row r="64" spans="1:22" ht="9.75" customHeight="1" x14ac:dyDescent="0.15">
      <c r="A64" s="149"/>
      <c r="B64" s="149"/>
      <c r="C64" s="150"/>
      <c r="D64" s="146"/>
      <c r="E64" s="146"/>
      <c r="F64" s="146"/>
      <c r="G64" s="146"/>
      <c r="H64" s="88"/>
      <c r="I64" s="146"/>
      <c r="J64" s="146"/>
      <c r="K64" s="146"/>
      <c r="L64" s="146"/>
      <c r="M64" s="146"/>
      <c r="N64" s="146"/>
      <c r="O64" s="146"/>
      <c r="P64" s="146"/>
      <c r="Q64" s="54"/>
      <c r="R64" s="54"/>
      <c r="S64" s="59"/>
      <c r="T64" s="59"/>
      <c r="U64" s="59"/>
      <c r="V64" s="59"/>
    </row>
    <row r="65" spans="1:22" ht="10.5" customHeight="1" x14ac:dyDescent="0.15">
      <c r="A65" s="149"/>
      <c r="B65" s="149"/>
      <c r="C65" s="150"/>
      <c r="D65" s="146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9"/>
      <c r="Q65" s="54"/>
      <c r="R65" s="54"/>
      <c r="S65" s="59"/>
      <c r="T65" s="59"/>
      <c r="U65" s="59"/>
      <c r="V65" s="59"/>
    </row>
    <row r="66" spans="1:22" ht="9.75" customHeight="1" x14ac:dyDescent="0.15">
      <c r="A66" s="89"/>
      <c r="B66" s="89"/>
      <c r="C66" s="88"/>
      <c r="D66" s="37"/>
      <c r="E66" s="37"/>
      <c r="F66" s="37"/>
      <c r="G66" s="37"/>
      <c r="H66" s="37"/>
      <c r="I66" s="37"/>
      <c r="J66" s="37"/>
      <c r="K66" s="37"/>
      <c r="L66" s="147"/>
      <c r="M66" s="147"/>
      <c r="N66" s="37"/>
      <c r="O66" s="147"/>
      <c r="P66" s="147"/>
      <c r="Q66" s="54"/>
      <c r="R66" s="54"/>
      <c r="S66" s="59"/>
      <c r="T66" s="59"/>
      <c r="U66" s="59"/>
      <c r="V66" s="59"/>
    </row>
    <row r="67" spans="1:22" ht="9.75" customHeight="1" x14ac:dyDescent="0.15">
      <c r="A67" s="89"/>
      <c r="B67" s="89"/>
      <c r="C67" s="90"/>
      <c r="D67" s="91"/>
      <c r="E67" s="91"/>
      <c r="F67" s="91"/>
      <c r="G67" s="91"/>
      <c r="H67" s="91"/>
      <c r="I67" s="91"/>
      <c r="J67" s="91"/>
      <c r="K67" s="91"/>
      <c r="L67" s="44"/>
      <c r="M67" s="91"/>
      <c r="N67" s="91"/>
      <c r="O67" s="44"/>
      <c r="P67" s="91"/>
      <c r="Q67" s="54"/>
      <c r="R67" s="54"/>
      <c r="S67" s="59"/>
      <c r="T67" s="59"/>
      <c r="U67" s="59"/>
      <c r="V67" s="59"/>
    </row>
    <row r="68" spans="1:22" ht="9.75" customHeight="1" x14ac:dyDescent="0.15">
      <c r="A68" s="146"/>
      <c r="B68" s="146"/>
      <c r="C68" s="15"/>
      <c r="D68" s="92"/>
      <c r="E68" s="92"/>
      <c r="F68" s="92"/>
      <c r="G68" s="92"/>
      <c r="H68" s="92"/>
      <c r="I68" s="92"/>
      <c r="J68" s="92"/>
      <c r="K68" s="91"/>
      <c r="L68" s="110"/>
      <c r="M68" s="148"/>
      <c r="N68" s="91"/>
      <c r="O68" s="110"/>
      <c r="P68" s="148"/>
      <c r="Q68" s="54"/>
      <c r="R68" s="54"/>
      <c r="S68" s="59"/>
      <c r="T68" s="59"/>
      <c r="U68" s="59"/>
      <c r="V68" s="59"/>
    </row>
    <row r="69" spans="1:22" ht="9.75" customHeight="1" x14ac:dyDescent="0.15">
      <c r="A69" s="87"/>
      <c r="B69" s="87"/>
      <c r="C69" s="15"/>
      <c r="D69" s="91"/>
      <c r="E69" s="91"/>
      <c r="F69" s="91"/>
      <c r="G69" s="91"/>
      <c r="H69" s="91"/>
      <c r="I69" s="91"/>
      <c r="J69" s="91"/>
      <c r="K69" s="91"/>
      <c r="L69" s="44"/>
      <c r="M69" s="91"/>
      <c r="N69" s="91"/>
      <c r="O69" s="44"/>
      <c r="P69" s="91"/>
      <c r="Q69" s="54"/>
      <c r="R69" s="54"/>
      <c r="S69" s="59"/>
      <c r="T69" s="59"/>
      <c r="U69" s="59"/>
      <c r="V69" s="59"/>
    </row>
    <row r="70" spans="1:22" ht="9.75" customHeight="1" x14ac:dyDescent="0.15">
      <c r="A70" s="146"/>
      <c r="B70" s="146"/>
      <c r="C70" s="15"/>
      <c r="D70" s="92"/>
      <c r="E70" s="92"/>
      <c r="F70" s="92"/>
      <c r="G70" s="92"/>
      <c r="H70" s="92"/>
      <c r="I70" s="92"/>
      <c r="J70" s="92"/>
      <c r="K70" s="91"/>
      <c r="L70" s="110"/>
      <c r="M70" s="148"/>
      <c r="N70" s="91"/>
      <c r="O70" s="110"/>
      <c r="P70" s="148"/>
      <c r="Q70" s="54"/>
      <c r="R70" s="54"/>
      <c r="S70" s="59"/>
      <c r="T70" s="59"/>
      <c r="U70" s="59"/>
      <c r="V70" s="59"/>
    </row>
    <row r="71" spans="1:22" ht="15" customHeight="1" x14ac:dyDescent="0.15">
      <c r="A71" s="87"/>
      <c r="B71" s="87"/>
      <c r="C71" s="15"/>
      <c r="D71" s="91"/>
      <c r="E71" s="91"/>
      <c r="F71" s="91"/>
      <c r="G71" s="91"/>
      <c r="H71" s="91"/>
      <c r="I71" s="91"/>
      <c r="J71" s="91"/>
      <c r="K71" s="91"/>
      <c r="L71" s="44"/>
      <c r="M71" s="91"/>
      <c r="N71" s="91"/>
      <c r="O71" s="44"/>
      <c r="P71" s="91"/>
      <c r="S71" s="60"/>
      <c r="T71" s="60"/>
      <c r="U71" s="60"/>
      <c r="V71" s="60"/>
    </row>
    <row r="72" spans="1:22" ht="15" customHeight="1" x14ac:dyDescent="0.15">
      <c r="A72" s="146"/>
      <c r="B72" s="146"/>
      <c r="C72" s="15"/>
      <c r="D72" s="92"/>
      <c r="E72" s="92"/>
      <c r="F72" s="92"/>
      <c r="G72" s="92"/>
      <c r="H72" s="92"/>
      <c r="I72" s="92"/>
      <c r="J72" s="92"/>
      <c r="K72" s="91"/>
      <c r="L72" s="110"/>
      <c r="M72" s="148"/>
      <c r="N72" s="91"/>
      <c r="O72" s="110"/>
      <c r="P72" s="148"/>
      <c r="S72" s="60"/>
      <c r="T72" s="60"/>
      <c r="U72" s="60"/>
      <c r="V72" s="60"/>
    </row>
    <row r="73" spans="1:22" ht="15" customHeight="1" x14ac:dyDescent="0.15">
      <c r="A73" s="87"/>
      <c r="B73" s="87"/>
      <c r="C73" s="15"/>
      <c r="D73" s="91"/>
      <c r="E73" s="91"/>
      <c r="F73" s="91"/>
      <c r="G73" s="91"/>
      <c r="H73" s="91"/>
      <c r="I73" s="91"/>
      <c r="J73" s="91"/>
      <c r="K73" s="91"/>
      <c r="L73" s="44"/>
      <c r="M73" s="91"/>
      <c r="N73" s="91"/>
      <c r="O73" s="44"/>
      <c r="P73" s="91"/>
      <c r="S73" s="60"/>
      <c r="T73" s="60"/>
      <c r="U73" s="60"/>
      <c r="V73" s="60"/>
    </row>
    <row r="74" spans="1:22" ht="15" customHeight="1" x14ac:dyDescent="0.15">
      <c r="A74" s="146"/>
      <c r="B74" s="146"/>
      <c r="C74" s="15"/>
      <c r="D74" s="92"/>
      <c r="E74" s="92"/>
      <c r="F74" s="92"/>
      <c r="G74" s="92"/>
      <c r="H74" s="92"/>
      <c r="I74" s="92"/>
      <c r="J74" s="92"/>
      <c r="K74" s="91"/>
      <c r="L74" s="110"/>
      <c r="M74" s="148"/>
      <c r="N74" s="91"/>
      <c r="O74" s="110"/>
      <c r="P74" s="148"/>
    </row>
    <row r="75" spans="1:22" x14ac:dyDescent="0.15">
      <c r="A75" s="87"/>
      <c r="B75" s="87"/>
      <c r="C75" s="15"/>
      <c r="D75" s="91"/>
      <c r="E75" s="91"/>
      <c r="F75" s="91"/>
      <c r="G75" s="91"/>
      <c r="H75" s="91"/>
      <c r="I75" s="91"/>
      <c r="J75" s="91"/>
      <c r="K75" s="91"/>
      <c r="L75" s="44"/>
      <c r="M75" s="91"/>
      <c r="N75" s="91"/>
      <c r="O75" s="44"/>
      <c r="P75" s="91"/>
      <c r="Q75" s="56"/>
      <c r="R75" s="56"/>
      <c r="S75" s="30"/>
      <c r="T75" s="30"/>
      <c r="U75" s="30"/>
      <c r="V75" s="30"/>
    </row>
    <row r="76" spans="1:22" x14ac:dyDescent="0.15">
      <c r="A76" s="93"/>
      <c r="B76" s="93"/>
      <c r="C76" s="94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</row>
  </sheetData>
  <mergeCells count="136">
    <mergeCell ref="A72:B72"/>
    <mergeCell ref="L72:M72"/>
    <mergeCell ref="O72:P72"/>
    <mergeCell ref="A74:B74"/>
    <mergeCell ref="L74:M74"/>
    <mergeCell ref="O74:P74"/>
    <mergeCell ref="A5:B6"/>
    <mergeCell ref="C5:C6"/>
    <mergeCell ref="D5:D6"/>
    <mergeCell ref="A7:B8"/>
    <mergeCell ref="C7:C8"/>
    <mergeCell ref="A9:B10"/>
    <mergeCell ref="C9:C10"/>
    <mergeCell ref="A11:A16"/>
    <mergeCell ref="B11:B12"/>
    <mergeCell ref="C11:C12"/>
    <mergeCell ref="B13:B14"/>
    <mergeCell ref="C13:C14"/>
    <mergeCell ref="B15:B16"/>
    <mergeCell ref="C15:C16"/>
    <mergeCell ref="A17:B18"/>
    <mergeCell ref="C17:C18"/>
    <mergeCell ref="A25:B26"/>
    <mergeCell ref="C25:C26"/>
    <mergeCell ref="E64:G64"/>
    <mergeCell ref="I64:J64"/>
    <mergeCell ref="K64:P64"/>
    <mergeCell ref="L66:M66"/>
    <mergeCell ref="O66:P66"/>
    <mergeCell ref="A68:B68"/>
    <mergeCell ref="L68:M68"/>
    <mergeCell ref="O68:P68"/>
    <mergeCell ref="A70:B70"/>
    <mergeCell ref="L70:M70"/>
    <mergeCell ref="O70:P70"/>
    <mergeCell ref="A64:B65"/>
    <mergeCell ref="C64:C65"/>
    <mergeCell ref="D64:D65"/>
    <mergeCell ref="A34:B34"/>
    <mergeCell ref="F34:G34"/>
    <mergeCell ref="H34:I34"/>
    <mergeCell ref="L34:M34"/>
    <mergeCell ref="O34:P34"/>
    <mergeCell ref="A35:B35"/>
    <mergeCell ref="F35:G35"/>
    <mergeCell ref="H35:I35"/>
    <mergeCell ref="L35:M35"/>
    <mergeCell ref="O35:P35"/>
    <mergeCell ref="A32:B32"/>
    <mergeCell ref="F32:G32"/>
    <mergeCell ref="H32:I32"/>
    <mergeCell ref="L32:M32"/>
    <mergeCell ref="O32:P32"/>
    <mergeCell ref="A33:B33"/>
    <mergeCell ref="F33:G33"/>
    <mergeCell ref="H33:I33"/>
    <mergeCell ref="L33:M33"/>
    <mergeCell ref="O33:P33"/>
    <mergeCell ref="A30:B30"/>
    <mergeCell ref="F30:G30"/>
    <mergeCell ref="H30:I30"/>
    <mergeCell ref="L30:M30"/>
    <mergeCell ref="O30:P30"/>
    <mergeCell ref="A31:B31"/>
    <mergeCell ref="F31:G31"/>
    <mergeCell ref="H31:I31"/>
    <mergeCell ref="L31:M31"/>
    <mergeCell ref="O31:P31"/>
    <mergeCell ref="A28:B28"/>
    <mergeCell ref="F28:G28"/>
    <mergeCell ref="H28:I28"/>
    <mergeCell ref="L28:M28"/>
    <mergeCell ref="O28:P28"/>
    <mergeCell ref="A29:B29"/>
    <mergeCell ref="F29:G29"/>
    <mergeCell ref="H29:I29"/>
    <mergeCell ref="L29:M29"/>
    <mergeCell ref="O29:P29"/>
    <mergeCell ref="E25:G25"/>
    <mergeCell ref="H25:J25"/>
    <mergeCell ref="K25:P25"/>
    <mergeCell ref="F26:G26"/>
    <mergeCell ref="H26:I26"/>
    <mergeCell ref="K26:M26"/>
    <mergeCell ref="N26:P26"/>
    <mergeCell ref="A27:B27"/>
    <mergeCell ref="F27:G27"/>
    <mergeCell ref="H27:I27"/>
    <mergeCell ref="L27:M27"/>
    <mergeCell ref="O27:P27"/>
    <mergeCell ref="D25:D26"/>
    <mergeCell ref="F15:G15"/>
    <mergeCell ref="H15:I15"/>
    <mergeCell ref="F16:G16"/>
    <mergeCell ref="H16:I16"/>
    <mergeCell ref="L16:M16"/>
    <mergeCell ref="O16:P16"/>
    <mergeCell ref="F17:G17"/>
    <mergeCell ref="H17:I17"/>
    <mergeCell ref="F18:G18"/>
    <mergeCell ref="H18:I18"/>
    <mergeCell ref="L18:M18"/>
    <mergeCell ref="O18:P18"/>
    <mergeCell ref="F11:G11"/>
    <mergeCell ref="H11:I11"/>
    <mergeCell ref="F12:G12"/>
    <mergeCell ref="H12:I12"/>
    <mergeCell ref="L12:M12"/>
    <mergeCell ref="O12:P12"/>
    <mergeCell ref="F13:G13"/>
    <mergeCell ref="H13:I13"/>
    <mergeCell ref="F14:G14"/>
    <mergeCell ref="H14:I14"/>
    <mergeCell ref="L14:M14"/>
    <mergeCell ref="O14:P14"/>
    <mergeCell ref="F7:G7"/>
    <mergeCell ref="H7:I7"/>
    <mergeCell ref="F8:G8"/>
    <mergeCell ref="H8:I8"/>
    <mergeCell ref="L8:M8"/>
    <mergeCell ref="O8:P8"/>
    <mergeCell ref="F9:G9"/>
    <mergeCell ref="H9:I9"/>
    <mergeCell ref="F10:G10"/>
    <mergeCell ref="H10:I10"/>
    <mergeCell ref="L10:M10"/>
    <mergeCell ref="O10:P10"/>
    <mergeCell ref="A1:P1"/>
    <mergeCell ref="E5:G5"/>
    <mergeCell ref="H5:J5"/>
    <mergeCell ref="K5:P5"/>
    <mergeCell ref="Q5:V5"/>
    <mergeCell ref="F6:G6"/>
    <mergeCell ref="H6:I6"/>
    <mergeCell ref="K6:M6"/>
    <mergeCell ref="N6:P6"/>
  </mergeCells>
  <phoneticPr fontId="2"/>
  <pageMargins left="0.39370078740157483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&amp;P+25 -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42"/>
  <sheetViews>
    <sheetView tabSelected="1" view="pageBreakPreview" zoomScaleNormal="160" zoomScaleSheetLayoutView="100" workbookViewId="0">
      <selection activeCell="S9" sqref="S9"/>
    </sheetView>
  </sheetViews>
  <sheetFormatPr defaultRowHeight="13.5" x14ac:dyDescent="0.15"/>
  <cols>
    <col min="1" max="1" width="3.125" style="1" customWidth="1"/>
    <col min="2" max="2" width="12.25" style="1" bestFit="1" customWidth="1"/>
    <col min="3" max="3" width="3.125" style="61" customWidth="1"/>
    <col min="4" max="6" width="6.75" style="1" customWidth="1"/>
    <col min="7" max="7" width="3.75" style="1" customWidth="1"/>
    <col min="8" max="9" width="6.75" style="1" customWidth="1"/>
    <col min="10" max="10" width="3.75" style="1" customWidth="1"/>
    <col min="11" max="11" width="6.75" style="1" customWidth="1"/>
    <col min="12" max="12" width="3.875" style="1" customWidth="1"/>
    <col min="13" max="13" width="3.75" style="1" customWidth="1"/>
    <col min="14" max="14" width="7.5" style="1" customWidth="1"/>
    <col min="15" max="15" width="10" style="1" customWidth="1"/>
    <col min="16" max="17" width="9" style="1" customWidth="1"/>
    <col min="18" max="18" width="2.625" style="1" customWidth="1"/>
    <col min="19" max="19" width="16.125" style="1" bestFit="1" customWidth="1"/>
    <col min="20" max="22" width="9" style="1" customWidth="1"/>
    <col min="23" max="23" width="13.875" style="1" bestFit="1" customWidth="1"/>
    <col min="24" max="24" width="6.5" style="60" bestFit="1" customWidth="1"/>
    <col min="25" max="25" width="4" style="60" customWidth="1"/>
    <col min="26" max="26" width="11.625" style="60" bestFit="1" customWidth="1"/>
    <col min="27" max="27" width="8.5" style="60" bestFit="1" customWidth="1"/>
    <col min="28" max="28" width="11.625" style="60" bestFit="1" customWidth="1"/>
    <col min="29" max="29" width="9" style="60" customWidth="1"/>
    <col min="30" max="30" width="4.5" style="60" bestFit="1" customWidth="1"/>
    <col min="31" max="31" width="3.5" style="60" bestFit="1" customWidth="1"/>
    <col min="32" max="32" width="10.5" style="60" bestFit="1" customWidth="1"/>
    <col min="33" max="33" width="7.5" style="60" bestFit="1" customWidth="1"/>
    <col min="34" max="34" width="10.5" style="60" bestFit="1" customWidth="1"/>
    <col min="35" max="35" width="9" style="1" customWidth="1"/>
    <col min="36" max="16384" width="9" style="1"/>
  </cols>
  <sheetData>
    <row r="1" spans="1:20" ht="20.100000000000001" customHeight="1" x14ac:dyDescent="0.15">
      <c r="G1" s="31"/>
    </row>
    <row r="2" spans="1:20" ht="20.100000000000001" customHeight="1" x14ac:dyDescent="0.15">
      <c r="G2" s="31"/>
    </row>
    <row r="3" spans="1:20" ht="19.5" customHeight="1" x14ac:dyDescent="0.15">
      <c r="A3" s="62" t="s">
        <v>41</v>
      </c>
      <c r="B3" s="62"/>
      <c r="C3" s="73"/>
      <c r="D3" s="62"/>
      <c r="E3" s="62"/>
      <c r="F3" s="5"/>
      <c r="G3" s="5"/>
      <c r="H3" s="5"/>
      <c r="I3" s="5"/>
      <c r="J3" s="5"/>
      <c r="O3" s="50" t="s">
        <v>11</v>
      </c>
    </row>
    <row r="4" spans="1:20" ht="15" customHeight="1" x14ac:dyDescent="0.15">
      <c r="A4" s="214"/>
      <c r="B4" s="214"/>
      <c r="C4" s="155" t="s">
        <v>31</v>
      </c>
      <c r="D4" s="183" t="s">
        <v>42</v>
      </c>
      <c r="E4" s="183"/>
      <c r="F4" s="183"/>
      <c r="G4" s="183" t="s">
        <v>43</v>
      </c>
      <c r="H4" s="184"/>
      <c r="I4" s="184"/>
      <c r="J4" s="184"/>
      <c r="K4" s="184"/>
      <c r="L4" s="184"/>
      <c r="M4" s="133" t="s">
        <v>37</v>
      </c>
      <c r="N4" s="133"/>
      <c r="O4" s="133" t="s">
        <v>6</v>
      </c>
      <c r="S4" s="210"/>
      <c r="T4" s="5"/>
    </row>
    <row r="5" spans="1:20" ht="15" customHeight="1" x14ac:dyDescent="0.15">
      <c r="A5" s="215"/>
      <c r="B5" s="215"/>
      <c r="C5" s="217"/>
      <c r="D5" s="133" t="s">
        <v>39</v>
      </c>
      <c r="E5" s="133" t="s">
        <v>1</v>
      </c>
      <c r="F5" s="220" t="s">
        <v>8</v>
      </c>
      <c r="G5" s="133" t="s">
        <v>22</v>
      </c>
      <c r="H5" s="214"/>
      <c r="I5" s="218" t="s">
        <v>33</v>
      </c>
      <c r="J5" s="218"/>
      <c r="K5" s="185" t="s">
        <v>8</v>
      </c>
      <c r="L5" s="185"/>
      <c r="M5" s="218"/>
      <c r="N5" s="218"/>
      <c r="O5" s="218"/>
      <c r="S5" s="210"/>
      <c r="T5" s="5"/>
    </row>
    <row r="6" spans="1:20" ht="15" customHeight="1" x14ac:dyDescent="0.15">
      <c r="A6" s="216"/>
      <c r="B6" s="216"/>
      <c r="C6" s="156"/>
      <c r="D6" s="219"/>
      <c r="E6" s="219"/>
      <c r="F6" s="134"/>
      <c r="G6" s="216"/>
      <c r="H6" s="216"/>
      <c r="I6" s="219"/>
      <c r="J6" s="219"/>
      <c r="K6" s="186" t="s">
        <v>12</v>
      </c>
      <c r="L6" s="187"/>
      <c r="M6" s="186" t="s">
        <v>13</v>
      </c>
      <c r="N6" s="187"/>
      <c r="O6" s="16" t="s">
        <v>14</v>
      </c>
      <c r="S6" s="5"/>
      <c r="T6" s="5"/>
    </row>
    <row r="7" spans="1:20" ht="26.1" customHeight="1" x14ac:dyDescent="0.15">
      <c r="A7" s="221" t="s">
        <v>32</v>
      </c>
      <c r="B7" s="68" t="s">
        <v>15</v>
      </c>
      <c r="C7" s="74">
        <v>1</v>
      </c>
      <c r="D7" s="77">
        <v>459</v>
      </c>
      <c r="E7" s="77">
        <v>19</v>
      </c>
      <c r="F7" s="77">
        <f t="shared" ref="F7:F18" si="0">D7+E7</f>
        <v>478</v>
      </c>
      <c r="G7" s="188">
        <v>2377894</v>
      </c>
      <c r="H7" s="189"/>
      <c r="I7" s="190">
        <v>56170</v>
      </c>
      <c r="J7" s="191"/>
      <c r="K7" s="192">
        <f t="shared" ref="K7:K18" si="1">G7+I7</f>
        <v>2434064</v>
      </c>
      <c r="L7" s="192"/>
      <c r="M7" s="192">
        <v>1360105</v>
      </c>
      <c r="N7" s="192"/>
      <c r="O7" s="77">
        <f>K7-M7</f>
        <v>1073959</v>
      </c>
      <c r="Q7" s="83"/>
      <c r="R7" s="83"/>
      <c r="S7" s="85"/>
      <c r="T7" s="5"/>
    </row>
    <row r="8" spans="1:20" ht="26.1" customHeight="1" x14ac:dyDescent="0.15">
      <c r="A8" s="221"/>
      <c r="B8" s="69" t="s">
        <v>16</v>
      </c>
      <c r="C8" s="75">
        <v>2</v>
      </c>
      <c r="D8" s="26">
        <v>1</v>
      </c>
      <c r="E8" s="78">
        <v>0</v>
      </c>
      <c r="F8" s="78">
        <f t="shared" si="0"/>
        <v>1</v>
      </c>
      <c r="G8" s="193">
        <v>8069</v>
      </c>
      <c r="H8" s="194"/>
      <c r="I8" s="195">
        <v>0</v>
      </c>
      <c r="J8" s="140"/>
      <c r="K8" s="196">
        <f t="shared" si="1"/>
        <v>8069</v>
      </c>
      <c r="L8" s="196"/>
      <c r="M8" s="196">
        <v>2900</v>
      </c>
      <c r="N8" s="196"/>
      <c r="O8" s="78">
        <f t="shared" ref="O8:O17" si="2">K8-M8</f>
        <v>5169</v>
      </c>
      <c r="Q8" s="83"/>
      <c r="R8" s="83"/>
      <c r="S8" s="85"/>
      <c r="T8" s="5"/>
    </row>
    <row r="9" spans="1:20" ht="26.1" customHeight="1" x14ac:dyDescent="0.15">
      <c r="A9" s="221"/>
      <c r="B9" s="69" t="s">
        <v>50</v>
      </c>
      <c r="C9" s="75">
        <v>3</v>
      </c>
      <c r="D9" s="78">
        <v>1274</v>
      </c>
      <c r="E9" s="78">
        <v>11</v>
      </c>
      <c r="F9" s="78">
        <f t="shared" si="0"/>
        <v>1285</v>
      </c>
      <c r="G9" s="193">
        <v>8632286</v>
      </c>
      <c r="H9" s="194"/>
      <c r="I9" s="195">
        <v>66261</v>
      </c>
      <c r="J9" s="140"/>
      <c r="K9" s="195">
        <f t="shared" si="1"/>
        <v>8698547</v>
      </c>
      <c r="L9" s="140"/>
      <c r="M9" s="195">
        <v>3688568</v>
      </c>
      <c r="N9" s="140"/>
      <c r="O9" s="78">
        <f t="shared" si="2"/>
        <v>5009979</v>
      </c>
      <c r="Q9" s="83"/>
      <c r="R9" s="83"/>
      <c r="S9" s="85"/>
      <c r="T9" s="5"/>
    </row>
    <row r="10" spans="1:20" ht="26.1" customHeight="1" x14ac:dyDescent="0.15">
      <c r="A10" s="221"/>
      <c r="B10" s="69" t="s">
        <v>17</v>
      </c>
      <c r="C10" s="75">
        <v>4</v>
      </c>
      <c r="D10" s="78">
        <v>355</v>
      </c>
      <c r="E10" s="78">
        <v>12</v>
      </c>
      <c r="F10" s="78">
        <f t="shared" si="0"/>
        <v>367</v>
      </c>
      <c r="G10" s="193">
        <v>1737247</v>
      </c>
      <c r="H10" s="194"/>
      <c r="I10" s="195">
        <v>35518</v>
      </c>
      <c r="J10" s="140"/>
      <c r="K10" s="195">
        <f t="shared" si="1"/>
        <v>1772765</v>
      </c>
      <c r="L10" s="140"/>
      <c r="M10" s="195">
        <v>1043279</v>
      </c>
      <c r="N10" s="140"/>
      <c r="O10" s="78">
        <f t="shared" si="2"/>
        <v>729486</v>
      </c>
      <c r="Q10" s="83"/>
      <c r="R10" s="83"/>
      <c r="S10" s="85"/>
      <c r="T10" s="5"/>
    </row>
    <row r="11" spans="1:20" ht="26.1" customHeight="1" x14ac:dyDescent="0.15">
      <c r="A11" s="221"/>
      <c r="B11" s="69" t="s">
        <v>49</v>
      </c>
      <c r="C11" s="75">
        <v>5</v>
      </c>
      <c r="D11" s="78">
        <v>67</v>
      </c>
      <c r="E11" s="78">
        <v>3</v>
      </c>
      <c r="F11" s="78">
        <f t="shared" si="0"/>
        <v>70</v>
      </c>
      <c r="G11" s="193">
        <v>289920</v>
      </c>
      <c r="H11" s="194"/>
      <c r="I11" s="195">
        <v>9315</v>
      </c>
      <c r="J11" s="140"/>
      <c r="K11" s="195">
        <f t="shared" si="1"/>
        <v>299235</v>
      </c>
      <c r="L11" s="140"/>
      <c r="M11" s="195">
        <v>202275</v>
      </c>
      <c r="N11" s="140"/>
      <c r="O11" s="78">
        <f t="shared" si="2"/>
        <v>96960</v>
      </c>
      <c r="Q11" s="83"/>
      <c r="R11" s="83"/>
      <c r="S11" s="85"/>
      <c r="T11" s="5"/>
    </row>
    <row r="12" spans="1:20" ht="26.1" customHeight="1" x14ac:dyDescent="0.15">
      <c r="A12" s="221"/>
      <c r="B12" s="69" t="s">
        <v>18</v>
      </c>
      <c r="C12" s="75">
        <v>6</v>
      </c>
      <c r="D12" s="78">
        <v>1720</v>
      </c>
      <c r="E12" s="78">
        <v>47</v>
      </c>
      <c r="F12" s="78">
        <f t="shared" si="0"/>
        <v>1767</v>
      </c>
      <c r="G12" s="193">
        <v>9317945</v>
      </c>
      <c r="H12" s="194"/>
      <c r="I12" s="195">
        <v>161604</v>
      </c>
      <c r="J12" s="140"/>
      <c r="K12" s="195">
        <f t="shared" si="1"/>
        <v>9479549</v>
      </c>
      <c r="L12" s="140"/>
      <c r="M12" s="195">
        <v>5063178</v>
      </c>
      <c r="N12" s="140"/>
      <c r="O12" s="78">
        <f t="shared" si="2"/>
        <v>4416371</v>
      </c>
      <c r="Q12" s="83"/>
      <c r="R12" s="83"/>
      <c r="S12" s="85"/>
      <c r="T12" s="5"/>
    </row>
    <row r="13" spans="1:20" ht="26.1" customHeight="1" x14ac:dyDescent="0.15">
      <c r="A13" s="221"/>
      <c r="B13" s="69" t="s">
        <v>40</v>
      </c>
      <c r="C13" s="75">
        <v>7</v>
      </c>
      <c r="D13" s="78">
        <v>3</v>
      </c>
      <c r="E13" s="78">
        <v>0</v>
      </c>
      <c r="F13" s="78">
        <f t="shared" si="0"/>
        <v>3</v>
      </c>
      <c r="G13" s="193">
        <v>12252</v>
      </c>
      <c r="H13" s="194"/>
      <c r="I13" s="195">
        <v>0</v>
      </c>
      <c r="J13" s="140"/>
      <c r="K13" s="195">
        <f t="shared" si="1"/>
        <v>12252</v>
      </c>
      <c r="L13" s="140"/>
      <c r="M13" s="195">
        <v>8700</v>
      </c>
      <c r="N13" s="140"/>
      <c r="O13" s="78">
        <f t="shared" si="2"/>
        <v>3552</v>
      </c>
      <c r="Q13" s="83"/>
      <c r="R13" s="83"/>
      <c r="S13" s="85"/>
      <c r="T13" s="5"/>
    </row>
    <row r="14" spans="1:20" ht="26.1" customHeight="1" x14ac:dyDescent="0.15">
      <c r="A14" s="221"/>
      <c r="B14" s="69" t="s">
        <v>5</v>
      </c>
      <c r="C14" s="75">
        <v>8</v>
      </c>
      <c r="D14" s="78">
        <v>15</v>
      </c>
      <c r="E14" s="78">
        <v>0</v>
      </c>
      <c r="F14" s="78">
        <f t="shared" si="0"/>
        <v>15</v>
      </c>
      <c r="G14" s="193">
        <v>104673</v>
      </c>
      <c r="H14" s="194"/>
      <c r="I14" s="195">
        <v>0</v>
      </c>
      <c r="J14" s="140"/>
      <c r="K14" s="195">
        <f t="shared" si="1"/>
        <v>104673</v>
      </c>
      <c r="L14" s="140"/>
      <c r="M14" s="195">
        <v>43500</v>
      </c>
      <c r="N14" s="140"/>
      <c r="O14" s="78">
        <f t="shared" si="2"/>
        <v>61173</v>
      </c>
      <c r="Q14" s="83"/>
      <c r="R14" s="83"/>
      <c r="S14" s="85"/>
      <c r="T14" s="5"/>
    </row>
    <row r="15" spans="1:20" ht="26.1" customHeight="1" x14ac:dyDescent="0.15">
      <c r="A15" s="221"/>
      <c r="B15" s="69" t="s">
        <v>19</v>
      </c>
      <c r="C15" s="75">
        <v>9</v>
      </c>
      <c r="D15" s="78">
        <v>111</v>
      </c>
      <c r="E15" s="78">
        <v>2</v>
      </c>
      <c r="F15" s="78">
        <f t="shared" si="0"/>
        <v>113</v>
      </c>
      <c r="G15" s="193">
        <v>580205</v>
      </c>
      <c r="H15" s="194"/>
      <c r="I15" s="195">
        <v>6507</v>
      </c>
      <c r="J15" s="140"/>
      <c r="K15" s="195">
        <f t="shared" si="1"/>
        <v>586712</v>
      </c>
      <c r="L15" s="140"/>
      <c r="M15" s="195">
        <v>323109</v>
      </c>
      <c r="N15" s="140"/>
      <c r="O15" s="78">
        <f t="shared" si="2"/>
        <v>263603</v>
      </c>
      <c r="Q15" s="83"/>
      <c r="R15" s="83"/>
      <c r="S15" s="85"/>
      <c r="T15" s="5"/>
    </row>
    <row r="16" spans="1:20" ht="26.1" customHeight="1" x14ac:dyDescent="0.15">
      <c r="A16" s="221"/>
      <c r="B16" s="69" t="s">
        <v>20</v>
      </c>
      <c r="C16" s="75">
        <v>10</v>
      </c>
      <c r="D16" s="78">
        <v>142</v>
      </c>
      <c r="E16" s="78">
        <v>5</v>
      </c>
      <c r="F16" s="78">
        <f t="shared" si="0"/>
        <v>147</v>
      </c>
      <c r="G16" s="193">
        <v>674212</v>
      </c>
      <c r="H16" s="194"/>
      <c r="I16" s="195">
        <v>17901</v>
      </c>
      <c r="J16" s="140"/>
      <c r="K16" s="195">
        <f t="shared" si="1"/>
        <v>692113</v>
      </c>
      <c r="L16" s="140"/>
      <c r="M16" s="195">
        <v>422193</v>
      </c>
      <c r="N16" s="140"/>
      <c r="O16" s="78">
        <f t="shared" si="2"/>
        <v>269920</v>
      </c>
      <c r="Q16" s="83"/>
      <c r="R16" s="83"/>
      <c r="S16" s="85"/>
      <c r="T16" s="5"/>
    </row>
    <row r="17" spans="1:20" ht="26.1" customHeight="1" x14ac:dyDescent="0.15">
      <c r="A17" s="221"/>
      <c r="B17" s="69" t="s">
        <v>30</v>
      </c>
      <c r="C17" s="75">
        <v>11</v>
      </c>
      <c r="D17" s="78">
        <v>53</v>
      </c>
      <c r="E17" s="78">
        <v>0</v>
      </c>
      <c r="F17" s="78">
        <f t="shared" si="0"/>
        <v>53</v>
      </c>
      <c r="G17" s="193">
        <v>237430</v>
      </c>
      <c r="H17" s="194"/>
      <c r="I17" s="195">
        <v>0</v>
      </c>
      <c r="J17" s="140"/>
      <c r="K17" s="195">
        <f t="shared" si="1"/>
        <v>237430</v>
      </c>
      <c r="L17" s="140"/>
      <c r="M17" s="195">
        <v>153700</v>
      </c>
      <c r="N17" s="140"/>
      <c r="O17" s="78">
        <f t="shared" si="2"/>
        <v>83730</v>
      </c>
      <c r="Q17" s="83"/>
      <c r="R17" s="83"/>
      <c r="S17" s="85"/>
      <c r="T17" s="5"/>
    </row>
    <row r="18" spans="1:20" ht="26.1" customHeight="1" x14ac:dyDescent="0.15">
      <c r="A18" s="221"/>
      <c r="B18" s="70" t="s">
        <v>21</v>
      </c>
      <c r="C18" s="76">
        <v>12</v>
      </c>
      <c r="D18" s="49">
        <v>75</v>
      </c>
      <c r="E18" s="49">
        <v>3</v>
      </c>
      <c r="F18" s="49">
        <f t="shared" si="0"/>
        <v>78</v>
      </c>
      <c r="G18" s="197">
        <v>406454</v>
      </c>
      <c r="H18" s="198"/>
      <c r="I18" s="199">
        <v>11988</v>
      </c>
      <c r="J18" s="144"/>
      <c r="K18" s="199">
        <f t="shared" si="1"/>
        <v>418442</v>
      </c>
      <c r="L18" s="144"/>
      <c r="M18" s="199">
        <v>225717</v>
      </c>
      <c r="N18" s="144"/>
      <c r="O18" s="49">
        <f>K18-M18</f>
        <v>192725</v>
      </c>
      <c r="Q18" s="83"/>
      <c r="R18" s="83"/>
      <c r="S18" s="85"/>
      <c r="T18" s="5"/>
    </row>
    <row r="19" spans="1:20" ht="26.1" customHeight="1" x14ac:dyDescent="0.15">
      <c r="A19" s="221"/>
      <c r="B19" s="71" t="s">
        <v>8</v>
      </c>
      <c r="C19" s="63">
        <v>13</v>
      </c>
      <c r="D19" s="79">
        <f>SUM(D7:D18)</f>
        <v>4275</v>
      </c>
      <c r="E19" s="79">
        <f>SUM(E7:E18)</f>
        <v>102</v>
      </c>
      <c r="F19" s="79">
        <f>SUM(F7:F18)</f>
        <v>4377</v>
      </c>
      <c r="G19" s="200">
        <f>SUM(G7:G18)</f>
        <v>24378587</v>
      </c>
      <c r="H19" s="201"/>
      <c r="I19" s="202">
        <f>SUM(I7:I18)</f>
        <v>365264</v>
      </c>
      <c r="J19" s="203"/>
      <c r="K19" s="200">
        <f>SUM(K7:L18)</f>
        <v>24743851</v>
      </c>
      <c r="L19" s="200"/>
      <c r="M19" s="200">
        <f>SUM(M7:M18)</f>
        <v>12537224</v>
      </c>
      <c r="N19" s="200"/>
      <c r="O19" s="79">
        <f>SUM(O7:O18)</f>
        <v>12206627</v>
      </c>
      <c r="Q19" s="83"/>
      <c r="R19" s="83"/>
      <c r="S19" s="86"/>
      <c r="T19" s="5"/>
    </row>
    <row r="20" spans="1:20" ht="26.1" customHeight="1" x14ac:dyDescent="0.15">
      <c r="A20" s="221" t="s">
        <v>2</v>
      </c>
      <c r="B20" s="68" t="s">
        <v>23</v>
      </c>
      <c r="C20" s="74">
        <v>14</v>
      </c>
      <c r="D20" s="77">
        <v>1</v>
      </c>
      <c r="E20" s="77">
        <v>0</v>
      </c>
      <c r="F20" s="77">
        <f>D20+E20</f>
        <v>1</v>
      </c>
      <c r="G20" s="192">
        <v>4330</v>
      </c>
      <c r="H20" s="204"/>
      <c r="I20" s="192">
        <v>0</v>
      </c>
      <c r="J20" s="204"/>
      <c r="K20" s="192">
        <f>G20+I20</f>
        <v>4330</v>
      </c>
      <c r="L20" s="192"/>
      <c r="M20" s="192">
        <v>2900</v>
      </c>
      <c r="N20" s="192"/>
      <c r="O20" s="77">
        <f>K20-M20</f>
        <v>1430</v>
      </c>
      <c r="Q20" s="83"/>
      <c r="R20" s="83"/>
      <c r="S20" s="85"/>
      <c r="T20" s="5"/>
    </row>
    <row r="21" spans="1:20" ht="26.1" customHeight="1" x14ac:dyDescent="0.15">
      <c r="A21" s="221"/>
      <c r="B21" s="69" t="s">
        <v>25</v>
      </c>
      <c r="C21" s="75">
        <v>15</v>
      </c>
      <c r="D21" s="78">
        <v>2</v>
      </c>
      <c r="E21" s="78">
        <v>0</v>
      </c>
      <c r="F21" s="78">
        <f>D21+E21</f>
        <v>2</v>
      </c>
      <c r="G21" s="196">
        <v>9308</v>
      </c>
      <c r="H21" s="205"/>
      <c r="I21" s="196">
        <v>0</v>
      </c>
      <c r="J21" s="205"/>
      <c r="K21" s="196">
        <f>G21+I21</f>
        <v>9308</v>
      </c>
      <c r="L21" s="196"/>
      <c r="M21" s="196">
        <v>5800</v>
      </c>
      <c r="N21" s="196"/>
      <c r="O21" s="78">
        <f>K21-M21</f>
        <v>3508</v>
      </c>
      <c r="Q21" s="83"/>
      <c r="R21" s="83"/>
      <c r="S21" s="85"/>
      <c r="T21" s="5"/>
    </row>
    <row r="22" spans="1:20" ht="26.1" customHeight="1" x14ac:dyDescent="0.15">
      <c r="A22" s="221"/>
      <c r="B22" s="70" t="s">
        <v>26</v>
      </c>
      <c r="C22" s="76">
        <v>16</v>
      </c>
      <c r="D22" s="49">
        <v>0</v>
      </c>
      <c r="E22" s="49">
        <v>0</v>
      </c>
      <c r="F22" s="49">
        <f>D22+E22</f>
        <v>0</v>
      </c>
      <c r="G22" s="145">
        <v>0</v>
      </c>
      <c r="H22" s="206"/>
      <c r="I22" s="145">
        <v>0</v>
      </c>
      <c r="J22" s="206"/>
      <c r="K22" s="145">
        <f>G22+I22</f>
        <v>0</v>
      </c>
      <c r="L22" s="145"/>
      <c r="M22" s="145">
        <v>0</v>
      </c>
      <c r="N22" s="145"/>
      <c r="O22" s="49">
        <f>K22-M22</f>
        <v>0</v>
      </c>
      <c r="Q22" s="83"/>
      <c r="R22" s="83"/>
      <c r="S22" s="85"/>
      <c r="T22" s="5"/>
    </row>
    <row r="23" spans="1:20" ht="26.1" customHeight="1" x14ac:dyDescent="0.15">
      <c r="A23" s="221"/>
      <c r="B23" s="71" t="s">
        <v>8</v>
      </c>
      <c r="C23" s="63">
        <v>17</v>
      </c>
      <c r="D23" s="79">
        <f>SUM(D20:D22)</f>
        <v>3</v>
      </c>
      <c r="E23" s="79">
        <f>SUM(E20:E22)</f>
        <v>0</v>
      </c>
      <c r="F23" s="79">
        <f>SUM(F20:F22)</f>
        <v>3</v>
      </c>
      <c r="G23" s="200">
        <f>SUM(G20:H22)</f>
        <v>13638</v>
      </c>
      <c r="H23" s="201"/>
      <c r="I23" s="200">
        <f>SUM(I20:J22)</f>
        <v>0</v>
      </c>
      <c r="J23" s="201"/>
      <c r="K23" s="200">
        <f>SUM(K20:L22)</f>
        <v>13638</v>
      </c>
      <c r="L23" s="200"/>
      <c r="M23" s="200">
        <f>SUM(M20:N22)</f>
        <v>8700</v>
      </c>
      <c r="N23" s="200"/>
      <c r="O23" s="79">
        <f>SUM(O20:O22)</f>
        <v>4938</v>
      </c>
      <c r="Q23" s="83"/>
      <c r="R23" s="83"/>
      <c r="S23" s="86"/>
      <c r="T23" s="5"/>
    </row>
    <row r="24" spans="1:20" ht="26.1" customHeight="1" x14ac:dyDescent="0.15">
      <c r="A24" s="221" t="s">
        <v>34</v>
      </c>
      <c r="B24" s="68" t="s">
        <v>51</v>
      </c>
      <c r="C24" s="74">
        <v>18</v>
      </c>
      <c r="D24" s="77">
        <v>183</v>
      </c>
      <c r="E24" s="77">
        <v>4</v>
      </c>
      <c r="F24" s="77">
        <f>D24+E24</f>
        <v>187</v>
      </c>
      <c r="G24" s="190">
        <v>1245798</v>
      </c>
      <c r="H24" s="191">
        <v>534809</v>
      </c>
      <c r="I24" s="192">
        <v>13926</v>
      </c>
      <c r="J24" s="204">
        <v>0</v>
      </c>
      <c r="K24" s="192">
        <f>G24+I24</f>
        <v>1259724</v>
      </c>
      <c r="L24" s="192"/>
      <c r="M24" s="192">
        <v>534809</v>
      </c>
      <c r="N24" s="192">
        <v>0</v>
      </c>
      <c r="O24" s="77">
        <f>K24-M24</f>
        <v>724915</v>
      </c>
      <c r="Q24" s="83"/>
      <c r="R24" s="83"/>
      <c r="S24" s="85"/>
      <c r="T24" s="5"/>
    </row>
    <row r="25" spans="1:20" ht="26.1" customHeight="1" x14ac:dyDescent="0.15">
      <c r="A25" s="221"/>
      <c r="B25" s="69" t="s">
        <v>27</v>
      </c>
      <c r="C25" s="75">
        <v>19</v>
      </c>
      <c r="D25" s="78">
        <v>435</v>
      </c>
      <c r="E25" s="78">
        <v>12</v>
      </c>
      <c r="F25" s="78">
        <f>D25+E25</f>
        <v>447</v>
      </c>
      <c r="G25" s="195">
        <v>3615197</v>
      </c>
      <c r="H25" s="140">
        <v>1289777</v>
      </c>
      <c r="I25" s="196">
        <v>44128</v>
      </c>
      <c r="J25" s="205">
        <v>0</v>
      </c>
      <c r="K25" s="196">
        <f>G25+I25</f>
        <v>3659325</v>
      </c>
      <c r="L25" s="196"/>
      <c r="M25" s="196">
        <v>1289777</v>
      </c>
      <c r="N25" s="196">
        <v>0</v>
      </c>
      <c r="O25" s="78">
        <f>K25-M25</f>
        <v>2369548</v>
      </c>
      <c r="Q25" s="83"/>
      <c r="R25" s="83"/>
      <c r="S25" s="85"/>
      <c r="T25" s="5"/>
    </row>
    <row r="26" spans="1:20" ht="26.1" customHeight="1" x14ac:dyDescent="0.15">
      <c r="A26" s="221"/>
      <c r="B26" s="69" t="s">
        <v>10</v>
      </c>
      <c r="C26" s="75">
        <v>20</v>
      </c>
      <c r="D26" s="78">
        <v>158</v>
      </c>
      <c r="E26" s="78">
        <v>4</v>
      </c>
      <c r="F26" s="78">
        <f>D26+E26</f>
        <v>162</v>
      </c>
      <c r="G26" s="195">
        <v>633739</v>
      </c>
      <c r="H26" s="140">
        <v>462310</v>
      </c>
      <c r="I26" s="196">
        <v>12437</v>
      </c>
      <c r="J26" s="205">
        <v>0</v>
      </c>
      <c r="K26" s="196">
        <f>G26+I26</f>
        <v>646176</v>
      </c>
      <c r="L26" s="196"/>
      <c r="M26" s="196">
        <v>462310</v>
      </c>
      <c r="N26" s="196">
        <v>0</v>
      </c>
      <c r="O26" s="78">
        <f>K26-M26</f>
        <v>183866</v>
      </c>
      <c r="Q26" s="83"/>
      <c r="R26" s="83"/>
      <c r="S26" s="85"/>
      <c r="T26" s="5"/>
    </row>
    <row r="27" spans="1:20" ht="26.1" customHeight="1" x14ac:dyDescent="0.15">
      <c r="A27" s="221"/>
      <c r="B27" s="69" t="s">
        <v>21</v>
      </c>
      <c r="C27" s="75">
        <v>21</v>
      </c>
      <c r="D27" s="78">
        <v>117</v>
      </c>
      <c r="E27" s="78">
        <v>3</v>
      </c>
      <c r="F27" s="78">
        <f>D27+E27</f>
        <v>120</v>
      </c>
      <c r="G27" s="195">
        <v>541714</v>
      </c>
      <c r="H27" s="140">
        <v>325527</v>
      </c>
      <c r="I27" s="196">
        <v>5135</v>
      </c>
      <c r="J27" s="205">
        <v>0</v>
      </c>
      <c r="K27" s="196">
        <f>G27+I27</f>
        <v>546849</v>
      </c>
      <c r="L27" s="196"/>
      <c r="M27" s="196">
        <v>325527</v>
      </c>
      <c r="N27" s="196">
        <v>0</v>
      </c>
      <c r="O27" s="78">
        <f>K27-M27</f>
        <v>221322</v>
      </c>
      <c r="Q27" s="83"/>
      <c r="R27" s="83"/>
      <c r="S27" s="85"/>
      <c r="T27" s="5"/>
    </row>
    <row r="28" spans="1:20" ht="26.1" customHeight="1" x14ac:dyDescent="0.15">
      <c r="A28" s="221"/>
      <c r="B28" s="70" t="s">
        <v>47</v>
      </c>
      <c r="C28" s="76">
        <v>22</v>
      </c>
      <c r="D28" s="49">
        <v>15</v>
      </c>
      <c r="E28" s="49">
        <v>1</v>
      </c>
      <c r="F28" s="49">
        <f>D28+E28</f>
        <v>16</v>
      </c>
      <c r="G28" s="199">
        <v>64108</v>
      </c>
      <c r="H28" s="144">
        <v>45434</v>
      </c>
      <c r="I28" s="145">
        <v>3528</v>
      </c>
      <c r="J28" s="206">
        <v>0</v>
      </c>
      <c r="K28" s="145">
        <f>G28+I28</f>
        <v>67636</v>
      </c>
      <c r="L28" s="145"/>
      <c r="M28" s="145">
        <v>45434</v>
      </c>
      <c r="N28" s="145">
        <v>0</v>
      </c>
      <c r="O28" s="49">
        <f>K28-M28</f>
        <v>22202</v>
      </c>
      <c r="Q28" s="83"/>
      <c r="R28" s="83"/>
      <c r="S28" s="85"/>
      <c r="T28" s="5"/>
    </row>
    <row r="29" spans="1:20" ht="26.1" customHeight="1" x14ac:dyDescent="0.15">
      <c r="A29" s="221"/>
      <c r="B29" s="71" t="s">
        <v>8</v>
      </c>
      <c r="C29" s="63">
        <v>23</v>
      </c>
      <c r="D29" s="79">
        <f>SUM(D24:D28)</f>
        <v>908</v>
      </c>
      <c r="E29" s="79">
        <f>SUM(E24:E28)</f>
        <v>24</v>
      </c>
      <c r="F29" s="79">
        <f>SUM(F24:F28)</f>
        <v>932</v>
      </c>
      <c r="G29" s="200">
        <f>SUM(G24:G28)</f>
        <v>6100556</v>
      </c>
      <c r="H29" s="201"/>
      <c r="I29" s="200">
        <f>SUM(I24:I28)</f>
        <v>79154</v>
      </c>
      <c r="J29" s="201"/>
      <c r="K29" s="200">
        <f>SUM(K24:K28)</f>
        <v>6179710</v>
      </c>
      <c r="L29" s="200"/>
      <c r="M29" s="200">
        <f>SUM(M24:M28)</f>
        <v>2657857</v>
      </c>
      <c r="N29" s="200"/>
      <c r="O29" s="79">
        <f>SUM(O24:O28)</f>
        <v>3521853</v>
      </c>
      <c r="Q29" s="83"/>
      <c r="R29" s="83"/>
      <c r="S29" s="86"/>
      <c r="T29" s="5"/>
    </row>
    <row r="30" spans="1:20" ht="26.1" customHeight="1" x14ac:dyDescent="0.15">
      <c r="A30" s="209" t="s">
        <v>28</v>
      </c>
      <c r="B30" s="209"/>
      <c r="C30" s="63">
        <v>24</v>
      </c>
      <c r="D30" s="79">
        <f>D19+D23+D29</f>
        <v>5186</v>
      </c>
      <c r="E30" s="79">
        <f>E19+E23+E29</f>
        <v>126</v>
      </c>
      <c r="F30" s="79">
        <f>F19+F23+F29</f>
        <v>5312</v>
      </c>
      <c r="G30" s="200">
        <f>G19+G23+G29</f>
        <v>30492781</v>
      </c>
      <c r="H30" s="201"/>
      <c r="I30" s="200">
        <f>I19+I23+I29</f>
        <v>444418</v>
      </c>
      <c r="J30" s="200"/>
      <c r="K30" s="200">
        <f>K19+K23+K29</f>
        <v>30937199</v>
      </c>
      <c r="L30" s="200"/>
      <c r="M30" s="200">
        <f>M19+M23+M29</f>
        <v>15203781</v>
      </c>
      <c r="N30" s="200"/>
      <c r="O30" s="79">
        <f>O19+O23+O29</f>
        <v>15733418</v>
      </c>
      <c r="Q30" s="83"/>
      <c r="R30" s="83"/>
      <c r="S30" s="86"/>
      <c r="T30" s="5"/>
    </row>
    <row r="31" spans="1:20" ht="20.100000000000001" customHeight="1" x14ac:dyDescent="0.15">
      <c r="A31" s="64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S31" s="5"/>
      <c r="T31" s="5"/>
    </row>
    <row r="32" spans="1:20" ht="20.100000000000001" customHeight="1" x14ac:dyDescent="0.1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S32" s="5"/>
      <c r="T32" s="5"/>
    </row>
    <row r="33" spans="1:20" ht="20.100000000000001" customHeight="1" x14ac:dyDescent="0.15">
      <c r="A33" s="62"/>
      <c r="B33" s="62"/>
      <c r="C33" s="7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82"/>
      <c r="S33" s="84"/>
      <c r="T33" s="5"/>
    </row>
    <row r="34" spans="1:20" ht="20.100000000000001" customHeight="1" x14ac:dyDescent="0.15">
      <c r="A34" s="149"/>
      <c r="B34" s="149"/>
      <c r="C34" s="150"/>
      <c r="D34" s="146"/>
      <c r="E34" s="146"/>
      <c r="F34" s="146"/>
      <c r="G34" s="146"/>
      <c r="H34" s="146"/>
      <c r="I34" s="149"/>
      <c r="J34" s="149"/>
      <c r="K34" s="149"/>
      <c r="L34" s="146"/>
      <c r="M34" s="146"/>
      <c r="N34" s="146"/>
      <c r="O34" s="146"/>
      <c r="P34" s="5"/>
      <c r="Q34" s="5"/>
      <c r="R34" s="5"/>
      <c r="S34" s="5"/>
      <c r="T34" s="5"/>
    </row>
    <row r="35" spans="1:20" ht="20.100000000000001" customHeight="1" x14ac:dyDescent="0.15">
      <c r="A35" s="149"/>
      <c r="B35" s="149"/>
      <c r="C35" s="150"/>
      <c r="D35" s="66"/>
      <c r="E35" s="66"/>
      <c r="F35" s="146"/>
      <c r="G35" s="146"/>
      <c r="H35" s="66"/>
      <c r="I35" s="66"/>
      <c r="J35" s="146"/>
      <c r="K35" s="146"/>
      <c r="L35" s="210"/>
      <c r="M35" s="146"/>
      <c r="N35" s="66"/>
      <c r="O35" s="6"/>
      <c r="P35" s="5"/>
      <c r="Q35" s="5"/>
      <c r="R35" s="5"/>
      <c r="S35" s="5"/>
      <c r="T35" s="5"/>
    </row>
    <row r="36" spans="1:20" ht="20.100000000000001" customHeight="1" x14ac:dyDescent="0.15">
      <c r="A36" s="207"/>
      <c r="B36" s="207"/>
      <c r="C36" s="15"/>
      <c r="D36" s="28"/>
      <c r="E36" s="28"/>
      <c r="F36" s="110"/>
      <c r="G36" s="110"/>
      <c r="H36" s="28"/>
      <c r="I36" s="28"/>
      <c r="J36" s="110"/>
      <c r="K36" s="208"/>
      <c r="L36" s="110"/>
      <c r="M36" s="110"/>
      <c r="N36" s="28"/>
      <c r="O36" s="28"/>
      <c r="P36" s="5"/>
      <c r="Q36" s="5"/>
      <c r="R36" s="5"/>
      <c r="S36" s="5"/>
      <c r="T36" s="5"/>
    </row>
    <row r="37" spans="1:20" ht="20.100000000000001" customHeight="1" x14ac:dyDescent="0.15">
      <c r="A37" s="207"/>
      <c r="B37" s="207"/>
      <c r="C37" s="15"/>
      <c r="D37" s="28"/>
      <c r="E37" s="28"/>
      <c r="F37" s="110"/>
      <c r="G37" s="110"/>
      <c r="H37" s="28"/>
      <c r="I37" s="28"/>
      <c r="J37" s="110"/>
      <c r="K37" s="208"/>
      <c r="L37" s="110"/>
      <c r="M37" s="110"/>
      <c r="N37" s="28"/>
      <c r="O37" s="28"/>
      <c r="P37" s="5"/>
      <c r="Q37" s="5"/>
      <c r="R37" s="5"/>
      <c r="S37" s="5"/>
      <c r="T37" s="5"/>
    </row>
    <row r="38" spans="1:20" ht="20.100000000000001" customHeight="1" x14ac:dyDescent="0.15">
      <c r="A38" s="210"/>
      <c r="B38" s="9"/>
      <c r="C38" s="15"/>
      <c r="D38" s="28"/>
      <c r="E38" s="28"/>
      <c r="F38" s="110"/>
      <c r="G38" s="110"/>
      <c r="H38" s="28"/>
      <c r="I38" s="28"/>
      <c r="J38" s="110"/>
      <c r="K38" s="208"/>
      <c r="L38" s="110"/>
      <c r="M38" s="110"/>
      <c r="N38" s="28"/>
      <c r="O38" s="28"/>
      <c r="P38" s="5"/>
      <c r="Q38" s="5"/>
      <c r="R38" s="5"/>
      <c r="S38" s="5"/>
      <c r="T38" s="5"/>
    </row>
    <row r="39" spans="1:20" ht="20.100000000000001" customHeight="1" x14ac:dyDescent="0.15">
      <c r="A39" s="210"/>
      <c r="B39" s="9"/>
      <c r="C39" s="15"/>
      <c r="D39" s="28"/>
      <c r="E39" s="28"/>
      <c r="F39" s="110"/>
      <c r="G39" s="110"/>
      <c r="H39" s="28"/>
      <c r="I39" s="28"/>
      <c r="J39" s="110"/>
      <c r="K39" s="208"/>
      <c r="L39" s="110"/>
      <c r="M39" s="110"/>
      <c r="N39" s="28"/>
      <c r="O39" s="28"/>
      <c r="P39" s="5"/>
      <c r="Q39" s="5"/>
      <c r="R39" s="5"/>
      <c r="S39" s="5"/>
      <c r="T39" s="5"/>
    </row>
    <row r="40" spans="1:20" ht="20.100000000000001" customHeight="1" x14ac:dyDescent="0.15">
      <c r="A40" s="211"/>
      <c r="B40" s="211"/>
      <c r="C40" s="67"/>
      <c r="D40" s="80"/>
      <c r="E40" s="80"/>
      <c r="F40" s="212"/>
      <c r="G40" s="212"/>
      <c r="H40" s="80"/>
      <c r="I40" s="80"/>
      <c r="J40" s="212"/>
      <c r="K40" s="213"/>
      <c r="L40" s="212"/>
      <c r="M40" s="212"/>
      <c r="N40" s="80"/>
      <c r="O40" s="80"/>
      <c r="P40" s="5"/>
      <c r="Q40" s="5"/>
      <c r="R40" s="5"/>
      <c r="S40" s="5"/>
      <c r="T40" s="5"/>
    </row>
    <row r="41" spans="1:20" ht="20.100000000000001" customHeight="1" x14ac:dyDescent="0.15">
      <c r="A41" s="8"/>
      <c r="B41" s="8"/>
      <c r="C41" s="6"/>
      <c r="D41" s="81"/>
      <c r="E41" s="81"/>
      <c r="F41" s="81"/>
      <c r="G41" s="81"/>
      <c r="H41" s="81"/>
      <c r="I41" s="81"/>
      <c r="J41" s="81"/>
      <c r="K41" s="81"/>
      <c r="L41" s="8"/>
      <c r="M41" s="8"/>
      <c r="N41" s="8"/>
      <c r="O41" s="8"/>
      <c r="S41" s="5"/>
      <c r="T41" s="5"/>
    </row>
    <row r="42" spans="1:20" ht="20.100000000000001" customHeight="1" x14ac:dyDescent="0.15">
      <c r="S42" s="5"/>
      <c r="T42" s="5"/>
    </row>
    <row r="43" spans="1:20" x14ac:dyDescent="0.15">
      <c r="S43" s="5"/>
      <c r="T43" s="5"/>
    </row>
    <row r="44" spans="1:20" x14ac:dyDescent="0.15">
      <c r="S44" s="5"/>
      <c r="T44" s="5"/>
    </row>
    <row r="45" spans="1:20" x14ac:dyDescent="0.15">
      <c r="S45" s="5"/>
      <c r="T45" s="5"/>
    </row>
    <row r="46" spans="1:20" x14ac:dyDescent="0.15">
      <c r="S46" s="5"/>
      <c r="T46" s="5"/>
    </row>
    <row r="47" spans="1:20" x14ac:dyDescent="0.15">
      <c r="S47" s="5"/>
      <c r="T47" s="5"/>
    </row>
    <row r="48" spans="1:20" x14ac:dyDescent="0.15">
      <c r="S48" s="5"/>
      <c r="T48" s="5"/>
    </row>
    <row r="49" spans="19:20" x14ac:dyDescent="0.15">
      <c r="S49" s="5"/>
      <c r="T49" s="5"/>
    </row>
    <row r="50" spans="19:20" x14ac:dyDescent="0.15">
      <c r="S50" s="5"/>
      <c r="T50" s="5"/>
    </row>
    <row r="51" spans="19:20" x14ac:dyDescent="0.15">
      <c r="S51" s="5"/>
      <c r="T51" s="5"/>
    </row>
    <row r="52" spans="19:20" x14ac:dyDescent="0.15">
      <c r="S52" s="5"/>
      <c r="T52" s="5"/>
    </row>
    <row r="53" spans="19:20" x14ac:dyDescent="0.15">
      <c r="S53" s="5"/>
      <c r="T53" s="5"/>
    </row>
    <row r="54" spans="19:20" x14ac:dyDescent="0.15">
      <c r="S54" s="5"/>
      <c r="T54" s="5"/>
    </row>
    <row r="55" spans="19:20" x14ac:dyDescent="0.15">
      <c r="S55" s="5"/>
      <c r="T55" s="5"/>
    </row>
    <row r="56" spans="19:20" x14ac:dyDescent="0.15">
      <c r="S56" s="5"/>
      <c r="T56" s="5"/>
    </row>
    <row r="57" spans="19:20" x14ac:dyDescent="0.15">
      <c r="S57" s="5"/>
      <c r="T57" s="5"/>
    </row>
    <row r="58" spans="19:20" x14ac:dyDescent="0.15">
      <c r="S58" s="5"/>
      <c r="T58" s="5"/>
    </row>
    <row r="59" spans="19:20" x14ac:dyDescent="0.15">
      <c r="S59" s="5"/>
      <c r="T59" s="5"/>
    </row>
    <row r="60" spans="19:20" x14ac:dyDescent="0.15">
      <c r="S60" s="5"/>
      <c r="T60" s="5"/>
    </row>
    <row r="61" spans="19:20" x14ac:dyDescent="0.15">
      <c r="S61" s="5"/>
      <c r="T61" s="5"/>
    </row>
    <row r="62" spans="19:20" x14ac:dyDescent="0.15">
      <c r="S62" s="5"/>
      <c r="T62" s="5"/>
    </row>
    <row r="63" spans="19:20" x14ac:dyDescent="0.15">
      <c r="S63" s="5"/>
      <c r="T63" s="5"/>
    </row>
    <row r="64" spans="19:20" x14ac:dyDescent="0.15">
      <c r="S64" s="5"/>
      <c r="T64" s="5"/>
    </row>
    <row r="65" spans="19:20" x14ac:dyDescent="0.15">
      <c r="S65" s="5"/>
      <c r="T65" s="5"/>
    </row>
    <row r="66" spans="19:20" x14ac:dyDescent="0.15">
      <c r="S66" s="5"/>
      <c r="T66" s="5"/>
    </row>
    <row r="67" spans="19:20" x14ac:dyDescent="0.15">
      <c r="S67" s="5"/>
      <c r="T67" s="5"/>
    </row>
    <row r="68" spans="19:20" x14ac:dyDescent="0.15">
      <c r="S68" s="5"/>
      <c r="T68" s="5"/>
    </row>
    <row r="69" spans="19:20" x14ac:dyDescent="0.15">
      <c r="S69" s="5"/>
      <c r="T69" s="5"/>
    </row>
    <row r="70" spans="19:20" x14ac:dyDescent="0.15">
      <c r="S70" s="5"/>
      <c r="T70" s="5"/>
    </row>
    <row r="71" spans="19:20" x14ac:dyDescent="0.15">
      <c r="S71" s="5"/>
      <c r="T71" s="5"/>
    </row>
    <row r="72" spans="19:20" x14ac:dyDescent="0.15">
      <c r="S72" s="5"/>
      <c r="T72" s="5"/>
    </row>
    <row r="73" spans="19:20" x14ac:dyDescent="0.15">
      <c r="S73" s="5"/>
      <c r="T73" s="5"/>
    </row>
    <row r="74" spans="19:20" x14ac:dyDescent="0.15">
      <c r="S74" s="5"/>
      <c r="T74" s="5"/>
    </row>
    <row r="75" spans="19:20" x14ac:dyDescent="0.15">
      <c r="S75" s="5"/>
      <c r="T75" s="5"/>
    </row>
    <row r="76" spans="19:20" x14ac:dyDescent="0.15">
      <c r="S76" s="5"/>
      <c r="T76" s="5"/>
    </row>
    <row r="77" spans="19:20" x14ac:dyDescent="0.15">
      <c r="S77" s="5"/>
      <c r="T77" s="5"/>
    </row>
    <row r="78" spans="19:20" x14ac:dyDescent="0.15">
      <c r="S78" s="5"/>
      <c r="T78" s="5"/>
    </row>
    <row r="79" spans="19:20" x14ac:dyDescent="0.15">
      <c r="S79" s="5"/>
      <c r="T79" s="5"/>
    </row>
    <row r="80" spans="19:20" x14ac:dyDescent="0.15">
      <c r="S80" s="5"/>
      <c r="T80" s="5"/>
    </row>
    <row r="81" spans="19:20" x14ac:dyDescent="0.15">
      <c r="S81" s="5"/>
      <c r="T81" s="5"/>
    </row>
    <row r="82" spans="19:20" x14ac:dyDescent="0.15">
      <c r="S82" s="5"/>
      <c r="T82" s="5"/>
    </row>
    <row r="83" spans="19:20" x14ac:dyDescent="0.15">
      <c r="S83" s="5"/>
      <c r="T83" s="5"/>
    </row>
    <row r="84" spans="19:20" x14ac:dyDescent="0.15">
      <c r="S84" s="5"/>
      <c r="T84" s="5"/>
    </row>
    <row r="85" spans="19:20" x14ac:dyDescent="0.15">
      <c r="S85" s="5"/>
      <c r="T85" s="5"/>
    </row>
    <row r="86" spans="19:20" x14ac:dyDescent="0.15">
      <c r="S86" s="5"/>
      <c r="T86" s="5"/>
    </row>
    <row r="87" spans="19:20" x14ac:dyDescent="0.15">
      <c r="S87" s="5"/>
      <c r="T87" s="5"/>
    </row>
    <row r="88" spans="19:20" x14ac:dyDescent="0.15">
      <c r="S88" s="5"/>
      <c r="T88" s="5"/>
    </row>
    <row r="89" spans="19:20" x14ac:dyDescent="0.15">
      <c r="S89" s="5"/>
      <c r="T89" s="5"/>
    </row>
    <row r="90" spans="19:20" x14ac:dyDescent="0.15">
      <c r="S90" s="5"/>
      <c r="T90" s="5"/>
    </row>
    <row r="91" spans="19:20" x14ac:dyDescent="0.15">
      <c r="S91" s="5"/>
      <c r="T91" s="5"/>
    </row>
    <row r="92" spans="19:20" x14ac:dyDescent="0.15">
      <c r="S92" s="5"/>
      <c r="T92" s="5"/>
    </row>
    <row r="93" spans="19:20" x14ac:dyDescent="0.15">
      <c r="S93" s="5"/>
      <c r="T93" s="5"/>
    </row>
    <row r="94" spans="19:20" x14ac:dyDescent="0.15">
      <c r="S94" s="5"/>
      <c r="T94" s="5"/>
    </row>
    <row r="95" spans="19:20" x14ac:dyDescent="0.15">
      <c r="S95" s="5"/>
      <c r="T95" s="5"/>
    </row>
    <row r="96" spans="19:20" x14ac:dyDescent="0.15">
      <c r="S96" s="5"/>
      <c r="T96" s="5"/>
    </row>
    <row r="97" spans="19:20" x14ac:dyDescent="0.15">
      <c r="S97" s="5"/>
      <c r="T97" s="5"/>
    </row>
    <row r="98" spans="19:20" x14ac:dyDescent="0.15">
      <c r="S98" s="5"/>
      <c r="T98" s="5"/>
    </row>
    <row r="99" spans="19:20" x14ac:dyDescent="0.15">
      <c r="S99" s="5"/>
      <c r="T99" s="5"/>
    </row>
    <row r="100" spans="19:20" x14ac:dyDescent="0.15">
      <c r="S100" s="5"/>
      <c r="T100" s="5"/>
    </row>
    <row r="101" spans="19:20" x14ac:dyDescent="0.15">
      <c r="S101" s="5"/>
      <c r="T101" s="5"/>
    </row>
    <row r="102" spans="19:20" x14ac:dyDescent="0.15">
      <c r="S102" s="5"/>
      <c r="T102" s="5"/>
    </row>
    <row r="103" spans="19:20" x14ac:dyDescent="0.15">
      <c r="S103" s="5"/>
      <c r="T103" s="5"/>
    </row>
    <row r="104" spans="19:20" x14ac:dyDescent="0.15">
      <c r="S104" s="5"/>
      <c r="T104" s="5"/>
    </row>
    <row r="105" spans="19:20" x14ac:dyDescent="0.15">
      <c r="S105" s="5"/>
      <c r="T105" s="5"/>
    </row>
    <row r="106" spans="19:20" x14ac:dyDescent="0.15">
      <c r="S106" s="5"/>
      <c r="T106" s="5"/>
    </row>
    <row r="107" spans="19:20" x14ac:dyDescent="0.15">
      <c r="S107" s="5"/>
      <c r="T107" s="5"/>
    </row>
    <row r="108" spans="19:20" x14ac:dyDescent="0.15">
      <c r="S108" s="5"/>
      <c r="T108" s="5"/>
    </row>
    <row r="109" spans="19:20" x14ac:dyDescent="0.15">
      <c r="S109" s="5"/>
      <c r="T109" s="5"/>
    </row>
    <row r="110" spans="19:20" x14ac:dyDescent="0.15">
      <c r="S110" s="5"/>
      <c r="T110" s="5"/>
    </row>
    <row r="111" spans="19:20" x14ac:dyDescent="0.15">
      <c r="S111" s="5"/>
      <c r="T111" s="5"/>
    </row>
    <row r="112" spans="19:20" x14ac:dyDescent="0.15">
      <c r="S112" s="5"/>
      <c r="T112" s="5"/>
    </row>
    <row r="113" spans="19:20" x14ac:dyDescent="0.15">
      <c r="S113" s="5"/>
      <c r="T113" s="5"/>
    </row>
    <row r="114" spans="19:20" x14ac:dyDescent="0.15">
      <c r="S114" s="5"/>
      <c r="T114" s="5"/>
    </row>
    <row r="115" spans="19:20" x14ac:dyDescent="0.15">
      <c r="S115" s="5"/>
      <c r="T115" s="5"/>
    </row>
    <row r="116" spans="19:20" x14ac:dyDescent="0.15">
      <c r="S116" s="5"/>
      <c r="T116" s="5"/>
    </row>
    <row r="117" spans="19:20" x14ac:dyDescent="0.15">
      <c r="S117" s="5"/>
      <c r="T117" s="5"/>
    </row>
    <row r="118" spans="19:20" x14ac:dyDescent="0.15">
      <c r="S118" s="5"/>
      <c r="T118" s="5"/>
    </row>
    <row r="119" spans="19:20" x14ac:dyDescent="0.15">
      <c r="S119" s="5"/>
      <c r="T119" s="5"/>
    </row>
    <row r="120" spans="19:20" x14ac:dyDescent="0.15">
      <c r="S120" s="5"/>
      <c r="T120" s="5"/>
    </row>
    <row r="121" spans="19:20" x14ac:dyDescent="0.15">
      <c r="S121" s="5"/>
      <c r="T121" s="5"/>
    </row>
    <row r="122" spans="19:20" x14ac:dyDescent="0.15">
      <c r="S122" s="5"/>
      <c r="T122" s="5"/>
    </row>
    <row r="123" spans="19:20" x14ac:dyDescent="0.15">
      <c r="S123" s="5"/>
      <c r="T123" s="5"/>
    </row>
    <row r="124" spans="19:20" x14ac:dyDescent="0.15">
      <c r="S124" s="5"/>
      <c r="T124" s="5"/>
    </row>
    <row r="125" spans="19:20" x14ac:dyDescent="0.15">
      <c r="S125" s="5"/>
      <c r="T125" s="5"/>
    </row>
    <row r="126" spans="19:20" x14ac:dyDescent="0.15">
      <c r="S126" s="5"/>
      <c r="T126" s="5"/>
    </row>
    <row r="127" spans="19:20" x14ac:dyDescent="0.15">
      <c r="S127" s="5"/>
      <c r="T127" s="5"/>
    </row>
    <row r="128" spans="19:20" x14ac:dyDescent="0.15">
      <c r="S128" s="5"/>
      <c r="T128" s="5"/>
    </row>
    <row r="129" spans="19:20" x14ac:dyDescent="0.15">
      <c r="S129" s="5"/>
      <c r="T129" s="5"/>
    </row>
    <row r="130" spans="19:20" x14ac:dyDescent="0.15">
      <c r="S130" s="5"/>
      <c r="T130" s="5"/>
    </row>
    <row r="131" spans="19:20" x14ac:dyDescent="0.15">
      <c r="S131" s="5"/>
      <c r="T131" s="5"/>
    </row>
    <row r="132" spans="19:20" x14ac:dyDescent="0.15">
      <c r="S132" s="5"/>
      <c r="T132" s="5"/>
    </row>
    <row r="133" spans="19:20" x14ac:dyDescent="0.15">
      <c r="S133" s="5"/>
      <c r="T133" s="5"/>
    </row>
    <row r="134" spans="19:20" x14ac:dyDescent="0.15">
      <c r="S134" s="5"/>
      <c r="T134" s="5"/>
    </row>
    <row r="135" spans="19:20" x14ac:dyDescent="0.15">
      <c r="S135" s="5"/>
      <c r="T135" s="5"/>
    </row>
    <row r="136" spans="19:20" x14ac:dyDescent="0.15">
      <c r="S136" s="5"/>
      <c r="T136" s="5"/>
    </row>
    <row r="137" spans="19:20" x14ac:dyDescent="0.15">
      <c r="S137" s="5"/>
      <c r="T137" s="5"/>
    </row>
    <row r="138" spans="19:20" x14ac:dyDescent="0.15">
      <c r="S138" s="5"/>
      <c r="T138" s="5"/>
    </row>
    <row r="139" spans="19:20" x14ac:dyDescent="0.15">
      <c r="S139" s="5"/>
      <c r="T139" s="5"/>
    </row>
    <row r="140" spans="19:20" x14ac:dyDescent="0.15">
      <c r="S140" s="5"/>
      <c r="T140" s="5"/>
    </row>
    <row r="141" spans="19:20" x14ac:dyDescent="0.15">
      <c r="S141" s="5"/>
      <c r="T141" s="5"/>
    </row>
    <row r="142" spans="19:20" x14ac:dyDescent="0.15">
      <c r="S142" s="5"/>
      <c r="T142" s="5"/>
    </row>
  </sheetData>
  <mergeCells count="142">
    <mergeCell ref="A40:B40"/>
    <mergeCell ref="F40:G40"/>
    <mergeCell ref="J40:K40"/>
    <mergeCell ref="L40:M40"/>
    <mergeCell ref="A4:B6"/>
    <mergeCell ref="C4:C6"/>
    <mergeCell ref="M4:N5"/>
    <mergeCell ref="O4:O5"/>
    <mergeCell ref="S4:S5"/>
    <mergeCell ref="D5:D6"/>
    <mergeCell ref="E5:E6"/>
    <mergeCell ref="F5:F6"/>
    <mergeCell ref="G5:H6"/>
    <mergeCell ref="I5:J6"/>
    <mergeCell ref="A20:A23"/>
    <mergeCell ref="A24:A29"/>
    <mergeCell ref="A34:B35"/>
    <mergeCell ref="C34:C35"/>
    <mergeCell ref="A38:A39"/>
    <mergeCell ref="A7:A19"/>
    <mergeCell ref="A37:B37"/>
    <mergeCell ref="F37:G37"/>
    <mergeCell ref="J37:K37"/>
    <mergeCell ref="L37:M37"/>
    <mergeCell ref="F38:G38"/>
    <mergeCell ref="J38:K38"/>
    <mergeCell ref="L38:M38"/>
    <mergeCell ref="F39:G39"/>
    <mergeCell ref="J39:K39"/>
    <mergeCell ref="L39:M39"/>
    <mergeCell ref="D34:G34"/>
    <mergeCell ref="H34:K34"/>
    <mergeCell ref="L34:O34"/>
    <mergeCell ref="F35:G35"/>
    <mergeCell ref="J35:K35"/>
    <mergeCell ref="L35:M35"/>
    <mergeCell ref="A36:B36"/>
    <mergeCell ref="F36:G36"/>
    <mergeCell ref="J36:K36"/>
    <mergeCell ref="L36:M36"/>
    <mergeCell ref="G29:H29"/>
    <mergeCell ref="I29:J29"/>
    <mergeCell ref="K29:L29"/>
    <mergeCell ref="M29:N29"/>
    <mergeCell ref="A30:B30"/>
    <mergeCell ref="G30:H30"/>
    <mergeCell ref="I30:J30"/>
    <mergeCell ref="K30:L30"/>
    <mergeCell ref="M30:N30"/>
    <mergeCell ref="G26:H26"/>
    <mergeCell ref="I26:J26"/>
    <mergeCell ref="K26:L26"/>
    <mergeCell ref="M26:N26"/>
    <mergeCell ref="G27:H27"/>
    <mergeCell ref="I27:J27"/>
    <mergeCell ref="K27:L27"/>
    <mergeCell ref="M27:N27"/>
    <mergeCell ref="G28:H28"/>
    <mergeCell ref="I28:J28"/>
    <mergeCell ref="K28:L28"/>
    <mergeCell ref="M28:N28"/>
    <mergeCell ref="G23:H23"/>
    <mergeCell ref="I23:J23"/>
    <mergeCell ref="K23:L23"/>
    <mergeCell ref="M23:N23"/>
    <mergeCell ref="G24:H24"/>
    <mergeCell ref="I24:J24"/>
    <mergeCell ref="K24:L24"/>
    <mergeCell ref="M24:N24"/>
    <mergeCell ref="G25:H25"/>
    <mergeCell ref="I25:J25"/>
    <mergeCell ref="K25:L25"/>
    <mergeCell ref="M25:N25"/>
    <mergeCell ref="G20:H20"/>
    <mergeCell ref="I20:J20"/>
    <mergeCell ref="K20:L20"/>
    <mergeCell ref="M20:N20"/>
    <mergeCell ref="G21:H21"/>
    <mergeCell ref="I21:J21"/>
    <mergeCell ref="K21:L21"/>
    <mergeCell ref="M21:N21"/>
    <mergeCell ref="G22:H22"/>
    <mergeCell ref="I22:J22"/>
    <mergeCell ref="K22:L22"/>
    <mergeCell ref="M22:N22"/>
    <mergeCell ref="G17:H17"/>
    <mergeCell ref="I17:J17"/>
    <mergeCell ref="K17:L17"/>
    <mergeCell ref="M17:N17"/>
    <mergeCell ref="G18:H18"/>
    <mergeCell ref="I18:J18"/>
    <mergeCell ref="K18:L18"/>
    <mergeCell ref="M18:N18"/>
    <mergeCell ref="G19:H19"/>
    <mergeCell ref="I19:J19"/>
    <mergeCell ref="K19:L19"/>
    <mergeCell ref="M19:N19"/>
    <mergeCell ref="G14:H14"/>
    <mergeCell ref="I14:J14"/>
    <mergeCell ref="K14:L14"/>
    <mergeCell ref="M14:N14"/>
    <mergeCell ref="G15:H15"/>
    <mergeCell ref="I15:J15"/>
    <mergeCell ref="K15:L15"/>
    <mergeCell ref="M15:N15"/>
    <mergeCell ref="G16:H16"/>
    <mergeCell ref="I16:J16"/>
    <mergeCell ref="K16:L16"/>
    <mergeCell ref="M16:N16"/>
    <mergeCell ref="G11:H11"/>
    <mergeCell ref="I11:J11"/>
    <mergeCell ref="K11:L11"/>
    <mergeCell ref="M11:N11"/>
    <mergeCell ref="G12:H12"/>
    <mergeCell ref="I12:J12"/>
    <mergeCell ref="K12:L12"/>
    <mergeCell ref="M12:N12"/>
    <mergeCell ref="G13:H13"/>
    <mergeCell ref="I13:J13"/>
    <mergeCell ref="K13:L13"/>
    <mergeCell ref="M13:N13"/>
    <mergeCell ref="G8:H8"/>
    <mergeCell ref="I8:J8"/>
    <mergeCell ref="K8:L8"/>
    <mergeCell ref="M8:N8"/>
    <mergeCell ref="G9:H9"/>
    <mergeCell ref="I9:J9"/>
    <mergeCell ref="K9:L9"/>
    <mergeCell ref="M9:N9"/>
    <mergeCell ref="G10:H10"/>
    <mergeCell ref="I10:J10"/>
    <mergeCell ref="K10:L10"/>
    <mergeCell ref="M10:N10"/>
    <mergeCell ref="D4:F4"/>
    <mergeCell ref="G4:L4"/>
    <mergeCell ref="K5:L5"/>
    <mergeCell ref="K6:L6"/>
    <mergeCell ref="M6:N6"/>
    <mergeCell ref="G7:H7"/>
    <mergeCell ref="I7:J7"/>
    <mergeCell ref="K7:L7"/>
    <mergeCell ref="M7:N7"/>
  </mergeCells>
  <phoneticPr fontId="2"/>
  <pageMargins left="0.59055118110236227" right="0.39370078740157483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明朝,標準"&amp;9- 27 -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課税状況・年度別調定額等の推移</vt:lpstr>
      <vt:lpstr>業種別所得金額等</vt:lpstr>
      <vt:lpstr>課税状況・年度別調定額等の推移!Print_Area</vt:lpstr>
      <vt:lpstr>業種別所得金額等!Print_Area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2021-10-27T01:42:13Z</cp:lastPrinted>
  <dcterms:created xsi:type="dcterms:W3CDTF">1997-09-29T02:20:11Z</dcterms:created>
  <dcterms:modified xsi:type="dcterms:W3CDTF">2023-02-06T01:44:20Z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2021-11-01T04:39:58Z</vt:filetime>
  </property>
</Properties>
</file>