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令和2年度税務統計書（オープンデータ修正用）\04 第4 徴収に関する調\"/>
    </mc:Choice>
  </mc:AlternateContent>
  <xr:revisionPtr revIDLastSave="0" documentId="13_ncr:1_{511DF17D-B90C-44F9-8A49-F804C667B22D}" xr6:coauthVersionLast="47" xr6:coauthVersionMax="47" xr10:uidLastSave="{00000000-0000-0000-0000-000000000000}"/>
  <bookViews>
    <workbookView xWindow="-120" yWindow="-120" windowWidth="29040" windowHeight="15840" tabRatio="347" xr2:uid="{00000000-000D-0000-FFFF-FFFF00000000}"/>
  </bookViews>
  <sheets>
    <sheet name="現年課税分" sheetId="1" r:id="rId1"/>
    <sheet name="滞納繰越分" sheetId="2" r:id="rId2"/>
    <sheet name="参照用シート" sheetId="3" state="hidden" r:id="rId3"/>
  </sheets>
  <definedNames>
    <definedName name="_xlnm.Print_Area" localSheetId="0">現年課税分!$A$1:$Q$70</definedName>
    <definedName name="_xlnm.Print_Area" localSheetId="1">滞納繰越分!$A$1:$Q$67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Q50" i="1"/>
  <c r="Q49" i="1"/>
  <c r="Q47" i="1"/>
  <c r="Q46" i="1"/>
  <c r="Q47" i="2"/>
  <c r="Q46" i="2"/>
  <c r="Q44" i="2"/>
  <c r="Q43" i="2"/>
  <c r="O53" i="3"/>
  <c r="K53" i="3"/>
  <c r="G53" i="3"/>
  <c r="O50" i="3"/>
  <c r="K50" i="3"/>
  <c r="G50" i="3"/>
  <c r="P29" i="3"/>
  <c r="P26" i="3"/>
  <c r="L26" i="3"/>
  <c r="H26" i="3"/>
  <c r="D26" i="3"/>
  <c r="P23" i="3"/>
  <c r="L23" i="3"/>
  <c r="H23" i="3"/>
  <c r="D23" i="3"/>
  <c r="P20" i="3"/>
  <c r="L20" i="3"/>
  <c r="H20" i="3"/>
  <c r="D20" i="3"/>
  <c r="P17" i="3"/>
  <c r="L17" i="3"/>
  <c r="H17" i="3"/>
  <c r="D17" i="3"/>
  <c r="P14" i="3"/>
  <c r="L14" i="3"/>
  <c r="H14" i="3"/>
  <c r="D14" i="3"/>
  <c r="P11" i="3"/>
  <c r="L11" i="3"/>
  <c r="H11" i="3"/>
  <c r="D11" i="3"/>
  <c r="P8" i="3"/>
  <c r="L8" i="3"/>
  <c r="H8" i="3"/>
  <c r="D8" i="3"/>
  <c r="L64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R60" i="3" s="1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R58" i="3" s="1"/>
  <c r="U58" i="3" s="1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R55" i="3" s="1"/>
  <c r="U55" i="3" s="1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R54" i="3" s="1"/>
  <c r="Q53" i="3"/>
  <c r="P53" i="3"/>
  <c r="N53" i="3"/>
  <c r="M53" i="3"/>
  <c r="L53" i="3"/>
  <c r="J53" i="3"/>
  <c r="I53" i="3"/>
  <c r="H53" i="3"/>
  <c r="F53" i="3"/>
  <c r="E53" i="3"/>
  <c r="D53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R51" i="3" s="1"/>
  <c r="U51" i="3" s="1"/>
  <c r="Q50" i="3"/>
  <c r="P50" i="3"/>
  <c r="N50" i="3"/>
  <c r="M50" i="3"/>
  <c r="L50" i="3"/>
  <c r="J50" i="3"/>
  <c r="I50" i="3"/>
  <c r="H50" i="3"/>
  <c r="F50" i="3"/>
  <c r="E50" i="3"/>
  <c r="D50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R40" i="3" s="1"/>
  <c r="U40" i="3" s="1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R39" i="3" s="1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Q29" i="3"/>
  <c r="O29" i="3"/>
  <c r="N29" i="3"/>
  <c r="M29" i="3"/>
  <c r="K29" i="3"/>
  <c r="J29" i="3"/>
  <c r="I29" i="3"/>
  <c r="G29" i="3"/>
  <c r="F29" i="3"/>
  <c r="E29" i="3"/>
  <c r="Q28" i="3"/>
  <c r="P28" i="3"/>
  <c r="Q27" i="3"/>
  <c r="P27" i="3"/>
  <c r="O27" i="3"/>
  <c r="N27" i="3"/>
  <c r="M27" i="3"/>
  <c r="K27" i="3"/>
  <c r="J27" i="3"/>
  <c r="I27" i="3"/>
  <c r="G27" i="3"/>
  <c r="F27" i="3"/>
  <c r="E27" i="3"/>
  <c r="Q26" i="3"/>
  <c r="O26" i="3"/>
  <c r="N26" i="3"/>
  <c r="M26" i="3"/>
  <c r="K26" i="3"/>
  <c r="J26" i="3"/>
  <c r="I26" i="3"/>
  <c r="G26" i="3"/>
  <c r="F26" i="3"/>
  <c r="E26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R24" i="3" s="1"/>
  <c r="D24" i="3"/>
  <c r="Q23" i="3"/>
  <c r="O23" i="3"/>
  <c r="N23" i="3"/>
  <c r="M23" i="3"/>
  <c r="K23" i="3"/>
  <c r="J23" i="3"/>
  <c r="I23" i="3"/>
  <c r="G23" i="3"/>
  <c r="F23" i="3"/>
  <c r="E23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R22" i="3" s="1"/>
  <c r="U22" i="3" s="1"/>
  <c r="D22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Q20" i="3"/>
  <c r="O20" i="3"/>
  <c r="N20" i="3"/>
  <c r="M20" i="3"/>
  <c r="K20" i="3"/>
  <c r="J20" i="3"/>
  <c r="I20" i="3"/>
  <c r="G20" i="3"/>
  <c r="F20" i="3"/>
  <c r="E20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R18" i="3" s="1"/>
  <c r="D18" i="3"/>
  <c r="Q17" i="3"/>
  <c r="O17" i="3"/>
  <c r="N17" i="3"/>
  <c r="M17" i="3"/>
  <c r="K17" i="3"/>
  <c r="J17" i="3"/>
  <c r="I17" i="3"/>
  <c r="G17" i="3"/>
  <c r="F17" i="3"/>
  <c r="E17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R16" i="3" s="1"/>
  <c r="U16" i="3" s="1"/>
  <c r="D16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Q14" i="3"/>
  <c r="O14" i="3"/>
  <c r="N14" i="3"/>
  <c r="M14" i="3"/>
  <c r="K14" i="3"/>
  <c r="J14" i="3"/>
  <c r="I14" i="3"/>
  <c r="G14" i="3"/>
  <c r="F14" i="3"/>
  <c r="E14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R12" i="3" s="1"/>
  <c r="D12" i="3"/>
  <c r="Q11" i="3"/>
  <c r="O11" i="3"/>
  <c r="N11" i="3"/>
  <c r="M11" i="3"/>
  <c r="K11" i="3"/>
  <c r="J11" i="3"/>
  <c r="I11" i="3"/>
  <c r="G11" i="3"/>
  <c r="F11" i="3"/>
  <c r="E11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R10" i="3" s="1"/>
  <c r="U10" i="3" s="1"/>
  <c r="D10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Q8" i="3"/>
  <c r="O8" i="3"/>
  <c r="N8" i="3"/>
  <c r="M8" i="3"/>
  <c r="K8" i="3"/>
  <c r="J8" i="3"/>
  <c r="I8" i="3"/>
  <c r="G8" i="3"/>
  <c r="F8" i="3"/>
  <c r="E8" i="3"/>
  <c r="Q7" i="3"/>
  <c r="P7" i="3"/>
  <c r="P64" i="3" s="1"/>
  <c r="O7" i="3"/>
  <c r="O64" i="3" s="1"/>
  <c r="N7" i="3"/>
  <c r="N64" i="3" s="1"/>
  <c r="M7" i="3"/>
  <c r="L7" i="3"/>
  <c r="K7" i="3"/>
  <c r="K64" i="3" s="1"/>
  <c r="J7" i="3"/>
  <c r="J64" i="3" s="1"/>
  <c r="I7" i="3"/>
  <c r="H7" i="3"/>
  <c r="H64" i="3" s="1"/>
  <c r="G7" i="3"/>
  <c r="G64" i="3" s="1"/>
  <c r="F7" i="3"/>
  <c r="F64" i="3" s="1"/>
  <c r="E7" i="3"/>
  <c r="D7" i="3"/>
  <c r="D64" i="3" s="1"/>
  <c r="Q6" i="3"/>
  <c r="P6" i="3"/>
  <c r="P63" i="3" s="1"/>
  <c r="P65" i="3" s="1"/>
  <c r="O6" i="3"/>
  <c r="O63" i="3" s="1"/>
  <c r="O65" i="3" s="1"/>
  <c r="N6" i="3"/>
  <c r="N63" i="3" s="1"/>
  <c r="N65" i="3" s="1"/>
  <c r="M6" i="3"/>
  <c r="L6" i="3"/>
  <c r="K6" i="3"/>
  <c r="K63" i="3" s="1"/>
  <c r="K65" i="3" s="1"/>
  <c r="J6" i="3"/>
  <c r="J63" i="3" s="1"/>
  <c r="J65" i="3" s="1"/>
  <c r="I6" i="3"/>
  <c r="H6" i="3"/>
  <c r="G6" i="3"/>
  <c r="G63" i="3" s="1"/>
  <c r="G65" i="3" s="1"/>
  <c r="F6" i="3"/>
  <c r="F63" i="3" s="1"/>
  <c r="F65" i="3" s="1"/>
  <c r="E6" i="3"/>
  <c r="D6" i="3"/>
  <c r="Q65" i="2"/>
  <c r="Q64" i="2"/>
  <c r="Q62" i="2"/>
  <c r="D62" i="2"/>
  <c r="E62" i="2" s="1"/>
  <c r="F62" i="2" s="1"/>
  <c r="G62" i="2" s="1"/>
  <c r="H62" i="2" s="1"/>
  <c r="I62" i="2" s="1"/>
  <c r="J62" i="2" s="1"/>
  <c r="K62" i="2" s="1"/>
  <c r="L62" i="2" s="1"/>
  <c r="M62" i="2" s="1"/>
  <c r="N62" i="2" s="1"/>
  <c r="O62" i="2" s="1"/>
  <c r="P62" i="2" s="1"/>
  <c r="Q61" i="2"/>
  <c r="C62" i="2"/>
  <c r="Q59" i="2"/>
  <c r="C59" i="2"/>
  <c r="D59" i="2" s="1"/>
  <c r="E59" i="2" s="1"/>
  <c r="F59" i="2" s="1"/>
  <c r="G59" i="2" s="1"/>
  <c r="H59" i="2" s="1"/>
  <c r="I59" i="2" s="1"/>
  <c r="J59" i="2" s="1"/>
  <c r="K59" i="2" s="1"/>
  <c r="L59" i="2" s="1"/>
  <c r="M59" i="2" s="1"/>
  <c r="N59" i="2" s="1"/>
  <c r="O59" i="2" s="1"/>
  <c r="P59" i="2" s="1"/>
  <c r="Q58" i="2"/>
  <c r="Q56" i="2"/>
  <c r="Q55" i="2"/>
  <c r="C56" i="2"/>
  <c r="D56" i="2" s="1"/>
  <c r="E56" i="2" s="1"/>
  <c r="F56" i="2" s="1"/>
  <c r="G56" i="2" s="1"/>
  <c r="H56" i="2" s="1"/>
  <c r="I56" i="2" s="1"/>
  <c r="J56" i="2" s="1"/>
  <c r="K56" i="2" s="1"/>
  <c r="L56" i="2" s="1"/>
  <c r="M56" i="2" s="1"/>
  <c r="N56" i="2" s="1"/>
  <c r="O56" i="2" s="1"/>
  <c r="P56" i="2" s="1"/>
  <c r="Q53" i="2"/>
  <c r="C53" i="2"/>
  <c r="D53" i="2" s="1"/>
  <c r="E53" i="2" s="1"/>
  <c r="F53" i="2" s="1"/>
  <c r="G53" i="2" s="1"/>
  <c r="H53" i="2" s="1"/>
  <c r="I53" i="2" s="1"/>
  <c r="J53" i="2" s="1"/>
  <c r="K53" i="2" s="1"/>
  <c r="L53" i="2" s="1"/>
  <c r="M53" i="2" s="1"/>
  <c r="N53" i="2" s="1"/>
  <c r="O53" i="2" s="1"/>
  <c r="P53" i="2" s="1"/>
  <c r="Q52" i="2"/>
  <c r="Q50" i="2"/>
  <c r="Q49" i="2"/>
  <c r="C50" i="2"/>
  <c r="D50" i="2" s="1"/>
  <c r="E50" i="2" s="1"/>
  <c r="F50" i="2" s="1"/>
  <c r="G50" i="2" s="1"/>
  <c r="H50" i="2" s="1"/>
  <c r="I50" i="2" s="1"/>
  <c r="J50" i="2" s="1"/>
  <c r="K50" i="2" s="1"/>
  <c r="L50" i="2" s="1"/>
  <c r="M50" i="2" s="1"/>
  <c r="N50" i="2" s="1"/>
  <c r="O50" i="2" s="1"/>
  <c r="P50" i="2" s="1"/>
  <c r="C47" i="2"/>
  <c r="D47" i="2" s="1"/>
  <c r="E47" i="2" s="1"/>
  <c r="F47" i="2" s="1"/>
  <c r="G47" i="2" s="1"/>
  <c r="H47" i="2" s="1"/>
  <c r="I47" i="2" s="1"/>
  <c r="J47" i="2" s="1"/>
  <c r="K47" i="2" s="1"/>
  <c r="L47" i="2" s="1"/>
  <c r="M47" i="2" s="1"/>
  <c r="N47" i="2" s="1"/>
  <c r="O47" i="2" s="1"/>
  <c r="P47" i="2" s="1"/>
  <c r="C44" i="2"/>
  <c r="D44" i="2" s="1"/>
  <c r="E44" i="2" s="1"/>
  <c r="F44" i="2" s="1"/>
  <c r="G44" i="2" s="1"/>
  <c r="H44" i="2" s="1"/>
  <c r="I44" i="2" s="1"/>
  <c r="J44" i="2" s="1"/>
  <c r="K44" i="2" s="1"/>
  <c r="L44" i="2" s="1"/>
  <c r="M44" i="2" s="1"/>
  <c r="N44" i="2" s="1"/>
  <c r="O44" i="2" s="1"/>
  <c r="P44" i="2" s="1"/>
  <c r="Q41" i="2"/>
  <c r="Q40" i="2"/>
  <c r="C41" i="2"/>
  <c r="D41" i="2" s="1"/>
  <c r="Q38" i="2"/>
  <c r="Q37" i="2"/>
  <c r="C38" i="2"/>
  <c r="D38" i="2" s="1"/>
  <c r="E38" i="2" s="1"/>
  <c r="F38" i="2" s="1"/>
  <c r="G38" i="2" s="1"/>
  <c r="H38" i="2" s="1"/>
  <c r="I38" i="2" s="1"/>
  <c r="J38" i="2" s="1"/>
  <c r="K38" i="2" s="1"/>
  <c r="L38" i="2" s="1"/>
  <c r="M38" i="2" s="1"/>
  <c r="N38" i="2" s="1"/>
  <c r="O38" i="2" s="1"/>
  <c r="P38" i="2" s="1"/>
  <c r="Q35" i="2"/>
  <c r="C35" i="2"/>
  <c r="D35" i="2" s="1"/>
  <c r="E35" i="2" s="1"/>
  <c r="F35" i="2" s="1"/>
  <c r="G35" i="2" s="1"/>
  <c r="H35" i="2" s="1"/>
  <c r="I35" i="2" s="1"/>
  <c r="J35" i="2" s="1"/>
  <c r="K35" i="2" s="1"/>
  <c r="L35" i="2" s="1"/>
  <c r="M35" i="2" s="1"/>
  <c r="N35" i="2" s="1"/>
  <c r="O35" i="2" s="1"/>
  <c r="P35" i="2" s="1"/>
  <c r="Q34" i="2"/>
  <c r="Q32" i="2"/>
  <c r="Q31" i="2"/>
  <c r="C32" i="2"/>
  <c r="D32" i="2" s="1"/>
  <c r="E32" i="2" s="1"/>
  <c r="F32" i="2" s="1"/>
  <c r="G32" i="2" s="1"/>
  <c r="H32" i="2" s="1"/>
  <c r="I32" i="2" s="1"/>
  <c r="J32" i="2" s="1"/>
  <c r="K32" i="2" s="1"/>
  <c r="L32" i="2" s="1"/>
  <c r="M32" i="2" s="1"/>
  <c r="N32" i="2" s="1"/>
  <c r="O32" i="2" s="1"/>
  <c r="P32" i="2" s="1"/>
  <c r="Q29" i="2"/>
  <c r="D29" i="2"/>
  <c r="C29" i="2"/>
  <c r="Q28" i="2"/>
  <c r="Q26" i="2"/>
  <c r="C26" i="2"/>
  <c r="D26" i="2" s="1"/>
  <c r="E26" i="2" s="1"/>
  <c r="F26" i="2" s="1"/>
  <c r="G26" i="2" s="1"/>
  <c r="H26" i="2" s="1"/>
  <c r="I26" i="2" s="1"/>
  <c r="J26" i="2" s="1"/>
  <c r="K26" i="2" s="1"/>
  <c r="L26" i="2" s="1"/>
  <c r="M26" i="2" s="1"/>
  <c r="N26" i="2" s="1"/>
  <c r="O26" i="2" s="1"/>
  <c r="P26" i="2" s="1"/>
  <c r="Q25" i="2"/>
  <c r="Q23" i="2"/>
  <c r="C23" i="2"/>
  <c r="D23" i="2" s="1"/>
  <c r="E23" i="2" s="1"/>
  <c r="F23" i="2" s="1"/>
  <c r="G23" i="2" s="1"/>
  <c r="H23" i="2" s="1"/>
  <c r="I23" i="2" s="1"/>
  <c r="J23" i="2" s="1"/>
  <c r="K23" i="2" s="1"/>
  <c r="L23" i="2" s="1"/>
  <c r="M23" i="2" s="1"/>
  <c r="N23" i="2" s="1"/>
  <c r="O23" i="2" s="1"/>
  <c r="P23" i="2" s="1"/>
  <c r="Q22" i="2"/>
  <c r="Q20" i="2"/>
  <c r="Q19" i="2"/>
  <c r="C20" i="2"/>
  <c r="D20" i="2" s="1"/>
  <c r="E20" i="2" s="1"/>
  <c r="F20" i="2" s="1"/>
  <c r="G20" i="2" s="1"/>
  <c r="H20" i="2" s="1"/>
  <c r="I20" i="2" s="1"/>
  <c r="J20" i="2" s="1"/>
  <c r="K20" i="2" s="1"/>
  <c r="L20" i="2" s="1"/>
  <c r="M20" i="2" s="1"/>
  <c r="N20" i="2" s="1"/>
  <c r="O20" i="2" s="1"/>
  <c r="P20" i="2" s="1"/>
  <c r="Q17" i="2"/>
  <c r="C17" i="2"/>
  <c r="Q16" i="2"/>
  <c r="Q14" i="2"/>
  <c r="C14" i="2"/>
  <c r="D14" i="2" s="1"/>
  <c r="E14" i="2" s="1"/>
  <c r="Q13" i="2"/>
  <c r="Q11" i="2"/>
  <c r="C11" i="2"/>
  <c r="Q10" i="2"/>
  <c r="M64" i="2"/>
  <c r="I64" i="2"/>
  <c r="E64" i="2"/>
  <c r="Q8" i="2"/>
  <c r="Q7" i="2"/>
  <c r="Q68" i="1"/>
  <c r="Q67" i="1"/>
  <c r="Q65" i="1"/>
  <c r="C65" i="1"/>
  <c r="Q64" i="1"/>
  <c r="Q62" i="1"/>
  <c r="Q61" i="1"/>
  <c r="C62" i="1"/>
  <c r="D62" i="1" s="1"/>
  <c r="E62" i="1" s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59" i="1"/>
  <c r="C59" i="1"/>
  <c r="D59" i="1" s="1"/>
  <c r="E59" i="1" s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Q58" i="1"/>
  <c r="Q56" i="1"/>
  <c r="Q55" i="1"/>
  <c r="C56" i="1"/>
  <c r="D56" i="1" s="1"/>
  <c r="E56" i="1" s="1"/>
  <c r="F56" i="1" s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Q53" i="1"/>
  <c r="C53" i="1"/>
  <c r="Q52" i="1"/>
  <c r="C50" i="1"/>
  <c r="D50" i="1" s="1"/>
  <c r="E50" i="1" s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C47" i="1"/>
  <c r="D47" i="1" s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4" i="1"/>
  <c r="Q43" i="1"/>
  <c r="C44" i="1"/>
  <c r="D44" i="1" s="1"/>
  <c r="E44" i="1" s="1"/>
  <c r="F44" i="1" s="1"/>
  <c r="G44" i="1" s="1"/>
  <c r="H44" i="1" s="1"/>
  <c r="I44" i="1" s="1"/>
  <c r="J44" i="1" s="1"/>
  <c r="K44" i="1" s="1"/>
  <c r="L44" i="1" s="1"/>
  <c r="M44" i="1" s="1"/>
  <c r="N44" i="1" s="1"/>
  <c r="O44" i="1" s="1"/>
  <c r="P44" i="1" s="1"/>
  <c r="Q41" i="1"/>
  <c r="C41" i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Q40" i="1"/>
  <c r="Q38" i="1"/>
  <c r="C38" i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7" i="1"/>
  <c r="Q35" i="1"/>
  <c r="C35" i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4" i="1"/>
  <c r="Q32" i="1"/>
  <c r="C32" i="1"/>
  <c r="D32" i="1" s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1" i="1"/>
  <c r="Q29" i="1"/>
  <c r="C29" i="1"/>
  <c r="Q28" i="1"/>
  <c r="Q26" i="1"/>
  <c r="C26" i="1"/>
  <c r="D26" i="1" s="1"/>
  <c r="E26" i="1" s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5" i="1"/>
  <c r="Q23" i="1"/>
  <c r="C23" i="1"/>
  <c r="Q22" i="1"/>
  <c r="Q20" i="1"/>
  <c r="Q19" i="1"/>
  <c r="C20" i="1"/>
  <c r="D20" i="1" s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17" i="1"/>
  <c r="C17" i="1"/>
  <c r="D17" i="1" s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6" i="1"/>
  <c r="Q14" i="1"/>
  <c r="C14" i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3" i="1"/>
  <c r="Q11" i="1"/>
  <c r="C11" i="1"/>
  <c r="D11" i="1" s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0" i="1"/>
  <c r="Q8" i="1"/>
  <c r="Q7" i="1"/>
  <c r="L67" i="1"/>
  <c r="G67" i="1"/>
  <c r="R9" i="3" l="1"/>
  <c r="R13" i="3"/>
  <c r="U13" i="3" s="1"/>
  <c r="R15" i="3"/>
  <c r="R19" i="3"/>
  <c r="U19" i="3" s="1"/>
  <c r="R21" i="3"/>
  <c r="R25" i="3"/>
  <c r="U25" i="3" s="1"/>
  <c r="R61" i="3"/>
  <c r="U61" i="3" s="1"/>
  <c r="R52" i="3"/>
  <c r="U52" i="3" s="1"/>
  <c r="F67" i="1"/>
  <c r="C68" i="1"/>
  <c r="R28" i="3"/>
  <c r="U28" i="3" s="1"/>
  <c r="N67" i="1"/>
  <c r="K67" i="1"/>
  <c r="D8" i="1"/>
  <c r="D23" i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U60" i="3"/>
  <c r="R62" i="3"/>
  <c r="U62" i="3" s="1"/>
  <c r="F14" i="2"/>
  <c r="G14" i="2" s="1"/>
  <c r="H14" i="2" s="1"/>
  <c r="I14" i="2" s="1"/>
  <c r="J14" i="2" s="1"/>
  <c r="K14" i="2" s="1"/>
  <c r="L14" i="2" s="1"/>
  <c r="M14" i="2" s="1"/>
  <c r="N14" i="2" s="1"/>
  <c r="O14" i="2" s="1"/>
  <c r="P14" i="2" s="1"/>
  <c r="J67" i="1"/>
  <c r="C67" i="1"/>
  <c r="O67" i="1"/>
  <c r="D67" i="1"/>
  <c r="H67" i="1"/>
  <c r="P67" i="1"/>
  <c r="D29" i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C64" i="2"/>
  <c r="C8" i="2"/>
  <c r="G64" i="2"/>
  <c r="K64" i="2"/>
  <c r="O64" i="2"/>
  <c r="E29" i="2"/>
  <c r="F29" i="2" s="1"/>
  <c r="G29" i="2" s="1"/>
  <c r="H29" i="2" s="1"/>
  <c r="I29" i="2" s="1"/>
  <c r="J29" i="2" s="1"/>
  <c r="K29" i="2" s="1"/>
  <c r="L29" i="2" s="1"/>
  <c r="M29" i="2" s="1"/>
  <c r="N29" i="2" s="1"/>
  <c r="O29" i="2" s="1"/>
  <c r="P29" i="2" s="1"/>
  <c r="E41" i="2"/>
  <c r="F41" i="2" s="1"/>
  <c r="G41" i="2" s="1"/>
  <c r="H41" i="2" s="1"/>
  <c r="I41" i="2" s="1"/>
  <c r="J41" i="2" s="1"/>
  <c r="K41" i="2" s="1"/>
  <c r="L41" i="2" s="1"/>
  <c r="M41" i="2" s="1"/>
  <c r="N41" i="2" s="1"/>
  <c r="O41" i="2" s="1"/>
  <c r="P41" i="2" s="1"/>
  <c r="D64" i="2"/>
  <c r="H64" i="2"/>
  <c r="L64" i="2"/>
  <c r="P64" i="2"/>
  <c r="E64" i="3"/>
  <c r="R7" i="3"/>
  <c r="I64" i="3"/>
  <c r="M64" i="3"/>
  <c r="Q64" i="3"/>
  <c r="U9" i="3"/>
  <c r="R11" i="3"/>
  <c r="U11" i="3" s="1"/>
  <c r="U15" i="3"/>
  <c r="R17" i="3"/>
  <c r="U17" i="3" s="1"/>
  <c r="U21" i="3"/>
  <c r="R23" i="3"/>
  <c r="U23" i="3" s="1"/>
  <c r="R31" i="3"/>
  <c r="U31" i="3" s="1"/>
  <c r="R33" i="3"/>
  <c r="R37" i="3"/>
  <c r="U37" i="3" s="1"/>
  <c r="U39" i="3"/>
  <c r="R41" i="3"/>
  <c r="U41" i="3" s="1"/>
  <c r="R43" i="3"/>
  <c r="U43" i="3" s="1"/>
  <c r="R45" i="3"/>
  <c r="R49" i="3"/>
  <c r="U49" i="3" s="1"/>
  <c r="D29" i="3"/>
  <c r="D27" i="3"/>
  <c r="H29" i="3"/>
  <c r="H27" i="3"/>
  <c r="L29" i="3"/>
  <c r="L27" i="3"/>
  <c r="L63" i="3" s="1"/>
  <c r="L65" i="3" s="1"/>
  <c r="D11" i="2"/>
  <c r="E11" i="2" s="1"/>
  <c r="F11" i="2" s="1"/>
  <c r="G11" i="2" s="1"/>
  <c r="H11" i="2" s="1"/>
  <c r="I11" i="2" s="1"/>
  <c r="J11" i="2" s="1"/>
  <c r="K11" i="2" s="1"/>
  <c r="L11" i="2" s="1"/>
  <c r="M11" i="2" s="1"/>
  <c r="N11" i="2" s="1"/>
  <c r="O11" i="2" s="1"/>
  <c r="P11" i="2" s="1"/>
  <c r="H63" i="3"/>
  <c r="H65" i="3" s="1"/>
  <c r="R53" i="3"/>
  <c r="U53" i="3" s="1"/>
  <c r="D65" i="1"/>
  <c r="E65" i="1" s="1"/>
  <c r="F65" i="1" s="1"/>
  <c r="G65" i="1" s="1"/>
  <c r="H65" i="1" s="1"/>
  <c r="I65" i="1" s="1"/>
  <c r="J65" i="1" s="1"/>
  <c r="K65" i="1" s="1"/>
  <c r="L65" i="1" s="1"/>
  <c r="M65" i="1" s="1"/>
  <c r="N65" i="1" s="1"/>
  <c r="O65" i="1" s="1"/>
  <c r="P65" i="1" s="1"/>
  <c r="E67" i="1"/>
  <c r="I67" i="1"/>
  <c r="M67" i="1"/>
  <c r="D53" i="1"/>
  <c r="E53" i="1" s="1"/>
  <c r="F53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F64" i="2"/>
  <c r="J64" i="2"/>
  <c r="N64" i="2"/>
  <c r="D17" i="2"/>
  <c r="E17" i="2" s="1"/>
  <c r="F17" i="2" s="1"/>
  <c r="G17" i="2" s="1"/>
  <c r="H17" i="2" s="1"/>
  <c r="I17" i="2" s="1"/>
  <c r="J17" i="2" s="1"/>
  <c r="K17" i="2" s="1"/>
  <c r="L17" i="2" s="1"/>
  <c r="M17" i="2" s="1"/>
  <c r="N17" i="2" s="1"/>
  <c r="O17" i="2" s="1"/>
  <c r="P17" i="2" s="1"/>
  <c r="E63" i="3"/>
  <c r="E65" i="3" s="1"/>
  <c r="R6" i="3"/>
  <c r="I63" i="3"/>
  <c r="I65" i="3" s="1"/>
  <c r="M63" i="3"/>
  <c r="M65" i="3" s="1"/>
  <c r="Q63" i="3"/>
  <c r="Q65" i="3" s="1"/>
  <c r="U12" i="3"/>
  <c r="R14" i="3"/>
  <c r="U14" i="3" s="1"/>
  <c r="U18" i="3"/>
  <c r="R20" i="3"/>
  <c r="U20" i="3" s="1"/>
  <c r="U24" i="3"/>
  <c r="R26" i="3"/>
  <c r="U26" i="3" s="1"/>
  <c r="R30" i="3"/>
  <c r="R34" i="3"/>
  <c r="U34" i="3" s="1"/>
  <c r="R36" i="3"/>
  <c r="R42" i="3"/>
  <c r="R46" i="3"/>
  <c r="U46" i="3" s="1"/>
  <c r="R48" i="3"/>
  <c r="U54" i="3"/>
  <c r="R56" i="3"/>
  <c r="U56" i="3" s="1"/>
  <c r="R57" i="3"/>
  <c r="C65" i="2" l="1"/>
  <c r="D8" i="2"/>
  <c r="R50" i="3"/>
  <c r="U50" i="3" s="1"/>
  <c r="U48" i="3"/>
  <c r="U45" i="3"/>
  <c r="R47" i="3"/>
  <c r="U47" i="3" s="1"/>
  <c r="R64" i="3"/>
  <c r="U64" i="3" s="1"/>
  <c r="U7" i="3"/>
  <c r="D68" i="1"/>
  <c r="E8" i="1"/>
  <c r="R63" i="3"/>
  <c r="U6" i="3"/>
  <c r="R8" i="3"/>
  <c r="U8" i="3" s="1"/>
  <c r="U57" i="3"/>
  <c r="R59" i="3"/>
  <c r="U59" i="3" s="1"/>
  <c r="U30" i="3"/>
  <c r="R32" i="3"/>
  <c r="U32" i="3" s="1"/>
  <c r="R27" i="3"/>
  <c r="D63" i="3"/>
  <c r="D65" i="3" s="1"/>
  <c r="U33" i="3"/>
  <c r="R35" i="3"/>
  <c r="U35" i="3" s="1"/>
  <c r="U36" i="3"/>
  <c r="R38" i="3"/>
  <c r="U38" i="3" s="1"/>
  <c r="U42" i="3"/>
  <c r="R44" i="3"/>
  <c r="U44" i="3" s="1"/>
  <c r="U63" i="3" l="1"/>
  <c r="R65" i="3"/>
  <c r="U65" i="3" s="1"/>
  <c r="U27" i="3"/>
  <c r="R29" i="3"/>
  <c r="U29" i="3" s="1"/>
  <c r="E68" i="1"/>
  <c r="F8" i="1"/>
  <c r="D65" i="2"/>
  <c r="E8" i="2"/>
  <c r="E65" i="2" l="1"/>
  <c r="F8" i="2"/>
  <c r="F68" i="1"/>
  <c r="G8" i="1"/>
  <c r="H8" i="1" l="1"/>
  <c r="G68" i="1"/>
  <c r="G8" i="2"/>
  <c r="F65" i="2"/>
  <c r="H68" i="1" l="1"/>
  <c r="I8" i="1"/>
  <c r="G65" i="2"/>
  <c r="H8" i="2"/>
  <c r="H65" i="2" l="1"/>
  <c r="I8" i="2"/>
  <c r="J8" i="1"/>
  <c r="I68" i="1"/>
  <c r="I65" i="2" l="1"/>
  <c r="J8" i="2"/>
  <c r="J68" i="1"/>
  <c r="K8" i="1"/>
  <c r="K68" i="1" l="1"/>
  <c r="L8" i="1"/>
  <c r="J65" i="2"/>
  <c r="K8" i="2"/>
  <c r="K65" i="2" l="1"/>
  <c r="L8" i="2"/>
  <c r="L68" i="1"/>
  <c r="M8" i="1"/>
  <c r="N8" i="1" l="1"/>
  <c r="M68" i="1"/>
  <c r="L65" i="2"/>
  <c r="M8" i="2"/>
  <c r="M65" i="2" l="1"/>
  <c r="N8" i="2"/>
  <c r="N68" i="1"/>
  <c r="O8" i="1"/>
  <c r="O68" i="1" l="1"/>
  <c r="P8" i="1"/>
  <c r="P68" i="1" s="1"/>
  <c r="N65" i="2"/>
  <c r="O8" i="2"/>
  <c r="O65" i="2" l="1"/>
  <c r="P8" i="2"/>
  <c r="P65" i="2" s="1"/>
</calcChain>
</file>

<file path=xl/sharedStrings.xml><?xml version="1.0" encoding="utf-8"?>
<sst xmlns="http://schemas.openxmlformats.org/spreadsheetml/2006/main" count="198" uniqueCount="55">
  <si>
    <t>（単位：円）</t>
  </si>
  <si>
    <t>自動車税
種別割</t>
    <rPh sb="0" eb="4">
      <t>ジドウシャゼイ</t>
    </rPh>
    <rPh sb="5" eb="7">
      <t>シュベツ</t>
    </rPh>
    <rPh sb="7" eb="8">
      <t>ワ</t>
    </rPh>
    <phoneticPr fontId="1"/>
  </si>
  <si>
    <t>８月</t>
    <rPh sb="1" eb="2">
      <t>ガツ</t>
    </rPh>
    <phoneticPr fontId="1"/>
  </si>
  <si>
    <t>配当割</t>
    <rPh sb="0" eb="2">
      <t>ハイトウ</t>
    </rPh>
    <phoneticPr fontId="1"/>
  </si>
  <si>
    <t>狩猟税</t>
    <rPh sb="0" eb="2">
      <t>シュリョウ</t>
    </rPh>
    <phoneticPr fontId="1"/>
  </si>
  <si>
    <t>利用税</t>
  </si>
  <si>
    <t>産業廃棄物税</t>
    <rPh sb="0" eb="2">
      <t>サンギョウ</t>
    </rPh>
    <rPh sb="2" eb="5">
      <t>ハイキブツ</t>
    </rPh>
    <rPh sb="5" eb="6">
      <t>ゼイ</t>
    </rPh>
    <phoneticPr fontId="1"/>
  </si>
  <si>
    <t>４月</t>
    <rPh sb="1" eb="2">
      <t>ガツ</t>
    </rPh>
    <phoneticPr fontId="1"/>
  </si>
  <si>
    <t>県民税株式等</t>
    <rPh sb="3" eb="5">
      <t>カブシキ</t>
    </rPh>
    <rPh sb="5" eb="6">
      <t>トウ</t>
    </rPh>
    <phoneticPr fontId="1"/>
  </si>
  <si>
    <t>２８年１月</t>
    <rPh sb="2" eb="3">
      <t>ネン</t>
    </rPh>
    <rPh sb="4" eb="5">
      <t>ツキ</t>
    </rPh>
    <phoneticPr fontId="1"/>
  </si>
  <si>
    <t>県たばこ税</t>
  </si>
  <si>
    <t>１２月</t>
    <rPh sb="2" eb="3">
      <t>ガツ</t>
    </rPh>
    <phoneticPr fontId="1"/>
  </si>
  <si>
    <t>不動産</t>
  </si>
  <si>
    <t>６月</t>
    <rPh sb="1" eb="2">
      <t>ガツ</t>
    </rPh>
    <phoneticPr fontId="1"/>
  </si>
  <si>
    <t>令和２年４月</t>
    <rPh sb="0" eb="2">
      <t>レイワ</t>
    </rPh>
    <rPh sb="3" eb="4">
      <t>ネン</t>
    </rPh>
    <rPh sb="5" eb="6">
      <t>ガツ</t>
    </rPh>
    <phoneticPr fontId="1"/>
  </si>
  <si>
    <t>譲渡所得割</t>
    <rPh sb="0" eb="2">
      <t>ジョウト</t>
    </rPh>
    <rPh sb="2" eb="5">
      <t>ショトクワリ</t>
    </rPh>
    <phoneticPr fontId="1"/>
  </si>
  <si>
    <t>現</t>
    <rPh sb="0" eb="1">
      <t>ゲン</t>
    </rPh>
    <phoneticPr fontId="1"/>
  </si>
  <si>
    <t>２月</t>
    <rPh sb="1" eb="2">
      <t>ガツ</t>
    </rPh>
    <phoneticPr fontId="1"/>
  </si>
  <si>
    <t>５月</t>
    <rPh sb="1" eb="2">
      <t>ガツ</t>
    </rPh>
    <phoneticPr fontId="1"/>
  </si>
  <si>
    <t>自動車</t>
  </si>
  <si>
    <t>７月</t>
    <rPh sb="1" eb="2">
      <t>ガツ</t>
    </rPh>
    <phoneticPr fontId="1"/>
  </si>
  <si>
    <t>９月</t>
    <rPh sb="1" eb="2">
      <t>ガツ</t>
    </rPh>
    <phoneticPr fontId="1"/>
  </si>
  <si>
    <t>個人県民税</t>
    <rPh sb="0" eb="2">
      <t>コジン</t>
    </rPh>
    <rPh sb="2" eb="5">
      <t>ケンミンゼイ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</si>
  <si>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</si>
  <si>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</si>
  <si>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個人事業税</t>
  </si>
  <si>
    <t>３月</t>
    <rPh sb="1" eb="2">
      <t>ガツ</t>
    </rPh>
    <phoneticPr fontId="1"/>
  </si>
  <si>
    <t>法人県民税</t>
    <rPh sb="2" eb="3">
      <t>ケン</t>
    </rPh>
    <phoneticPr fontId="1"/>
  </si>
  <si>
    <t>県税計</t>
  </si>
  <si>
    <t>県民税</t>
  </si>
  <si>
    <t>利子割</t>
  </si>
  <si>
    <t>法人事業税</t>
  </si>
  <si>
    <t>２８年４月</t>
    <rPh sb="2" eb="3">
      <t>ネン</t>
    </rPh>
    <rPh sb="4" eb="5">
      <t>ガツ</t>
    </rPh>
    <phoneticPr fontId="1"/>
  </si>
  <si>
    <t>地方消費税</t>
  </si>
  <si>
    <t>旧法による</t>
    <rPh sb="0" eb="1">
      <t>キュウ</t>
    </rPh>
    <rPh sb="1" eb="2">
      <t>ホウ</t>
    </rPh>
    <phoneticPr fontId="1"/>
  </si>
  <si>
    <t>取得税</t>
  </si>
  <si>
    <t>自動車税
環境性能割</t>
    <rPh sb="0" eb="4">
      <t>ジドウシャゼイ</t>
    </rPh>
    <rPh sb="5" eb="7">
      <t>カンキョウ</t>
    </rPh>
    <rPh sb="7" eb="9">
      <t>セイノウ</t>
    </rPh>
    <rPh sb="9" eb="10">
      <t>ワリ</t>
    </rPh>
    <phoneticPr fontId="1"/>
  </si>
  <si>
    <t>ゴルフ場</t>
  </si>
  <si>
    <t>自動車税</t>
  </si>
  <si>
    <t>鉱区税</t>
  </si>
  <si>
    <t>軽油引取税</t>
  </si>
  <si>
    <t>番号</t>
    <rPh sb="0" eb="2">
      <t>バンゴウ</t>
    </rPh>
    <phoneticPr fontId="1"/>
  </si>
  <si>
    <t xml:space="preserve"> イ　滞納繰越分</t>
  </si>
  <si>
    <t>　注　　上段…当月　　下段…累計</t>
  </si>
  <si>
    <t>計</t>
    <rPh sb="0" eb="1">
      <t>ケイ</t>
    </rPh>
    <phoneticPr fontId="1"/>
  </si>
  <si>
    <t>自動車取得税</t>
    <rPh sb="0" eb="3">
      <t>ジドウシャ</t>
    </rPh>
    <rPh sb="3" eb="6">
      <t>シュトクゼイ</t>
    </rPh>
    <phoneticPr fontId="1"/>
  </si>
  <si>
    <t>軽油引取税</t>
    <rPh sb="0" eb="2">
      <t>ケイユ</t>
    </rPh>
    <rPh sb="2" eb="5">
      <t>ヒキトリゼイ</t>
    </rPh>
    <phoneticPr fontId="1"/>
  </si>
  <si>
    <t>旧法による</t>
    <rPh sb="0" eb="2">
      <t>キュウホウ</t>
    </rPh>
    <phoneticPr fontId="1"/>
  </si>
  <si>
    <t>軽油引取税</t>
    <rPh sb="0" eb="2">
      <t>ケイユ</t>
    </rPh>
    <rPh sb="2" eb="3">
      <t>ヒ</t>
    </rPh>
    <rPh sb="3" eb="4">
      <t>ト</t>
    </rPh>
    <rPh sb="4" eb="5">
      <t>ゼイ</t>
    </rPh>
    <phoneticPr fontId="1"/>
  </si>
  <si>
    <t xml:space="preserve"> ア　現年課税分</t>
  </si>
  <si>
    <t>繰</t>
    <rPh sb="0" eb="1">
      <t>ク</t>
    </rPh>
    <phoneticPr fontId="1"/>
  </si>
  <si>
    <t>収入実績入力シート</t>
    <rPh sb="0" eb="2">
      <t>シュウニュウ</t>
    </rPh>
    <rPh sb="2" eb="4">
      <t>ジッセキ</t>
    </rPh>
    <rPh sb="4" eb="6">
      <t>ニュウリョク</t>
    </rPh>
    <phoneticPr fontId="1"/>
  </si>
  <si>
    <t>3 　月別徴収状況</t>
    <rPh sb="5" eb="7">
      <t>チョウシュウ</t>
    </rPh>
    <rPh sb="7" eb="9">
      <t>ジョウキョウ</t>
    </rPh>
    <phoneticPr fontId="1"/>
  </si>
  <si>
    <t>３年１月</t>
    <rPh sb="1" eb="2">
      <t>ネン</t>
    </rPh>
    <rPh sb="3" eb="4">
      <t>ツキ</t>
    </rPh>
    <phoneticPr fontId="1"/>
  </si>
  <si>
    <t>自動車税</t>
    <rPh sb="0" eb="3">
      <t>ジドウシャ</t>
    </rPh>
    <rPh sb="3" eb="4">
      <t>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</si>
</sst>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_ ;_ * &quot;△&quot;#,##0_ ;_ * &quot;-&quot;_ ;_ @_ "/>
    <numFmt numFmtId="177" formatCode="#,##0;&quot;△ &quot;#,##0"/>
  </numFmts>
  <fonts count="20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9"/>
      <name val="ＭＳ 明朝"/>
      <family val="1"/>
    </font>
    <font>
      <sz val="9"/>
      <name val="ＭＳ Ｐゴシック"/>
      <family val="3"/>
    </font>
    <font>
      <sz val="11"/>
      <name val="ＭＳ Ｐゴシック"/>
      <family val="3"/>
    </font>
    <font>
      <b/>
      <sz val="9"/>
      <name val="ＭＳ Ｐ明朝"/>
      <family val="1"/>
    </font>
    <font>
      <sz val="16"/>
      <name val="ＭＳ 明朝"/>
      <family val="1"/>
    </font>
    <font>
      <sz val="14"/>
      <name val="ＭＳ 明朝"/>
      <family val="1"/>
    </font>
    <font>
      <sz val="10"/>
      <name val="ＭＳ Ｐ明朝"/>
      <family val="1"/>
    </font>
    <font>
      <sz val="9"/>
      <name val="ＭＳ Ｐ明朝"/>
      <family val="1"/>
    </font>
    <font>
      <sz val="8"/>
      <name val="ＭＳ Ｐ明朝"/>
      <family val="1"/>
    </font>
    <font>
      <sz val="14"/>
      <name val="ＭＳ Ｐ明朝"/>
      <family val="1"/>
    </font>
    <font>
      <sz val="16"/>
      <name val="ＭＳ Ｐ明朝"/>
      <family val="1"/>
    </font>
    <font>
      <b/>
      <sz val="11"/>
      <name val="ＭＳ Ｐ明朝"/>
      <family val="1"/>
    </font>
    <font>
      <b/>
      <sz val="10"/>
      <name val="ＭＳ Ｐ明朝"/>
      <family val="1"/>
    </font>
    <font>
      <sz val="10"/>
      <name val="ＭＳ Ｐゴシック"/>
      <family val="3"/>
    </font>
    <font>
      <sz val="8"/>
      <name val="ＭＳ Ｐゴシック"/>
      <family val="3"/>
    </font>
    <font>
      <sz val="8"/>
      <name val="ＭＳ 明朝"/>
      <family val="1"/>
    </font>
    <font>
      <b/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8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9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1" fontId="10" fillId="0" borderId="3" xfId="1" applyNumberFormat="1" applyFont="1" applyFill="1" applyBorder="1" applyAlignment="1">
      <alignment vertical="center"/>
    </xf>
    <xf numFmtId="176" fontId="10" fillId="0" borderId="3" xfId="1" applyNumberFormat="1" applyFont="1" applyFill="1" applyBorder="1" applyAlignment="1" applyProtection="1">
      <alignment vertical="center"/>
      <protection locked="0"/>
    </xf>
    <xf numFmtId="176" fontId="11" fillId="0" borderId="3" xfId="1" applyNumberFormat="1" applyFont="1" applyFill="1" applyBorder="1" applyAlignment="1" applyProtection="1">
      <alignment vertical="center"/>
      <protection locked="0"/>
    </xf>
    <xf numFmtId="176" fontId="4" fillId="0" borderId="3" xfId="1" applyNumberFormat="1" applyFont="1" applyFill="1" applyBorder="1" applyAlignment="1" applyProtection="1">
      <alignment vertical="center"/>
      <protection locked="0"/>
    </xf>
    <xf numFmtId="38" fontId="10" fillId="0" borderId="2" xfId="1" applyFont="1" applyBorder="1" applyAlignment="1">
      <alignment vertical="center"/>
    </xf>
    <xf numFmtId="177" fontId="9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1" applyNumberFormat="1" applyFont="1" applyAlignment="1">
      <alignment horizontal="center" vertical="center"/>
    </xf>
    <xf numFmtId="38" fontId="10" fillId="0" borderId="0" xfId="0" applyNumberFormat="1" applyFont="1" applyAlignment="1">
      <alignment vertical="center"/>
    </xf>
    <xf numFmtId="38" fontId="6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8" fontId="4" fillId="0" borderId="0" xfId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77" fontId="15" fillId="0" borderId="0" xfId="0" applyNumberFormat="1" applyFont="1" applyAlignment="1">
      <alignment vertical="center"/>
    </xf>
    <xf numFmtId="38" fontId="16" fillId="0" borderId="0" xfId="1" applyFont="1"/>
    <xf numFmtId="0" fontId="17" fillId="0" borderId="0" xfId="0" applyFont="1"/>
    <xf numFmtId="0" fontId="4" fillId="0" borderId="0" xfId="0" applyFont="1"/>
    <xf numFmtId="0" fontId="1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8" fontId="10" fillId="0" borderId="1" xfId="1" applyFont="1" applyFill="1" applyBorder="1" applyAlignment="1" applyProtection="1">
      <alignment vertical="center"/>
      <protection locked="0"/>
    </xf>
    <xf numFmtId="38" fontId="10" fillId="0" borderId="3" xfId="1" applyFont="1" applyFill="1" applyBorder="1" applyAlignment="1" applyProtection="1">
      <alignment vertical="center"/>
      <protection locked="0"/>
    </xf>
    <xf numFmtId="38" fontId="10" fillId="0" borderId="2" xfId="1" applyFont="1" applyFill="1" applyBorder="1" applyAlignment="1" applyProtection="1">
      <alignment vertical="center"/>
      <protection locked="0"/>
    </xf>
    <xf numFmtId="38" fontId="11" fillId="0" borderId="0" xfId="1" applyFont="1" applyFill="1" applyBorder="1" applyAlignment="1" applyProtection="1">
      <alignment vertical="center"/>
      <protection locked="0"/>
    </xf>
    <xf numFmtId="38" fontId="4" fillId="0" borderId="0" xfId="0" applyNumberFormat="1" applyFont="1"/>
    <xf numFmtId="0" fontId="19" fillId="0" borderId="0" xfId="0" applyFont="1"/>
    <xf numFmtId="38" fontId="19" fillId="0" borderId="0" xfId="0" applyNumberFormat="1" applyFont="1"/>
    <xf numFmtId="0" fontId="8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 wrapText="1"/>
    </xf>
    <xf numFmtId="0" fontId="8" fillId="0" borderId="0" xfId="0" applyFont="1" applyAlignment="1">
      <alignment horizontal="left" vertical="center"/>
    </xf>
    <xf numFmtId="176" fontId="10" fillId="0" borderId="0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0"/>
  <sheetViews>
    <sheetView tabSelected="1" view="pageBreakPreview" zoomScaleSheetLayoutView="100" workbookViewId="0">
      <pane xSplit="2" ySplit="5" topLeftCell="C6" activePane="bottomRight" state="frozen"/>
      <selection activeCell="A63" sqref="A63"/>
      <selection pane="topRight" activeCell="A63" sqref="A63"/>
      <selection pane="bottomLeft" activeCell="A63" sqref="A63"/>
      <selection pane="bottomRight" activeCell="I73" sqref="I73"/>
    </sheetView>
  </sheetViews>
  <sheetFormatPr defaultRowHeight="13.5" x14ac:dyDescent="0.15"/>
  <cols>
    <col min="1" max="1" width="11.125" style="1" customWidth="1"/>
    <col min="2" max="2" width="3" style="1" customWidth="1"/>
    <col min="3" max="16" width="12.25" style="1" customWidth="1"/>
    <col min="17" max="17" width="3.125" style="1" customWidth="1"/>
    <col min="18" max="18" width="9" style="1" customWidth="1"/>
    <col min="19" max="19" width="13.75" style="1" bestFit="1" customWidth="1"/>
    <col min="20" max="20" width="14.75" style="1" bestFit="1" customWidth="1"/>
    <col min="21" max="21" width="9" style="1" customWidth="1"/>
    <col min="22" max="16384" width="9" style="1"/>
  </cols>
  <sheetData>
    <row r="1" spans="1:20" ht="19.5" customHeight="1" x14ac:dyDescent="0.15">
      <c r="A1" s="6" t="s">
        <v>52</v>
      </c>
      <c r="G1" s="29"/>
      <c r="H1" s="29"/>
      <c r="I1" s="30"/>
      <c r="J1" s="31"/>
      <c r="K1" s="29"/>
      <c r="L1" s="29"/>
      <c r="M1" s="29"/>
    </row>
    <row r="2" spans="1:20" ht="19.5" customHeight="1" x14ac:dyDescent="0.15">
      <c r="A2" s="7"/>
      <c r="B2" s="7"/>
      <c r="C2" s="7"/>
      <c r="D2" s="23"/>
    </row>
    <row r="3" spans="1:20" ht="19.5" customHeight="1" x14ac:dyDescent="0.15">
      <c r="A3" s="59" t="s">
        <v>49</v>
      </c>
      <c r="B3" s="59"/>
      <c r="C3" s="59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2"/>
      <c r="Q3" s="33" t="s">
        <v>0</v>
      </c>
    </row>
    <row r="4" spans="1:20" s="2" customFormat="1" ht="12.75" customHeight="1" x14ac:dyDescent="0.15">
      <c r="A4" s="8"/>
      <c r="B4" s="60" t="s">
        <v>41</v>
      </c>
      <c r="C4" s="62" t="s">
        <v>14</v>
      </c>
      <c r="D4" s="62" t="s">
        <v>18</v>
      </c>
      <c r="E4" s="62" t="s">
        <v>13</v>
      </c>
      <c r="F4" s="62" t="s">
        <v>20</v>
      </c>
      <c r="G4" s="62" t="s">
        <v>2</v>
      </c>
      <c r="H4" s="62" t="s">
        <v>21</v>
      </c>
      <c r="I4" s="62" t="s">
        <v>23</v>
      </c>
      <c r="J4" s="62" t="s">
        <v>24</v>
      </c>
      <c r="K4" s="62" t="s">
        <v>11</v>
      </c>
      <c r="L4" s="62" t="s">
        <v>53</v>
      </c>
      <c r="M4" s="62" t="s">
        <v>17</v>
      </c>
      <c r="N4" s="62" t="s">
        <v>26</v>
      </c>
      <c r="O4" s="62" t="s">
        <v>7</v>
      </c>
      <c r="P4" s="62" t="s">
        <v>18</v>
      </c>
      <c r="Q4" s="60" t="s">
        <v>41</v>
      </c>
      <c r="S4" s="25"/>
    </row>
    <row r="5" spans="1:20" s="2" customFormat="1" ht="12.75" customHeight="1" x14ac:dyDescent="0.15">
      <c r="A5" s="9"/>
      <c r="B5" s="61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1"/>
      <c r="S5" s="25"/>
      <c r="T5" s="25"/>
    </row>
    <row r="6" spans="1:20" s="2" customFormat="1" ht="12.75" customHeight="1" x14ac:dyDescent="0.15">
      <c r="A6" s="10"/>
      <c r="B6" s="13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3"/>
      <c r="S6" s="4"/>
    </row>
    <row r="7" spans="1:20" s="2" customFormat="1" ht="12.75" customHeight="1" x14ac:dyDescent="0.15">
      <c r="A7" s="64" t="s">
        <v>22</v>
      </c>
      <c r="B7" s="13">
        <v>1</v>
      </c>
      <c r="C7" s="17">
        <v>0</v>
      </c>
      <c r="D7" s="17">
        <v>298167959</v>
      </c>
      <c r="E7" s="17">
        <v>1932332627</v>
      </c>
      <c r="F7" s="17">
        <v>2604115811</v>
      </c>
      <c r="G7" s="17">
        <v>2899157605</v>
      </c>
      <c r="H7" s="17">
        <v>1928287012</v>
      </c>
      <c r="I7" s="17">
        <v>2399339698</v>
      </c>
      <c r="J7" s="17">
        <v>1911082087</v>
      </c>
      <c r="K7" s="17">
        <v>2435295211</v>
      </c>
      <c r="L7" s="17">
        <v>1905477791</v>
      </c>
      <c r="M7" s="17">
        <v>2074570717</v>
      </c>
      <c r="N7" s="17">
        <v>2023147894</v>
      </c>
      <c r="O7" s="17">
        <v>1927801009</v>
      </c>
      <c r="P7" s="17">
        <v>1481152728</v>
      </c>
      <c r="Q7" s="13">
        <f>B7</f>
        <v>1</v>
      </c>
      <c r="S7" s="4"/>
    </row>
    <row r="8" spans="1:20" s="2" customFormat="1" ht="12.75" customHeight="1" x14ac:dyDescent="0.15">
      <c r="A8" s="64"/>
      <c r="B8" s="13">
        <v>2</v>
      </c>
      <c r="C8" s="17">
        <f>C7</f>
        <v>0</v>
      </c>
      <c r="D8" s="17">
        <f t="shared" ref="D8:P8" si="0">C8+D7</f>
        <v>298167959</v>
      </c>
      <c r="E8" s="17">
        <f t="shared" si="0"/>
        <v>2230500586</v>
      </c>
      <c r="F8" s="17">
        <f t="shared" si="0"/>
        <v>4834616397</v>
      </c>
      <c r="G8" s="17">
        <f t="shared" si="0"/>
        <v>7733774002</v>
      </c>
      <c r="H8" s="17">
        <f t="shared" si="0"/>
        <v>9662061014</v>
      </c>
      <c r="I8" s="17">
        <f t="shared" si="0"/>
        <v>12061400712</v>
      </c>
      <c r="J8" s="17">
        <f t="shared" si="0"/>
        <v>13972482799</v>
      </c>
      <c r="K8" s="17">
        <f t="shared" si="0"/>
        <v>16407778010</v>
      </c>
      <c r="L8" s="17">
        <f t="shared" si="0"/>
        <v>18313255801</v>
      </c>
      <c r="M8" s="17">
        <f t="shared" si="0"/>
        <v>20387826518</v>
      </c>
      <c r="N8" s="17">
        <f t="shared" si="0"/>
        <v>22410974412</v>
      </c>
      <c r="O8" s="17">
        <f t="shared" si="0"/>
        <v>24338775421</v>
      </c>
      <c r="P8" s="17">
        <f t="shared" si="0"/>
        <v>25819928149</v>
      </c>
      <c r="Q8" s="13">
        <f>B8</f>
        <v>2</v>
      </c>
      <c r="S8" s="4"/>
      <c r="T8" s="4"/>
    </row>
    <row r="9" spans="1:20" s="2" customFormat="1" ht="12.75" customHeight="1" x14ac:dyDescent="0.15">
      <c r="A9" s="11"/>
      <c r="B9" s="13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3"/>
      <c r="S9" s="4"/>
      <c r="T9" s="35"/>
    </row>
    <row r="10" spans="1:20" s="2" customFormat="1" ht="12.75" customHeight="1" x14ac:dyDescent="0.15">
      <c r="A10" s="64" t="s">
        <v>27</v>
      </c>
      <c r="B10" s="13">
        <v>3</v>
      </c>
      <c r="C10" s="17">
        <v>52894300</v>
      </c>
      <c r="D10" s="17">
        <v>196494600</v>
      </c>
      <c r="E10" s="17">
        <v>979549210</v>
      </c>
      <c r="F10" s="17">
        <v>154441700</v>
      </c>
      <c r="G10" s="17">
        <v>137357590</v>
      </c>
      <c r="H10" s="17">
        <v>113402100</v>
      </c>
      <c r="I10" s="17">
        <v>64776479</v>
      </c>
      <c r="J10" s="17">
        <v>113341341</v>
      </c>
      <c r="K10" s="17">
        <v>388022980</v>
      </c>
      <c r="L10" s="17">
        <v>40860100</v>
      </c>
      <c r="M10" s="17">
        <v>56708200</v>
      </c>
      <c r="N10" s="17">
        <v>157901900</v>
      </c>
      <c r="O10" s="17">
        <v>1484100</v>
      </c>
      <c r="P10" s="17">
        <v>7436600</v>
      </c>
      <c r="Q10" s="13">
        <f>B10</f>
        <v>3</v>
      </c>
      <c r="S10" s="4"/>
      <c r="T10" s="35"/>
    </row>
    <row r="11" spans="1:20" s="2" customFormat="1" ht="12.75" customHeight="1" x14ac:dyDescent="0.15">
      <c r="A11" s="64"/>
      <c r="B11" s="13">
        <v>4</v>
      </c>
      <c r="C11" s="17">
        <f>C10</f>
        <v>52894300</v>
      </c>
      <c r="D11" s="17">
        <f t="shared" ref="D11:P11" si="1">C11+D10</f>
        <v>249388900</v>
      </c>
      <c r="E11" s="17">
        <f t="shared" si="1"/>
        <v>1228938110</v>
      </c>
      <c r="F11" s="17">
        <f t="shared" si="1"/>
        <v>1383379810</v>
      </c>
      <c r="G11" s="17">
        <f t="shared" si="1"/>
        <v>1520737400</v>
      </c>
      <c r="H11" s="17">
        <f t="shared" si="1"/>
        <v>1634139500</v>
      </c>
      <c r="I11" s="17">
        <f t="shared" si="1"/>
        <v>1698915979</v>
      </c>
      <c r="J11" s="17">
        <f t="shared" si="1"/>
        <v>1812257320</v>
      </c>
      <c r="K11" s="17">
        <f t="shared" si="1"/>
        <v>2200280300</v>
      </c>
      <c r="L11" s="17">
        <f t="shared" si="1"/>
        <v>2241140400</v>
      </c>
      <c r="M11" s="17">
        <f t="shared" si="1"/>
        <v>2297848600</v>
      </c>
      <c r="N11" s="17">
        <f t="shared" si="1"/>
        <v>2455750500</v>
      </c>
      <c r="O11" s="17">
        <f t="shared" si="1"/>
        <v>2457234600</v>
      </c>
      <c r="P11" s="17">
        <f t="shared" si="1"/>
        <v>2464671200</v>
      </c>
      <c r="Q11" s="13">
        <f>B11</f>
        <v>4</v>
      </c>
      <c r="S11" s="4"/>
      <c r="T11" s="4"/>
    </row>
    <row r="12" spans="1:20" s="2" customFormat="1" ht="12.75" customHeight="1" x14ac:dyDescent="0.15">
      <c r="A12" s="11"/>
      <c r="B12" s="13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3"/>
      <c r="S12" s="4"/>
      <c r="T12" s="4"/>
    </row>
    <row r="13" spans="1:20" s="2" customFormat="1" ht="12.75" customHeight="1" x14ac:dyDescent="0.15">
      <c r="A13" s="11" t="s">
        <v>29</v>
      </c>
      <c r="B13" s="13">
        <v>5</v>
      </c>
      <c r="C13" s="17">
        <v>21989439</v>
      </c>
      <c r="D13" s="17">
        <v>13536266</v>
      </c>
      <c r="E13" s="17">
        <v>11621201</v>
      </c>
      <c r="F13" s="17">
        <v>12115604</v>
      </c>
      <c r="G13" s="17">
        <v>12366219</v>
      </c>
      <c r="H13" s="17">
        <v>11602878</v>
      </c>
      <c r="I13" s="17">
        <v>8694874</v>
      </c>
      <c r="J13" s="17">
        <v>8322634</v>
      </c>
      <c r="K13" s="17">
        <v>8483115</v>
      </c>
      <c r="L13" s="17">
        <v>14433967</v>
      </c>
      <c r="M13" s="17">
        <v>9737281</v>
      </c>
      <c r="N13" s="17">
        <v>7828960</v>
      </c>
      <c r="O13" s="17">
        <v>-5</v>
      </c>
      <c r="P13" s="17">
        <v>0</v>
      </c>
      <c r="Q13" s="13">
        <f>B13</f>
        <v>5</v>
      </c>
      <c r="S13" s="4"/>
      <c r="T13" s="4"/>
    </row>
    <row r="14" spans="1:20" s="2" customFormat="1" ht="12.75" customHeight="1" x14ac:dyDescent="0.15">
      <c r="A14" s="11" t="s">
        <v>30</v>
      </c>
      <c r="B14" s="13">
        <v>6</v>
      </c>
      <c r="C14" s="17">
        <f>C13</f>
        <v>21989439</v>
      </c>
      <c r="D14" s="17">
        <f t="shared" ref="D14:P14" si="2">C14+D13</f>
        <v>35525705</v>
      </c>
      <c r="E14" s="17">
        <f t="shared" si="2"/>
        <v>47146906</v>
      </c>
      <c r="F14" s="17">
        <f t="shared" si="2"/>
        <v>59262510</v>
      </c>
      <c r="G14" s="17">
        <f t="shared" si="2"/>
        <v>71628729</v>
      </c>
      <c r="H14" s="17">
        <f t="shared" si="2"/>
        <v>83231607</v>
      </c>
      <c r="I14" s="17">
        <f t="shared" si="2"/>
        <v>91926481</v>
      </c>
      <c r="J14" s="17">
        <f t="shared" si="2"/>
        <v>100249115</v>
      </c>
      <c r="K14" s="17">
        <f t="shared" si="2"/>
        <v>108732230</v>
      </c>
      <c r="L14" s="17">
        <f t="shared" si="2"/>
        <v>123166197</v>
      </c>
      <c r="M14" s="17">
        <f t="shared" si="2"/>
        <v>132903478</v>
      </c>
      <c r="N14" s="17">
        <f t="shared" si="2"/>
        <v>140732438</v>
      </c>
      <c r="O14" s="17">
        <f t="shared" si="2"/>
        <v>140732433</v>
      </c>
      <c r="P14" s="17">
        <f t="shared" si="2"/>
        <v>140732433</v>
      </c>
      <c r="Q14" s="13">
        <f>B14</f>
        <v>6</v>
      </c>
      <c r="S14" s="4"/>
      <c r="T14" s="4"/>
    </row>
    <row r="15" spans="1:20" s="2" customFormat="1" ht="12.75" customHeight="1" x14ac:dyDescent="0.15">
      <c r="A15" s="11"/>
      <c r="B15" s="13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3"/>
      <c r="S15" s="4"/>
      <c r="T15" s="4"/>
    </row>
    <row r="16" spans="1:20" s="2" customFormat="1" ht="12.75" customHeight="1" x14ac:dyDescent="0.15">
      <c r="A16" s="11" t="s">
        <v>29</v>
      </c>
      <c r="B16" s="13">
        <v>7</v>
      </c>
      <c r="C16" s="17">
        <v>7301835</v>
      </c>
      <c r="D16" s="17">
        <v>1437600</v>
      </c>
      <c r="E16" s="17">
        <v>4195960</v>
      </c>
      <c r="F16" s="17">
        <v>58648392</v>
      </c>
      <c r="G16" s="17">
        <v>1372219</v>
      </c>
      <c r="H16" s="17">
        <v>1965942</v>
      </c>
      <c r="I16" s="17">
        <v>5074485</v>
      </c>
      <c r="J16" s="17">
        <v>1676597</v>
      </c>
      <c r="K16" s="17">
        <v>14160931</v>
      </c>
      <c r="L16" s="17">
        <v>232339842</v>
      </c>
      <c r="M16" s="17">
        <v>1823010</v>
      </c>
      <c r="N16" s="17">
        <v>1567948</v>
      </c>
      <c r="O16" s="17">
        <v>-204</v>
      </c>
      <c r="P16" s="17">
        <v>0</v>
      </c>
      <c r="Q16" s="13">
        <f>B16</f>
        <v>7</v>
      </c>
      <c r="S16" s="4"/>
      <c r="T16" s="4"/>
    </row>
    <row r="17" spans="1:20" s="2" customFormat="1" ht="12.75" customHeight="1" x14ac:dyDescent="0.15">
      <c r="A17" s="11" t="s">
        <v>3</v>
      </c>
      <c r="B17" s="13">
        <v>8</v>
      </c>
      <c r="C17" s="17">
        <f>C16</f>
        <v>7301835</v>
      </c>
      <c r="D17" s="17">
        <f t="shared" ref="D17:P17" si="3">C17+D16</f>
        <v>8739435</v>
      </c>
      <c r="E17" s="17">
        <f t="shared" si="3"/>
        <v>12935395</v>
      </c>
      <c r="F17" s="17">
        <f t="shared" si="3"/>
        <v>71583787</v>
      </c>
      <c r="G17" s="17">
        <f t="shared" si="3"/>
        <v>72956006</v>
      </c>
      <c r="H17" s="17">
        <f t="shared" si="3"/>
        <v>74921948</v>
      </c>
      <c r="I17" s="17">
        <f t="shared" si="3"/>
        <v>79996433</v>
      </c>
      <c r="J17" s="17">
        <f t="shared" si="3"/>
        <v>81673030</v>
      </c>
      <c r="K17" s="17">
        <f t="shared" si="3"/>
        <v>95833961</v>
      </c>
      <c r="L17" s="17">
        <f t="shared" si="3"/>
        <v>328173803</v>
      </c>
      <c r="M17" s="17">
        <f t="shared" si="3"/>
        <v>329996813</v>
      </c>
      <c r="N17" s="17">
        <f t="shared" si="3"/>
        <v>331564761</v>
      </c>
      <c r="O17" s="17">
        <f t="shared" si="3"/>
        <v>331564557</v>
      </c>
      <c r="P17" s="17">
        <f t="shared" si="3"/>
        <v>331564557</v>
      </c>
      <c r="Q17" s="13">
        <f>B17</f>
        <v>8</v>
      </c>
      <c r="S17" s="4"/>
      <c r="T17" s="4"/>
    </row>
    <row r="18" spans="1:20" s="2" customFormat="1" ht="12.75" customHeight="1" x14ac:dyDescent="0.15">
      <c r="A18" s="11"/>
      <c r="B18" s="13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3"/>
      <c r="S18" s="4"/>
      <c r="T18" s="4"/>
    </row>
    <row r="19" spans="1:20" s="2" customFormat="1" ht="12.75" customHeight="1" x14ac:dyDescent="0.15">
      <c r="A19" s="11" t="s">
        <v>8</v>
      </c>
      <c r="B19" s="13">
        <v>9</v>
      </c>
      <c r="C19" s="17">
        <v>659591</v>
      </c>
      <c r="D19" s="17">
        <v>438025</v>
      </c>
      <c r="E19" s="17">
        <v>1189798</v>
      </c>
      <c r="F19" s="17">
        <v>659889</v>
      </c>
      <c r="G19" s="17">
        <v>829090</v>
      </c>
      <c r="H19" s="17">
        <v>194917</v>
      </c>
      <c r="I19" s="17">
        <v>576308</v>
      </c>
      <c r="J19" s="17">
        <v>317073</v>
      </c>
      <c r="K19" s="17">
        <v>1267126</v>
      </c>
      <c r="L19" s="17">
        <v>439958180</v>
      </c>
      <c r="M19" s="17">
        <v>481326</v>
      </c>
      <c r="N19" s="17">
        <v>718519</v>
      </c>
      <c r="O19" s="17">
        <v>0</v>
      </c>
      <c r="P19" s="17">
        <v>0</v>
      </c>
      <c r="Q19" s="13">
        <f>B19</f>
        <v>9</v>
      </c>
      <c r="S19" s="4"/>
      <c r="T19" s="4"/>
    </row>
    <row r="20" spans="1:20" s="2" customFormat="1" ht="12.75" customHeight="1" x14ac:dyDescent="0.15">
      <c r="A20" s="11" t="s">
        <v>15</v>
      </c>
      <c r="B20" s="13">
        <v>10</v>
      </c>
      <c r="C20" s="17">
        <f>C19</f>
        <v>659591</v>
      </c>
      <c r="D20" s="17">
        <f t="shared" ref="D20:P20" si="4">C20+D19</f>
        <v>1097616</v>
      </c>
      <c r="E20" s="17">
        <f t="shared" si="4"/>
        <v>2287414</v>
      </c>
      <c r="F20" s="17">
        <f t="shared" si="4"/>
        <v>2947303</v>
      </c>
      <c r="G20" s="17">
        <f t="shared" si="4"/>
        <v>3776393</v>
      </c>
      <c r="H20" s="17">
        <f t="shared" si="4"/>
        <v>3971310</v>
      </c>
      <c r="I20" s="17">
        <f t="shared" si="4"/>
        <v>4547618</v>
      </c>
      <c r="J20" s="17">
        <f t="shared" si="4"/>
        <v>4864691</v>
      </c>
      <c r="K20" s="17">
        <f t="shared" si="4"/>
        <v>6131817</v>
      </c>
      <c r="L20" s="17">
        <f t="shared" si="4"/>
        <v>446089997</v>
      </c>
      <c r="M20" s="17">
        <f t="shared" si="4"/>
        <v>446571323</v>
      </c>
      <c r="N20" s="17">
        <f t="shared" si="4"/>
        <v>447289842</v>
      </c>
      <c r="O20" s="17">
        <f t="shared" si="4"/>
        <v>447289842</v>
      </c>
      <c r="P20" s="17">
        <f t="shared" si="4"/>
        <v>447289842</v>
      </c>
      <c r="Q20" s="13">
        <f>B20</f>
        <v>10</v>
      </c>
      <c r="S20" s="4"/>
      <c r="T20" s="4"/>
    </row>
    <row r="21" spans="1:20" s="2" customFormat="1" ht="12.75" customHeight="1" x14ac:dyDescent="0.15">
      <c r="A21" s="11"/>
      <c r="B21" s="13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3"/>
      <c r="S21" s="4"/>
      <c r="T21" s="4"/>
    </row>
    <row r="22" spans="1:20" s="2" customFormat="1" ht="12.75" customHeight="1" x14ac:dyDescent="0.15">
      <c r="A22" s="64" t="s">
        <v>25</v>
      </c>
      <c r="B22" s="13">
        <v>11</v>
      </c>
      <c r="C22" s="17">
        <v>0</v>
      </c>
      <c r="D22" s="17">
        <v>96300</v>
      </c>
      <c r="E22" s="17">
        <v>0</v>
      </c>
      <c r="F22" s="17">
        <v>1743300</v>
      </c>
      <c r="G22" s="17">
        <v>158816628</v>
      </c>
      <c r="H22" s="17">
        <v>229560850</v>
      </c>
      <c r="I22" s="17">
        <v>10838800</v>
      </c>
      <c r="J22" s="17">
        <v>135896600</v>
      </c>
      <c r="K22" s="17">
        <v>240968800</v>
      </c>
      <c r="L22" s="17">
        <v>14926700</v>
      </c>
      <c r="M22" s="17">
        <v>10837722</v>
      </c>
      <c r="N22" s="17">
        <v>1822500</v>
      </c>
      <c r="O22" s="17">
        <v>1522203</v>
      </c>
      <c r="P22" s="17">
        <v>401100</v>
      </c>
      <c r="Q22" s="13">
        <f>B22</f>
        <v>11</v>
      </c>
      <c r="S22" s="4"/>
      <c r="T22" s="4"/>
    </row>
    <row r="23" spans="1:20" s="2" customFormat="1" ht="12.75" customHeight="1" x14ac:dyDescent="0.15">
      <c r="A23" s="64"/>
      <c r="B23" s="13">
        <v>12</v>
      </c>
      <c r="C23" s="17">
        <f>C22</f>
        <v>0</v>
      </c>
      <c r="D23" s="17">
        <f t="shared" ref="D23:P23" si="5">C23+D22</f>
        <v>96300</v>
      </c>
      <c r="E23" s="17">
        <f t="shared" si="5"/>
        <v>96300</v>
      </c>
      <c r="F23" s="17">
        <f t="shared" si="5"/>
        <v>1839600</v>
      </c>
      <c r="G23" s="17">
        <f t="shared" si="5"/>
        <v>160656228</v>
      </c>
      <c r="H23" s="17">
        <f t="shared" si="5"/>
        <v>390217078</v>
      </c>
      <c r="I23" s="17">
        <f t="shared" si="5"/>
        <v>401055878</v>
      </c>
      <c r="J23" s="17">
        <f t="shared" si="5"/>
        <v>536952478</v>
      </c>
      <c r="K23" s="17">
        <f t="shared" si="5"/>
        <v>777921278</v>
      </c>
      <c r="L23" s="17">
        <f t="shared" si="5"/>
        <v>792847978</v>
      </c>
      <c r="M23" s="17">
        <f t="shared" si="5"/>
        <v>803685700</v>
      </c>
      <c r="N23" s="17">
        <f t="shared" si="5"/>
        <v>805508200</v>
      </c>
      <c r="O23" s="17">
        <f t="shared" si="5"/>
        <v>807030403</v>
      </c>
      <c r="P23" s="17">
        <f t="shared" si="5"/>
        <v>807431503</v>
      </c>
      <c r="Q23" s="13">
        <f>B23</f>
        <v>12</v>
      </c>
      <c r="S23" s="4"/>
      <c r="T23" s="4"/>
    </row>
    <row r="24" spans="1:20" s="2" customFormat="1" ht="12.75" customHeight="1" x14ac:dyDescent="0.15">
      <c r="A24" s="11"/>
      <c r="B24" s="13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3"/>
      <c r="S24" s="4"/>
      <c r="T24" s="4"/>
    </row>
    <row r="25" spans="1:20" s="2" customFormat="1" ht="12.75" customHeight="1" x14ac:dyDescent="0.15">
      <c r="A25" s="64" t="s">
        <v>31</v>
      </c>
      <c r="B25" s="13">
        <v>13</v>
      </c>
      <c r="C25" s="17">
        <v>153437894</v>
      </c>
      <c r="D25" s="17">
        <v>1070741465</v>
      </c>
      <c r="E25" s="17">
        <v>6354275792</v>
      </c>
      <c r="F25" s="17">
        <v>616393047</v>
      </c>
      <c r="G25" s="17">
        <v>786240862</v>
      </c>
      <c r="H25" s="17">
        <v>703969910</v>
      </c>
      <c r="I25" s="17">
        <v>341585617</v>
      </c>
      <c r="J25" s="17">
        <v>1026623553</v>
      </c>
      <c r="K25" s="17">
        <v>4830299544</v>
      </c>
      <c r="L25" s="17">
        <v>383969118</v>
      </c>
      <c r="M25" s="17">
        <v>339100220</v>
      </c>
      <c r="N25" s="17">
        <v>916109208</v>
      </c>
      <c r="O25" s="17">
        <v>-38007785</v>
      </c>
      <c r="P25" s="17">
        <v>34401292</v>
      </c>
      <c r="Q25" s="13">
        <f>B25</f>
        <v>13</v>
      </c>
      <c r="S25" s="4"/>
      <c r="T25" s="4"/>
    </row>
    <row r="26" spans="1:20" s="2" customFormat="1" ht="12.75" customHeight="1" x14ac:dyDescent="0.15">
      <c r="A26" s="64"/>
      <c r="B26" s="13">
        <v>14</v>
      </c>
      <c r="C26" s="17">
        <f>C25</f>
        <v>153437894</v>
      </c>
      <c r="D26" s="17">
        <f t="shared" ref="D26:P26" si="6">C26+D25</f>
        <v>1224179359</v>
      </c>
      <c r="E26" s="17">
        <f t="shared" si="6"/>
        <v>7578455151</v>
      </c>
      <c r="F26" s="17">
        <f t="shared" si="6"/>
        <v>8194848198</v>
      </c>
      <c r="G26" s="17">
        <f t="shared" si="6"/>
        <v>8981089060</v>
      </c>
      <c r="H26" s="17">
        <f t="shared" si="6"/>
        <v>9685058970</v>
      </c>
      <c r="I26" s="17">
        <f t="shared" si="6"/>
        <v>10026644587</v>
      </c>
      <c r="J26" s="17">
        <f t="shared" si="6"/>
        <v>11053268140</v>
      </c>
      <c r="K26" s="17">
        <f t="shared" si="6"/>
        <v>15883567684</v>
      </c>
      <c r="L26" s="17">
        <f t="shared" si="6"/>
        <v>16267536802</v>
      </c>
      <c r="M26" s="17">
        <f t="shared" si="6"/>
        <v>16606637022</v>
      </c>
      <c r="N26" s="17">
        <f t="shared" si="6"/>
        <v>17522746230</v>
      </c>
      <c r="O26" s="17">
        <f t="shared" si="6"/>
        <v>17484738445</v>
      </c>
      <c r="P26" s="17">
        <f t="shared" si="6"/>
        <v>17519139737</v>
      </c>
      <c r="Q26" s="13">
        <f>B26</f>
        <v>14</v>
      </c>
      <c r="S26" s="4"/>
      <c r="T26" s="4"/>
    </row>
    <row r="27" spans="1:20" s="2" customFormat="1" ht="12.75" customHeight="1" x14ac:dyDescent="0.15">
      <c r="A27" s="11"/>
      <c r="B27" s="13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3"/>
      <c r="S27" s="4"/>
      <c r="T27" s="4"/>
    </row>
    <row r="28" spans="1:20" s="2" customFormat="1" ht="12.75" customHeight="1" x14ac:dyDescent="0.15">
      <c r="A28" s="64" t="s">
        <v>33</v>
      </c>
      <c r="B28" s="13">
        <v>15</v>
      </c>
      <c r="C28" s="17">
        <v>1762431207</v>
      </c>
      <c r="D28" s="17">
        <v>1234696630</v>
      </c>
      <c r="E28" s="17">
        <v>1034517104</v>
      </c>
      <c r="F28" s="17">
        <v>3688699446</v>
      </c>
      <c r="G28" s="17">
        <v>312082039</v>
      </c>
      <c r="H28" s="17">
        <v>1220412373</v>
      </c>
      <c r="I28" s="17">
        <v>2235019636</v>
      </c>
      <c r="J28" s="17">
        <v>899347510</v>
      </c>
      <c r="K28" s="17">
        <v>0</v>
      </c>
      <c r="L28" s="17">
        <v>3626721542</v>
      </c>
      <c r="M28" s="17">
        <v>0</v>
      </c>
      <c r="N28" s="17">
        <v>1645231861</v>
      </c>
      <c r="O28" s="17">
        <v>210040210</v>
      </c>
      <c r="P28" s="17">
        <v>0</v>
      </c>
      <c r="Q28" s="13">
        <f>B28</f>
        <v>15</v>
      </c>
      <c r="S28" s="4"/>
      <c r="T28" s="4"/>
    </row>
    <row r="29" spans="1:20" s="2" customFormat="1" ht="12.75" customHeight="1" x14ac:dyDescent="0.15">
      <c r="A29" s="64"/>
      <c r="B29" s="13">
        <v>16</v>
      </c>
      <c r="C29" s="17">
        <f>C28</f>
        <v>1762431207</v>
      </c>
      <c r="D29" s="17">
        <f t="shared" ref="D29:P29" si="7">C29+D28</f>
        <v>2997127837</v>
      </c>
      <c r="E29" s="17">
        <f t="shared" si="7"/>
        <v>4031644941</v>
      </c>
      <c r="F29" s="17">
        <f t="shared" si="7"/>
        <v>7720344387</v>
      </c>
      <c r="G29" s="17">
        <f t="shared" si="7"/>
        <v>8032426426</v>
      </c>
      <c r="H29" s="17">
        <f t="shared" si="7"/>
        <v>9252838799</v>
      </c>
      <c r="I29" s="17">
        <f t="shared" si="7"/>
        <v>11487858435</v>
      </c>
      <c r="J29" s="17">
        <f t="shared" si="7"/>
        <v>12387205945</v>
      </c>
      <c r="K29" s="17">
        <f t="shared" si="7"/>
        <v>12387205945</v>
      </c>
      <c r="L29" s="17">
        <f t="shared" si="7"/>
        <v>16013927487</v>
      </c>
      <c r="M29" s="17">
        <f t="shared" si="7"/>
        <v>16013927487</v>
      </c>
      <c r="N29" s="17">
        <f t="shared" si="7"/>
        <v>17659159348</v>
      </c>
      <c r="O29" s="17">
        <f t="shared" si="7"/>
        <v>17869199558</v>
      </c>
      <c r="P29" s="17">
        <f t="shared" si="7"/>
        <v>17869199558</v>
      </c>
      <c r="Q29" s="13">
        <f>B29</f>
        <v>16</v>
      </c>
      <c r="S29" s="4"/>
      <c r="T29" s="4"/>
    </row>
    <row r="30" spans="1:20" s="2" customFormat="1" ht="12.75" customHeight="1" x14ac:dyDescent="0.15">
      <c r="A30" s="11"/>
      <c r="B30" s="13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3"/>
      <c r="S30" s="4"/>
      <c r="T30" s="4"/>
    </row>
    <row r="31" spans="1:20" s="2" customFormat="1" ht="12.75" customHeight="1" x14ac:dyDescent="0.15">
      <c r="A31" s="11" t="s">
        <v>12</v>
      </c>
      <c r="B31" s="13">
        <v>17</v>
      </c>
      <c r="C31" s="17">
        <v>5658600</v>
      </c>
      <c r="D31" s="17">
        <v>99513800</v>
      </c>
      <c r="E31" s="17">
        <v>214205000</v>
      </c>
      <c r="F31" s="17">
        <v>130830000</v>
      </c>
      <c r="G31" s="17">
        <v>135599400</v>
      </c>
      <c r="H31" s="17">
        <v>119326800</v>
      </c>
      <c r="I31" s="17">
        <v>157423800</v>
      </c>
      <c r="J31" s="17">
        <v>160800116</v>
      </c>
      <c r="K31" s="17">
        <v>234714316</v>
      </c>
      <c r="L31" s="17">
        <v>48521174</v>
      </c>
      <c r="M31" s="17">
        <v>95269647</v>
      </c>
      <c r="N31" s="17">
        <v>59807754</v>
      </c>
      <c r="O31" s="17">
        <v>105620125</v>
      </c>
      <c r="P31" s="17">
        <v>-851127</v>
      </c>
      <c r="Q31" s="13">
        <f>B31</f>
        <v>17</v>
      </c>
      <c r="S31" s="4"/>
      <c r="T31" s="4"/>
    </row>
    <row r="32" spans="1:20" s="2" customFormat="1" ht="12.75" customHeight="1" x14ac:dyDescent="0.15">
      <c r="A32" s="11" t="s">
        <v>35</v>
      </c>
      <c r="B32" s="13">
        <v>18</v>
      </c>
      <c r="C32" s="17">
        <f>C31</f>
        <v>5658600</v>
      </c>
      <c r="D32" s="17">
        <f t="shared" ref="D32:P32" si="8">C32+D31</f>
        <v>105172400</v>
      </c>
      <c r="E32" s="17">
        <f t="shared" si="8"/>
        <v>319377400</v>
      </c>
      <c r="F32" s="17">
        <f t="shared" si="8"/>
        <v>450207400</v>
      </c>
      <c r="G32" s="17">
        <f t="shared" si="8"/>
        <v>585806800</v>
      </c>
      <c r="H32" s="17">
        <f t="shared" si="8"/>
        <v>705133600</v>
      </c>
      <c r="I32" s="17">
        <f t="shared" si="8"/>
        <v>862557400</v>
      </c>
      <c r="J32" s="17">
        <f t="shared" si="8"/>
        <v>1023357516</v>
      </c>
      <c r="K32" s="17">
        <f t="shared" si="8"/>
        <v>1258071832</v>
      </c>
      <c r="L32" s="17">
        <f t="shared" si="8"/>
        <v>1306593006</v>
      </c>
      <c r="M32" s="17">
        <f t="shared" si="8"/>
        <v>1401862653</v>
      </c>
      <c r="N32" s="17">
        <f t="shared" si="8"/>
        <v>1461670407</v>
      </c>
      <c r="O32" s="17">
        <f t="shared" si="8"/>
        <v>1567290532</v>
      </c>
      <c r="P32" s="17">
        <f t="shared" si="8"/>
        <v>1566439405</v>
      </c>
      <c r="Q32" s="13">
        <f>B32</f>
        <v>18</v>
      </c>
      <c r="S32" s="4"/>
      <c r="T32" s="4"/>
    </row>
    <row r="33" spans="1:20" s="2" customFormat="1" ht="12.75" customHeight="1" x14ac:dyDescent="0.15">
      <c r="A33" s="11"/>
      <c r="B33" s="13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3"/>
      <c r="S33" s="4"/>
      <c r="T33" s="4"/>
    </row>
    <row r="34" spans="1:20" s="2" customFormat="1" ht="12.75" customHeight="1" x14ac:dyDescent="0.15">
      <c r="A34" s="64" t="s">
        <v>10</v>
      </c>
      <c r="B34" s="13">
        <v>19</v>
      </c>
      <c r="C34" s="17">
        <v>0</v>
      </c>
      <c r="D34" s="17">
        <v>84691845</v>
      </c>
      <c r="E34" s="17">
        <v>81279777</v>
      </c>
      <c r="F34" s="17">
        <v>84018264</v>
      </c>
      <c r="G34" s="17">
        <v>88904819</v>
      </c>
      <c r="H34" s="17">
        <v>90694293</v>
      </c>
      <c r="I34" s="17">
        <v>87972265</v>
      </c>
      <c r="J34" s="17">
        <v>110618705</v>
      </c>
      <c r="K34" s="17">
        <v>76783332</v>
      </c>
      <c r="L34" s="17">
        <v>82018184</v>
      </c>
      <c r="M34" s="17">
        <v>96727655</v>
      </c>
      <c r="N34" s="17">
        <v>82231301</v>
      </c>
      <c r="O34" s="17">
        <v>79121629</v>
      </c>
      <c r="P34" s="17">
        <v>9640</v>
      </c>
      <c r="Q34" s="13">
        <f>B34</f>
        <v>19</v>
      </c>
      <c r="S34" s="4"/>
      <c r="T34" s="4"/>
    </row>
    <row r="35" spans="1:20" s="2" customFormat="1" ht="12.75" customHeight="1" x14ac:dyDescent="0.15">
      <c r="A35" s="64"/>
      <c r="B35" s="13">
        <v>20</v>
      </c>
      <c r="C35" s="17">
        <f>C34</f>
        <v>0</v>
      </c>
      <c r="D35" s="17">
        <f t="shared" ref="D35:P35" si="9">C35+D34</f>
        <v>84691845</v>
      </c>
      <c r="E35" s="17">
        <f t="shared" si="9"/>
        <v>165971622</v>
      </c>
      <c r="F35" s="17">
        <f t="shared" si="9"/>
        <v>249989886</v>
      </c>
      <c r="G35" s="17">
        <f t="shared" si="9"/>
        <v>338894705</v>
      </c>
      <c r="H35" s="17">
        <f t="shared" si="9"/>
        <v>429588998</v>
      </c>
      <c r="I35" s="17">
        <f t="shared" si="9"/>
        <v>517561263</v>
      </c>
      <c r="J35" s="17">
        <f t="shared" si="9"/>
        <v>628179968</v>
      </c>
      <c r="K35" s="17">
        <f t="shared" si="9"/>
        <v>704963300</v>
      </c>
      <c r="L35" s="17">
        <f t="shared" si="9"/>
        <v>786981484</v>
      </c>
      <c r="M35" s="17">
        <f t="shared" si="9"/>
        <v>883709139</v>
      </c>
      <c r="N35" s="17">
        <f t="shared" si="9"/>
        <v>965940440</v>
      </c>
      <c r="O35" s="17">
        <f t="shared" si="9"/>
        <v>1045062069</v>
      </c>
      <c r="P35" s="17">
        <f t="shared" si="9"/>
        <v>1045071709</v>
      </c>
      <c r="Q35" s="13">
        <f>B35</f>
        <v>20</v>
      </c>
      <c r="S35" s="4"/>
      <c r="T35" s="4"/>
    </row>
    <row r="36" spans="1:20" s="2" customFormat="1" ht="12.75" customHeight="1" x14ac:dyDescent="0.15">
      <c r="A36" s="11"/>
      <c r="B36" s="13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3"/>
      <c r="S36" s="4"/>
      <c r="T36" s="4"/>
    </row>
    <row r="37" spans="1:20" s="2" customFormat="1" ht="12.75" customHeight="1" x14ac:dyDescent="0.15">
      <c r="A37" s="11" t="s">
        <v>37</v>
      </c>
      <c r="B37" s="13">
        <v>21</v>
      </c>
      <c r="C37" s="17">
        <v>3904750</v>
      </c>
      <c r="D37" s="17">
        <v>7597350</v>
      </c>
      <c r="E37" s="17">
        <v>12261000</v>
      </c>
      <c r="F37" s="17">
        <v>18700400</v>
      </c>
      <c r="G37" s="17">
        <v>13601800</v>
      </c>
      <c r="H37" s="17">
        <v>18181750</v>
      </c>
      <c r="I37" s="17">
        <v>18293600</v>
      </c>
      <c r="J37" s="17">
        <v>20868950</v>
      </c>
      <c r="K37" s="17">
        <v>28323450</v>
      </c>
      <c r="L37" s="17">
        <v>2970350</v>
      </c>
      <c r="M37" s="17">
        <v>787600</v>
      </c>
      <c r="N37" s="17">
        <v>0</v>
      </c>
      <c r="O37" s="17">
        <v>0</v>
      </c>
      <c r="P37" s="17">
        <v>0</v>
      </c>
      <c r="Q37" s="13">
        <f>B37</f>
        <v>21</v>
      </c>
      <c r="S37" s="4"/>
      <c r="T37" s="4"/>
    </row>
    <row r="38" spans="1:20" s="2" customFormat="1" ht="12.75" customHeight="1" x14ac:dyDescent="0.15">
      <c r="A38" s="11" t="s">
        <v>5</v>
      </c>
      <c r="B38" s="13">
        <v>22</v>
      </c>
      <c r="C38" s="17">
        <f>C37</f>
        <v>3904750</v>
      </c>
      <c r="D38" s="17">
        <f t="shared" ref="D38:P38" si="10">C38+D37</f>
        <v>11502100</v>
      </c>
      <c r="E38" s="17">
        <f t="shared" si="10"/>
        <v>23763100</v>
      </c>
      <c r="F38" s="17">
        <f t="shared" si="10"/>
        <v>42463500</v>
      </c>
      <c r="G38" s="17">
        <f t="shared" si="10"/>
        <v>56065300</v>
      </c>
      <c r="H38" s="17">
        <f t="shared" si="10"/>
        <v>74247050</v>
      </c>
      <c r="I38" s="17">
        <f t="shared" si="10"/>
        <v>92540650</v>
      </c>
      <c r="J38" s="17">
        <f t="shared" si="10"/>
        <v>113409600</v>
      </c>
      <c r="K38" s="17">
        <f t="shared" si="10"/>
        <v>141733050</v>
      </c>
      <c r="L38" s="17">
        <f t="shared" si="10"/>
        <v>144703400</v>
      </c>
      <c r="M38" s="17">
        <f t="shared" si="10"/>
        <v>145491000</v>
      </c>
      <c r="N38" s="17">
        <f t="shared" si="10"/>
        <v>145491000</v>
      </c>
      <c r="O38" s="17">
        <f t="shared" si="10"/>
        <v>145491000</v>
      </c>
      <c r="P38" s="17">
        <f t="shared" si="10"/>
        <v>145491000</v>
      </c>
      <c r="Q38" s="13">
        <f>B38</f>
        <v>22</v>
      </c>
      <c r="S38" s="4"/>
      <c r="T38" s="4"/>
    </row>
    <row r="39" spans="1:20" s="2" customFormat="1" ht="12.75" customHeight="1" x14ac:dyDescent="0.15">
      <c r="A39" s="11"/>
      <c r="B39" s="13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3"/>
      <c r="S39" s="4"/>
      <c r="T39" s="4"/>
    </row>
    <row r="40" spans="1:20" s="2" customFormat="1" ht="12.75" customHeight="1" x14ac:dyDescent="0.15">
      <c r="A40" s="64" t="s">
        <v>40</v>
      </c>
      <c r="B40" s="13">
        <v>23</v>
      </c>
      <c r="C40" s="17">
        <v>127673258</v>
      </c>
      <c r="D40" s="17">
        <v>427240247</v>
      </c>
      <c r="E40" s="17">
        <v>708732832</v>
      </c>
      <c r="F40" s="17">
        <v>740850920</v>
      </c>
      <c r="G40" s="17">
        <v>726874963</v>
      </c>
      <c r="H40" s="17">
        <v>715546404</v>
      </c>
      <c r="I40" s="17">
        <v>721355449</v>
      </c>
      <c r="J40" s="17">
        <v>761320500</v>
      </c>
      <c r="K40" s="17">
        <v>788152315</v>
      </c>
      <c r="L40" s="17">
        <v>752575301</v>
      </c>
      <c r="M40" s="17">
        <v>883256611</v>
      </c>
      <c r="N40" s="17">
        <v>896122236</v>
      </c>
      <c r="O40" s="17">
        <v>743330135</v>
      </c>
      <c r="P40" s="17">
        <v>252627809</v>
      </c>
      <c r="Q40" s="13">
        <f>B40</f>
        <v>23</v>
      </c>
      <c r="S40" s="4"/>
      <c r="T40" s="4"/>
    </row>
    <row r="41" spans="1:20" s="2" customFormat="1" ht="12.75" customHeight="1" x14ac:dyDescent="0.15">
      <c r="A41" s="64"/>
      <c r="B41" s="13">
        <v>24</v>
      </c>
      <c r="C41" s="17">
        <f>C40</f>
        <v>127673258</v>
      </c>
      <c r="D41" s="17">
        <f t="shared" ref="D41:P41" si="11">C41+D40</f>
        <v>554913505</v>
      </c>
      <c r="E41" s="17">
        <f t="shared" si="11"/>
        <v>1263646337</v>
      </c>
      <c r="F41" s="17">
        <f t="shared" si="11"/>
        <v>2004497257</v>
      </c>
      <c r="G41" s="17">
        <f t="shared" si="11"/>
        <v>2731372220</v>
      </c>
      <c r="H41" s="17">
        <f t="shared" si="11"/>
        <v>3446918624</v>
      </c>
      <c r="I41" s="17">
        <f t="shared" si="11"/>
        <v>4168274073</v>
      </c>
      <c r="J41" s="17">
        <f t="shared" si="11"/>
        <v>4929594573</v>
      </c>
      <c r="K41" s="17">
        <f t="shared" si="11"/>
        <v>5717746888</v>
      </c>
      <c r="L41" s="17">
        <f t="shared" si="11"/>
        <v>6470322189</v>
      </c>
      <c r="M41" s="17">
        <f t="shared" si="11"/>
        <v>7353578800</v>
      </c>
      <c r="N41" s="17">
        <f t="shared" si="11"/>
        <v>8249701036</v>
      </c>
      <c r="O41" s="17">
        <f t="shared" si="11"/>
        <v>8993031171</v>
      </c>
      <c r="P41" s="17">
        <f t="shared" si="11"/>
        <v>9245658980</v>
      </c>
      <c r="Q41" s="13">
        <f>B41</f>
        <v>24</v>
      </c>
      <c r="S41" s="4"/>
      <c r="T41" s="4"/>
    </row>
    <row r="42" spans="1:20" s="2" customFormat="1" ht="12.75" customHeight="1" x14ac:dyDescent="0.15">
      <c r="A42" s="11"/>
      <c r="B42" s="13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3"/>
      <c r="S42" s="4"/>
      <c r="T42" s="4"/>
    </row>
    <row r="43" spans="1:20" s="2" customFormat="1" ht="12.75" customHeight="1" x14ac:dyDescent="0.15">
      <c r="A43" s="64" t="s">
        <v>38</v>
      </c>
      <c r="B43" s="13">
        <v>25</v>
      </c>
      <c r="C43" s="17">
        <v>0</v>
      </c>
      <c r="D43" s="17">
        <v>97100</v>
      </c>
      <c r="E43" s="17">
        <v>114200</v>
      </c>
      <c r="F43" s="17">
        <v>-42500</v>
      </c>
      <c r="G43" s="17">
        <v>34500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3">
        <f>B43</f>
        <v>25</v>
      </c>
      <c r="S43" s="4"/>
      <c r="T43" s="4"/>
    </row>
    <row r="44" spans="1:20" s="2" customFormat="1" ht="12.75" customHeight="1" x14ac:dyDescent="0.15">
      <c r="A44" s="64"/>
      <c r="B44" s="13">
        <v>26</v>
      </c>
      <c r="C44" s="17">
        <f>C43</f>
        <v>0</v>
      </c>
      <c r="D44" s="17">
        <f t="shared" ref="D44:P44" si="12">C44+D43</f>
        <v>97100</v>
      </c>
      <c r="E44" s="17">
        <f t="shared" si="12"/>
        <v>211300</v>
      </c>
      <c r="F44" s="17">
        <f t="shared" si="12"/>
        <v>168800</v>
      </c>
      <c r="G44" s="17">
        <f t="shared" si="12"/>
        <v>203300</v>
      </c>
      <c r="H44" s="17">
        <f t="shared" si="12"/>
        <v>203300</v>
      </c>
      <c r="I44" s="17">
        <f t="shared" si="12"/>
        <v>203300</v>
      </c>
      <c r="J44" s="17">
        <f t="shared" si="12"/>
        <v>203300</v>
      </c>
      <c r="K44" s="17">
        <f t="shared" si="12"/>
        <v>203300</v>
      </c>
      <c r="L44" s="17">
        <f t="shared" si="12"/>
        <v>203300</v>
      </c>
      <c r="M44" s="17">
        <f t="shared" si="12"/>
        <v>203300</v>
      </c>
      <c r="N44" s="17">
        <f t="shared" si="12"/>
        <v>203300</v>
      </c>
      <c r="O44" s="17">
        <f t="shared" si="12"/>
        <v>203300</v>
      </c>
      <c r="P44" s="17">
        <f t="shared" si="12"/>
        <v>203300</v>
      </c>
      <c r="Q44" s="13">
        <f>B44</f>
        <v>26</v>
      </c>
      <c r="S44" s="4"/>
      <c r="T44" s="4"/>
    </row>
    <row r="45" spans="1:20" s="2" customFormat="1" ht="12.75" customHeight="1" x14ac:dyDescent="0.15">
      <c r="A45" s="11"/>
      <c r="B45" s="13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3"/>
      <c r="S45" s="4"/>
      <c r="T45" s="4"/>
    </row>
    <row r="46" spans="1:20" s="2" customFormat="1" ht="12.75" customHeight="1" x14ac:dyDescent="0.15">
      <c r="A46" s="66" t="s">
        <v>36</v>
      </c>
      <c r="B46" s="13">
        <v>27</v>
      </c>
      <c r="C46" s="17">
        <v>4284400</v>
      </c>
      <c r="D46" s="17">
        <v>47440100</v>
      </c>
      <c r="E46" s="17">
        <v>42269000</v>
      </c>
      <c r="F46" s="17">
        <v>60612700</v>
      </c>
      <c r="G46" s="17">
        <v>55129100</v>
      </c>
      <c r="H46" s="17">
        <v>53863700</v>
      </c>
      <c r="I46" s="17">
        <v>66919400</v>
      </c>
      <c r="J46" s="17">
        <v>59845200</v>
      </c>
      <c r="K46" s="17">
        <v>57800000</v>
      </c>
      <c r="L46" s="17">
        <v>45666800</v>
      </c>
      <c r="M46" s="17">
        <v>46084900</v>
      </c>
      <c r="N46" s="17">
        <v>64676900</v>
      </c>
      <c r="O46" s="17">
        <v>78470200</v>
      </c>
      <c r="P46" s="17">
        <v>0</v>
      </c>
      <c r="Q46" s="13">
        <f t="shared" ref="Q46:Q47" si="13">B46</f>
        <v>27</v>
      </c>
      <c r="S46" s="4"/>
      <c r="T46" s="4"/>
    </row>
    <row r="47" spans="1:20" s="2" customFormat="1" ht="12.75" customHeight="1" x14ac:dyDescent="0.15">
      <c r="A47" s="64"/>
      <c r="B47" s="13">
        <v>28</v>
      </c>
      <c r="C47" s="17">
        <f>C46</f>
        <v>4284400</v>
      </c>
      <c r="D47" s="17">
        <f t="shared" ref="D47:P47" si="14">C47+D46</f>
        <v>51724500</v>
      </c>
      <c r="E47" s="17">
        <f t="shared" si="14"/>
        <v>93993500</v>
      </c>
      <c r="F47" s="17">
        <f t="shared" si="14"/>
        <v>154606200</v>
      </c>
      <c r="G47" s="17">
        <f t="shared" si="14"/>
        <v>209735300</v>
      </c>
      <c r="H47" s="17">
        <f t="shared" si="14"/>
        <v>263599000</v>
      </c>
      <c r="I47" s="17">
        <f t="shared" si="14"/>
        <v>330518400</v>
      </c>
      <c r="J47" s="17">
        <f t="shared" si="14"/>
        <v>390363600</v>
      </c>
      <c r="K47" s="17">
        <f t="shared" si="14"/>
        <v>448163600</v>
      </c>
      <c r="L47" s="17">
        <f t="shared" si="14"/>
        <v>493830400</v>
      </c>
      <c r="M47" s="17">
        <f t="shared" si="14"/>
        <v>539915300</v>
      </c>
      <c r="N47" s="17">
        <f t="shared" si="14"/>
        <v>604592200</v>
      </c>
      <c r="O47" s="17">
        <f t="shared" si="14"/>
        <v>683062400</v>
      </c>
      <c r="P47" s="17">
        <f t="shared" si="14"/>
        <v>683062400</v>
      </c>
      <c r="Q47" s="13">
        <f t="shared" si="13"/>
        <v>28</v>
      </c>
      <c r="S47" s="4"/>
      <c r="T47" s="4"/>
    </row>
    <row r="48" spans="1:20" s="2" customFormat="1" ht="12.75" customHeight="1" x14ac:dyDescent="0.15">
      <c r="A48" s="11"/>
      <c r="B48" s="13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3"/>
      <c r="S48" s="4"/>
      <c r="T48" s="4"/>
    </row>
    <row r="49" spans="1:20" s="2" customFormat="1" ht="12.75" customHeight="1" x14ac:dyDescent="0.15">
      <c r="A49" s="66" t="s">
        <v>1</v>
      </c>
      <c r="B49" s="13">
        <v>29</v>
      </c>
      <c r="C49" s="17">
        <v>14185800</v>
      </c>
      <c r="D49" s="17">
        <v>334813900</v>
      </c>
      <c r="E49" s="17">
        <v>6079838470</v>
      </c>
      <c r="F49" s="17">
        <v>6345482420</v>
      </c>
      <c r="G49" s="17">
        <v>339731869</v>
      </c>
      <c r="H49" s="17">
        <v>129979590</v>
      </c>
      <c r="I49" s="17">
        <v>47398631</v>
      </c>
      <c r="J49" s="17">
        <v>16372924</v>
      </c>
      <c r="K49" s="17">
        <v>11532385</v>
      </c>
      <c r="L49" s="17">
        <v>-1949815</v>
      </c>
      <c r="M49" s="17">
        <v>2072013</v>
      </c>
      <c r="N49" s="17">
        <v>2026819</v>
      </c>
      <c r="O49" s="17">
        <v>2413101</v>
      </c>
      <c r="P49" s="17">
        <v>1217034</v>
      </c>
      <c r="Q49" s="13">
        <f t="shared" ref="Q49:Q50" si="15">B49</f>
        <v>29</v>
      </c>
      <c r="S49" s="4"/>
      <c r="T49" s="4"/>
    </row>
    <row r="50" spans="1:20" s="2" customFormat="1" ht="12.75" customHeight="1" x14ac:dyDescent="0.15">
      <c r="A50" s="64"/>
      <c r="B50" s="13">
        <v>30</v>
      </c>
      <c r="C50" s="17">
        <f>C49</f>
        <v>14185800</v>
      </c>
      <c r="D50" s="17">
        <f t="shared" ref="D50:P50" si="16">C50+D49</f>
        <v>348999700</v>
      </c>
      <c r="E50" s="17">
        <f t="shared" si="16"/>
        <v>6428838170</v>
      </c>
      <c r="F50" s="17">
        <f t="shared" si="16"/>
        <v>12774320590</v>
      </c>
      <c r="G50" s="17">
        <f t="shared" si="16"/>
        <v>13114052459</v>
      </c>
      <c r="H50" s="17">
        <f t="shared" si="16"/>
        <v>13244032049</v>
      </c>
      <c r="I50" s="17">
        <f t="shared" si="16"/>
        <v>13291430680</v>
      </c>
      <c r="J50" s="17">
        <f t="shared" si="16"/>
        <v>13307803604</v>
      </c>
      <c r="K50" s="17">
        <f t="shared" si="16"/>
        <v>13319335989</v>
      </c>
      <c r="L50" s="17">
        <f t="shared" si="16"/>
        <v>13317386174</v>
      </c>
      <c r="M50" s="17">
        <f t="shared" si="16"/>
        <v>13319458187</v>
      </c>
      <c r="N50" s="17">
        <f t="shared" si="16"/>
        <v>13321485006</v>
      </c>
      <c r="O50" s="17">
        <f t="shared" si="16"/>
        <v>13323898107</v>
      </c>
      <c r="P50" s="17">
        <f t="shared" si="16"/>
        <v>13325115141</v>
      </c>
      <c r="Q50" s="13">
        <f t="shared" si="15"/>
        <v>30</v>
      </c>
      <c r="S50" s="4"/>
      <c r="T50" s="4"/>
    </row>
    <row r="51" spans="1:20" s="2" customFormat="1" ht="12.75" customHeight="1" x14ac:dyDescent="0.15">
      <c r="A51" s="11"/>
      <c r="B51" s="13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3"/>
      <c r="S51" s="4"/>
      <c r="T51" s="4"/>
    </row>
    <row r="52" spans="1:20" s="2" customFormat="1" ht="12.75" customHeight="1" x14ac:dyDescent="0.15">
      <c r="A52" s="64" t="s">
        <v>39</v>
      </c>
      <c r="B52" s="13">
        <v>31</v>
      </c>
      <c r="C52" s="17">
        <v>0</v>
      </c>
      <c r="D52" s="17">
        <v>266600</v>
      </c>
      <c r="E52" s="17">
        <v>8287400</v>
      </c>
      <c r="F52" s="17">
        <v>-41100</v>
      </c>
      <c r="G52" s="17">
        <v>0</v>
      </c>
      <c r="H52" s="17">
        <v>-7000</v>
      </c>
      <c r="I52" s="17">
        <v>-40700</v>
      </c>
      <c r="J52" s="17">
        <v>0</v>
      </c>
      <c r="K52" s="17">
        <v>0</v>
      </c>
      <c r="L52" s="17">
        <v>2800</v>
      </c>
      <c r="M52" s="17">
        <v>-5200</v>
      </c>
      <c r="N52" s="17">
        <v>0</v>
      </c>
      <c r="O52" s="17">
        <v>0</v>
      </c>
      <c r="P52" s="17">
        <v>0</v>
      </c>
      <c r="Q52" s="13">
        <f>B52</f>
        <v>31</v>
      </c>
      <c r="S52" s="4"/>
      <c r="T52" s="4"/>
    </row>
    <row r="53" spans="1:20" s="2" customFormat="1" ht="12.75" customHeight="1" x14ac:dyDescent="0.15">
      <c r="A53" s="64"/>
      <c r="B53" s="13">
        <v>32</v>
      </c>
      <c r="C53" s="17">
        <f>C52</f>
        <v>0</v>
      </c>
      <c r="D53" s="17">
        <f t="shared" ref="D53:P53" si="17">C53+D52</f>
        <v>266600</v>
      </c>
      <c r="E53" s="17">
        <f t="shared" si="17"/>
        <v>8554000</v>
      </c>
      <c r="F53" s="17">
        <f t="shared" si="17"/>
        <v>8512900</v>
      </c>
      <c r="G53" s="17">
        <f t="shared" si="17"/>
        <v>8512900</v>
      </c>
      <c r="H53" s="17">
        <f t="shared" si="17"/>
        <v>8505900</v>
      </c>
      <c r="I53" s="17">
        <f t="shared" si="17"/>
        <v>8465200</v>
      </c>
      <c r="J53" s="17">
        <f t="shared" si="17"/>
        <v>8465200</v>
      </c>
      <c r="K53" s="17">
        <f t="shared" si="17"/>
        <v>8465200</v>
      </c>
      <c r="L53" s="17">
        <f t="shared" si="17"/>
        <v>8468000</v>
      </c>
      <c r="M53" s="17">
        <f t="shared" si="17"/>
        <v>8462800</v>
      </c>
      <c r="N53" s="17">
        <f t="shared" si="17"/>
        <v>8462800</v>
      </c>
      <c r="O53" s="17">
        <f t="shared" si="17"/>
        <v>8462800</v>
      </c>
      <c r="P53" s="17">
        <f t="shared" si="17"/>
        <v>8462800</v>
      </c>
      <c r="Q53" s="13">
        <f>B53</f>
        <v>32</v>
      </c>
      <c r="S53" s="4"/>
      <c r="T53" s="4"/>
    </row>
    <row r="54" spans="1:20" s="2" customFormat="1" ht="12.75" customHeight="1" x14ac:dyDescent="0.15">
      <c r="A54" s="11"/>
      <c r="B54" s="13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3"/>
      <c r="S54" s="4"/>
      <c r="T54" s="4"/>
    </row>
    <row r="55" spans="1:20" s="2" customFormat="1" ht="12.75" customHeight="1" x14ac:dyDescent="0.15">
      <c r="A55" s="64" t="s">
        <v>4</v>
      </c>
      <c r="B55" s="13">
        <v>33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739300</v>
      </c>
      <c r="K55" s="17">
        <v>230900</v>
      </c>
      <c r="L55" s="17">
        <v>132000</v>
      </c>
      <c r="M55" s="17">
        <v>16500</v>
      </c>
      <c r="N55" s="17">
        <v>0</v>
      </c>
      <c r="O55" s="17">
        <v>0</v>
      </c>
      <c r="P55" s="17">
        <v>0</v>
      </c>
      <c r="Q55" s="13">
        <f>B55</f>
        <v>33</v>
      </c>
      <c r="S55" s="4"/>
      <c r="T55" s="4"/>
    </row>
    <row r="56" spans="1:20" s="2" customFormat="1" ht="12.75" customHeight="1" x14ac:dyDescent="0.15">
      <c r="A56" s="64"/>
      <c r="B56" s="13">
        <v>34</v>
      </c>
      <c r="C56" s="17">
        <f>C55</f>
        <v>0</v>
      </c>
      <c r="D56" s="17">
        <f t="shared" ref="D56:P56" si="18">C56+D55</f>
        <v>0</v>
      </c>
      <c r="E56" s="17">
        <f t="shared" si="18"/>
        <v>0</v>
      </c>
      <c r="F56" s="17">
        <f t="shared" si="18"/>
        <v>0</v>
      </c>
      <c r="G56" s="17">
        <f t="shared" si="18"/>
        <v>0</v>
      </c>
      <c r="H56" s="17">
        <f t="shared" si="18"/>
        <v>0</v>
      </c>
      <c r="I56" s="17">
        <f t="shared" si="18"/>
        <v>0</v>
      </c>
      <c r="J56" s="17">
        <f t="shared" si="18"/>
        <v>739300</v>
      </c>
      <c r="K56" s="17">
        <f t="shared" si="18"/>
        <v>970200</v>
      </c>
      <c r="L56" s="17">
        <f t="shared" si="18"/>
        <v>1102200</v>
      </c>
      <c r="M56" s="17">
        <f t="shared" si="18"/>
        <v>1118700</v>
      </c>
      <c r="N56" s="17">
        <f t="shared" si="18"/>
        <v>1118700</v>
      </c>
      <c r="O56" s="17">
        <f t="shared" si="18"/>
        <v>1118700</v>
      </c>
      <c r="P56" s="17">
        <f t="shared" si="18"/>
        <v>1118700</v>
      </c>
      <c r="Q56" s="13">
        <f>B56</f>
        <v>34</v>
      </c>
      <c r="S56" s="4"/>
      <c r="T56" s="4"/>
    </row>
    <row r="57" spans="1:20" s="2" customFormat="1" ht="12.75" customHeight="1" x14ac:dyDescent="0.15">
      <c r="A57" s="11"/>
      <c r="B57" s="13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3"/>
      <c r="S57" s="4"/>
      <c r="T57" s="4"/>
    </row>
    <row r="58" spans="1:20" s="2" customFormat="1" ht="12.75" customHeight="1" x14ac:dyDescent="0.15">
      <c r="A58" s="64" t="s">
        <v>6</v>
      </c>
      <c r="B58" s="13">
        <v>35</v>
      </c>
      <c r="C58" s="17">
        <v>6546070</v>
      </c>
      <c r="D58" s="17">
        <v>27010237</v>
      </c>
      <c r="E58" s="17">
        <v>16032480</v>
      </c>
      <c r="F58" s="17">
        <v>18804297</v>
      </c>
      <c r="G58" s="17">
        <v>23159992</v>
      </c>
      <c r="H58" s="17">
        <v>21265712</v>
      </c>
      <c r="I58" s="17">
        <v>11391180</v>
      </c>
      <c r="J58" s="17">
        <v>24920491</v>
      </c>
      <c r="K58" s="17">
        <v>21138821</v>
      </c>
      <c r="L58" s="17">
        <v>14356792</v>
      </c>
      <c r="M58" s="17">
        <v>19014044</v>
      </c>
      <c r="N58" s="17">
        <v>18415121</v>
      </c>
      <c r="O58" s="17">
        <v>7600800</v>
      </c>
      <c r="P58" s="17">
        <v>0</v>
      </c>
      <c r="Q58" s="13">
        <f>B58</f>
        <v>35</v>
      </c>
      <c r="S58" s="4"/>
      <c r="T58" s="4"/>
    </row>
    <row r="59" spans="1:20" s="2" customFormat="1" ht="12.75" customHeight="1" x14ac:dyDescent="0.15">
      <c r="A59" s="64"/>
      <c r="B59" s="13">
        <v>36</v>
      </c>
      <c r="C59" s="17">
        <f>C58</f>
        <v>6546070</v>
      </c>
      <c r="D59" s="17">
        <f t="shared" ref="D59:P59" si="19">C59+D58</f>
        <v>33556307</v>
      </c>
      <c r="E59" s="17">
        <f t="shared" si="19"/>
        <v>49588787</v>
      </c>
      <c r="F59" s="17">
        <f t="shared" si="19"/>
        <v>68393084</v>
      </c>
      <c r="G59" s="17">
        <f t="shared" si="19"/>
        <v>91553076</v>
      </c>
      <c r="H59" s="17">
        <f t="shared" si="19"/>
        <v>112818788</v>
      </c>
      <c r="I59" s="17">
        <f t="shared" si="19"/>
        <v>124209968</v>
      </c>
      <c r="J59" s="17">
        <f t="shared" si="19"/>
        <v>149130459</v>
      </c>
      <c r="K59" s="17">
        <f t="shared" si="19"/>
        <v>170269280</v>
      </c>
      <c r="L59" s="17">
        <f t="shared" si="19"/>
        <v>184626072</v>
      </c>
      <c r="M59" s="17">
        <f t="shared" si="19"/>
        <v>203640116</v>
      </c>
      <c r="N59" s="17">
        <f t="shared" si="19"/>
        <v>222055237</v>
      </c>
      <c r="O59" s="17">
        <f t="shared" si="19"/>
        <v>229656037</v>
      </c>
      <c r="P59" s="17">
        <f t="shared" si="19"/>
        <v>229656037</v>
      </c>
      <c r="Q59" s="13">
        <f>B59</f>
        <v>36</v>
      </c>
      <c r="S59" s="4"/>
      <c r="T59" s="4"/>
    </row>
    <row r="60" spans="1:20" s="2" customFormat="1" ht="11.25" x14ac:dyDescent="0.15">
      <c r="A60" s="11"/>
      <c r="B60" s="13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3"/>
      <c r="S60" s="4"/>
      <c r="T60" s="4"/>
    </row>
    <row r="61" spans="1:20" s="2" customFormat="1" ht="11.25" x14ac:dyDescent="0.15">
      <c r="A61" s="11" t="s">
        <v>34</v>
      </c>
      <c r="B61" s="13">
        <v>37</v>
      </c>
      <c r="C61" s="17">
        <v>0</v>
      </c>
      <c r="D61" s="17">
        <v>0</v>
      </c>
      <c r="E61" s="17">
        <v>0</v>
      </c>
      <c r="F61" s="17">
        <v>90200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3">
        <f>B61</f>
        <v>37</v>
      </c>
      <c r="S61" s="4"/>
      <c r="T61" s="4"/>
    </row>
    <row r="62" spans="1:20" s="2" customFormat="1" ht="11.25" x14ac:dyDescent="0.15">
      <c r="A62" s="11" t="s">
        <v>45</v>
      </c>
      <c r="B62" s="13">
        <v>38</v>
      </c>
      <c r="C62" s="17">
        <f>C61</f>
        <v>0</v>
      </c>
      <c r="D62" s="17">
        <f t="shared" ref="D62:P62" si="20">C62+D61</f>
        <v>0</v>
      </c>
      <c r="E62" s="17">
        <f t="shared" si="20"/>
        <v>0</v>
      </c>
      <c r="F62" s="17">
        <f t="shared" si="20"/>
        <v>90200</v>
      </c>
      <c r="G62" s="17">
        <f t="shared" si="20"/>
        <v>90200</v>
      </c>
      <c r="H62" s="17">
        <f t="shared" si="20"/>
        <v>90200</v>
      </c>
      <c r="I62" s="17">
        <f t="shared" si="20"/>
        <v>90200</v>
      </c>
      <c r="J62" s="17">
        <f t="shared" si="20"/>
        <v>90200</v>
      </c>
      <c r="K62" s="17">
        <f t="shared" si="20"/>
        <v>90200</v>
      </c>
      <c r="L62" s="17">
        <f t="shared" si="20"/>
        <v>90200</v>
      </c>
      <c r="M62" s="17">
        <f t="shared" si="20"/>
        <v>90200</v>
      </c>
      <c r="N62" s="17">
        <f t="shared" si="20"/>
        <v>90200</v>
      </c>
      <c r="O62" s="17">
        <f t="shared" si="20"/>
        <v>90200</v>
      </c>
      <c r="P62" s="17">
        <f t="shared" si="20"/>
        <v>90200</v>
      </c>
      <c r="Q62" s="13">
        <f>B62</f>
        <v>38</v>
      </c>
      <c r="S62" s="4"/>
      <c r="T62" s="4"/>
    </row>
    <row r="63" spans="1:20" s="2" customFormat="1" ht="12.75" customHeight="1" x14ac:dyDescent="0.15">
      <c r="A63" s="11"/>
      <c r="B63" s="13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3"/>
      <c r="S63" s="4"/>
      <c r="T63" s="4"/>
    </row>
    <row r="64" spans="1:20" s="2" customFormat="1" ht="12.75" customHeight="1" x14ac:dyDescent="0.15">
      <c r="A64" s="11" t="s">
        <v>34</v>
      </c>
      <c r="B64" s="13">
        <v>39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3">
        <f>B64</f>
        <v>39</v>
      </c>
      <c r="S64" s="4"/>
      <c r="T64" s="4"/>
    </row>
    <row r="65" spans="1:20" s="2" customFormat="1" ht="12.75" customHeight="1" x14ac:dyDescent="0.15">
      <c r="A65" s="11" t="s">
        <v>46</v>
      </c>
      <c r="B65" s="13">
        <v>40</v>
      </c>
      <c r="C65" s="17">
        <f>C64</f>
        <v>0</v>
      </c>
      <c r="D65" s="17">
        <f t="shared" ref="D65:P65" si="21">C65+D64</f>
        <v>0</v>
      </c>
      <c r="E65" s="17">
        <f t="shared" si="21"/>
        <v>0</v>
      </c>
      <c r="F65" s="17">
        <f t="shared" si="21"/>
        <v>0</v>
      </c>
      <c r="G65" s="17">
        <f t="shared" si="21"/>
        <v>0</v>
      </c>
      <c r="H65" s="17">
        <f t="shared" si="21"/>
        <v>0</v>
      </c>
      <c r="I65" s="17">
        <f t="shared" si="21"/>
        <v>0</v>
      </c>
      <c r="J65" s="17">
        <f t="shared" si="21"/>
        <v>0</v>
      </c>
      <c r="K65" s="17">
        <f t="shared" si="21"/>
        <v>0</v>
      </c>
      <c r="L65" s="17">
        <f t="shared" si="21"/>
        <v>0</v>
      </c>
      <c r="M65" s="17">
        <f t="shared" si="21"/>
        <v>0</v>
      </c>
      <c r="N65" s="17">
        <f t="shared" si="21"/>
        <v>0</v>
      </c>
      <c r="O65" s="17">
        <f t="shared" si="21"/>
        <v>0</v>
      </c>
      <c r="P65" s="17">
        <f t="shared" si="21"/>
        <v>0</v>
      </c>
      <c r="Q65" s="13">
        <f>B65</f>
        <v>40</v>
      </c>
      <c r="S65" s="4"/>
      <c r="T65" s="4"/>
    </row>
    <row r="66" spans="1:20" s="2" customFormat="1" ht="12.75" customHeight="1" x14ac:dyDescent="0.15">
      <c r="A66" s="11"/>
      <c r="B66" s="13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3"/>
      <c r="S66" s="4"/>
      <c r="T66" s="4"/>
    </row>
    <row r="67" spans="1:20" s="3" customFormat="1" ht="12.75" customHeight="1" x14ac:dyDescent="0.15">
      <c r="A67" s="65" t="s">
        <v>28</v>
      </c>
      <c r="B67" s="14">
        <v>41</v>
      </c>
      <c r="C67" s="19">
        <f t="shared" ref="C67:P68" si="22">C7+C10+C13+C16+C19+C22+C25+C28+C31+C34+C37+C43+C52+C40+C55+C58+C64+C46+C49+C61</f>
        <v>2160967144</v>
      </c>
      <c r="D67" s="19">
        <f t="shared" si="22"/>
        <v>3844280024</v>
      </c>
      <c r="E67" s="19">
        <f t="shared" si="22"/>
        <v>17480701851</v>
      </c>
      <c r="F67" s="19">
        <f t="shared" si="22"/>
        <v>14536122790</v>
      </c>
      <c r="G67" s="19">
        <f t="shared" si="22"/>
        <v>5691258695</v>
      </c>
      <c r="H67" s="19">
        <f t="shared" si="22"/>
        <v>5358247231</v>
      </c>
      <c r="I67" s="19">
        <f t="shared" si="22"/>
        <v>6176619522</v>
      </c>
      <c r="J67" s="19">
        <f t="shared" si="22"/>
        <v>5252093581</v>
      </c>
      <c r="K67" s="19">
        <f t="shared" si="22"/>
        <v>9137173226</v>
      </c>
      <c r="L67" s="19">
        <f t="shared" si="22"/>
        <v>7602980826</v>
      </c>
      <c r="M67" s="19">
        <f t="shared" si="22"/>
        <v>3636482246</v>
      </c>
      <c r="N67" s="19">
        <f t="shared" si="22"/>
        <v>5877608921</v>
      </c>
      <c r="O67" s="19">
        <f t="shared" si="22"/>
        <v>3119395518</v>
      </c>
      <c r="P67" s="19">
        <f t="shared" si="22"/>
        <v>1776395076</v>
      </c>
      <c r="Q67" s="14">
        <f>B67</f>
        <v>41</v>
      </c>
      <c r="S67" s="34"/>
      <c r="T67" s="34"/>
    </row>
    <row r="68" spans="1:20" s="3" customFormat="1" ht="12.75" customHeight="1" x14ac:dyDescent="0.15">
      <c r="A68" s="65"/>
      <c r="B68" s="14">
        <v>42</v>
      </c>
      <c r="C68" s="19">
        <f t="shared" si="22"/>
        <v>2160967144</v>
      </c>
      <c r="D68" s="19">
        <f t="shared" si="22"/>
        <v>6005247168</v>
      </c>
      <c r="E68" s="19">
        <f t="shared" si="22"/>
        <v>23485949019</v>
      </c>
      <c r="F68" s="19">
        <f t="shared" si="22"/>
        <v>38022071809</v>
      </c>
      <c r="G68" s="19">
        <f t="shared" si="22"/>
        <v>43713330504</v>
      </c>
      <c r="H68" s="19">
        <f t="shared" si="22"/>
        <v>49071577735</v>
      </c>
      <c r="I68" s="19">
        <f t="shared" si="22"/>
        <v>55248197257</v>
      </c>
      <c r="J68" s="19">
        <f t="shared" si="22"/>
        <v>60500290838</v>
      </c>
      <c r="K68" s="19">
        <f t="shared" si="22"/>
        <v>69637464064</v>
      </c>
      <c r="L68" s="19">
        <f t="shared" si="22"/>
        <v>77240444890</v>
      </c>
      <c r="M68" s="19">
        <f t="shared" si="22"/>
        <v>80876927136</v>
      </c>
      <c r="N68" s="19">
        <f t="shared" si="22"/>
        <v>86754536057</v>
      </c>
      <c r="O68" s="19">
        <f t="shared" si="22"/>
        <v>89873931575</v>
      </c>
      <c r="P68" s="19">
        <f t="shared" si="22"/>
        <v>91650326651</v>
      </c>
      <c r="Q68" s="14">
        <f>B68</f>
        <v>42</v>
      </c>
      <c r="S68" s="34"/>
      <c r="T68" s="34"/>
    </row>
    <row r="69" spans="1:20" s="2" customFormat="1" ht="12.75" customHeight="1" x14ac:dyDescent="0.15">
      <c r="A69" s="9"/>
      <c r="B69" s="15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15"/>
      <c r="S69" s="4"/>
      <c r="T69" s="35"/>
    </row>
    <row r="70" spans="1:20" s="4" customFormat="1" ht="13.5" customHeight="1" x14ac:dyDescent="0.15">
      <c r="A70" s="4" t="s">
        <v>43</v>
      </c>
      <c r="D70" s="25"/>
      <c r="S70" s="25"/>
    </row>
    <row r="71" spans="1:20" ht="19.5" customHeight="1" x14ac:dyDescent="0.15">
      <c r="I71" s="24"/>
      <c r="S71" s="26"/>
      <c r="T71" s="36"/>
    </row>
    <row r="72" spans="1:20" x14ac:dyDescent="0.15">
      <c r="A72" s="12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spans="1:20" s="5" customFormat="1" ht="11.25" x14ac:dyDescent="0.15"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5" spans="1:20" x14ac:dyDescent="0.15">
      <c r="C75" s="21"/>
      <c r="D75" s="28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</row>
    <row r="76" spans="1:20" x14ac:dyDescent="0.15"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</row>
    <row r="79" spans="1:20" x14ac:dyDescent="0.15">
      <c r="C79" s="22"/>
    </row>
    <row r="80" spans="1:20" x14ac:dyDescent="0.15">
      <c r="C80" s="22"/>
    </row>
  </sheetData>
  <mergeCells count="31">
    <mergeCell ref="A67:A68"/>
    <mergeCell ref="A46:A47"/>
    <mergeCell ref="A49:A50"/>
    <mergeCell ref="A52:A53"/>
    <mergeCell ref="A55:A56"/>
    <mergeCell ref="A58:A59"/>
    <mergeCell ref="A25:A26"/>
    <mergeCell ref="A28:A29"/>
    <mergeCell ref="A34:A35"/>
    <mergeCell ref="A40:A41"/>
    <mergeCell ref="A43:A44"/>
    <mergeCell ref="P4:P5"/>
    <mergeCell ref="Q4:Q5"/>
    <mergeCell ref="A7:A8"/>
    <mergeCell ref="A10:A11"/>
    <mergeCell ref="A22:A23"/>
    <mergeCell ref="K4:K5"/>
    <mergeCell ref="L4:L5"/>
    <mergeCell ref="M4:M5"/>
    <mergeCell ref="N4:N5"/>
    <mergeCell ref="O4:O5"/>
    <mergeCell ref="F4:F5"/>
    <mergeCell ref="G4:G5"/>
    <mergeCell ref="H4:H5"/>
    <mergeCell ref="I4:I5"/>
    <mergeCell ref="J4:J5"/>
    <mergeCell ref="A3:C3"/>
    <mergeCell ref="B4:B5"/>
    <mergeCell ref="C4:C5"/>
    <mergeCell ref="D4:D5"/>
    <mergeCell ref="E4:E5"/>
  </mergeCells>
  <phoneticPr fontId="1"/>
  <printOptions horizontalCentered="1"/>
  <pageMargins left="0.39370078740157483" right="0.39370078740157483" top="0.59055118110236227" bottom="0.59055118110236227" header="0.19685039370078741" footer="0.39370078740157483"/>
  <pageSetup paperSize="9" scale="92" pageOrder="overThenDown" orientation="portrait" r:id="rId1"/>
  <headerFooter scaleWithDoc="0" alignWithMargins="0">
    <oddHeader>&amp;C&amp;"ＭＳ 明朝,標準"&amp;8令和2年度 秋田県税務統計書</oddHeader>
    <oddFooter>&amp;C&amp;"ＭＳ 明朝,標準"&amp;9- &amp;P+75 -</oddFooter>
  </headerFooter>
  <colBreaks count="1" manualBreakCount="1">
    <brk id="9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1"/>
  <sheetViews>
    <sheetView view="pageBreakPreview" zoomScaleSheetLayoutView="100" workbookViewId="0">
      <pane xSplit="2" ySplit="5" topLeftCell="C18" activePane="bottomRight" state="frozen"/>
      <selection activeCell="A63" sqref="A63"/>
      <selection pane="topRight" activeCell="A63" sqref="A63"/>
      <selection pane="bottomLeft" activeCell="A63" sqref="A63"/>
      <selection pane="bottomRight" activeCell="C28" sqref="C28"/>
    </sheetView>
  </sheetViews>
  <sheetFormatPr defaultRowHeight="13.5" x14ac:dyDescent="0.15"/>
  <cols>
    <col min="1" max="1" width="11.125" style="1" customWidth="1"/>
    <col min="2" max="2" width="3.125" style="1" customWidth="1"/>
    <col min="3" max="16" width="12.25" style="1" customWidth="1"/>
    <col min="17" max="17" width="3.25" style="1" customWidth="1"/>
    <col min="18" max="18" width="12.375" style="1" bestFit="1" customWidth="1"/>
    <col min="19" max="19" width="12.25" style="1" customWidth="1"/>
    <col min="20" max="20" width="10.875" style="1" customWidth="1"/>
    <col min="21" max="21" width="9" style="1" customWidth="1"/>
    <col min="22" max="16384" width="9" style="1"/>
  </cols>
  <sheetData>
    <row r="1" spans="1:20" ht="18.75" customHeight="1" x14ac:dyDescent="0.15">
      <c r="A1" s="31"/>
      <c r="G1" s="29"/>
      <c r="H1" s="29"/>
      <c r="I1" s="30"/>
      <c r="J1" s="31"/>
      <c r="K1" s="29"/>
      <c r="L1" s="29"/>
      <c r="M1" s="29"/>
    </row>
    <row r="2" spans="1:20" ht="18.75" customHeight="1" x14ac:dyDescent="0.15">
      <c r="A2" s="67"/>
      <c r="B2" s="67"/>
      <c r="C2" s="67"/>
      <c r="D2" s="23"/>
    </row>
    <row r="3" spans="1:20" ht="18.75" customHeight="1" x14ac:dyDescent="0.15">
      <c r="A3" s="59" t="s">
        <v>42</v>
      </c>
      <c r="B3" s="59"/>
      <c r="C3" s="59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2"/>
      <c r="Q3" s="33" t="s">
        <v>0</v>
      </c>
    </row>
    <row r="4" spans="1:20" s="2" customFormat="1" ht="12.75" customHeight="1" x14ac:dyDescent="0.15">
      <c r="A4" s="8"/>
      <c r="B4" s="60" t="s">
        <v>41</v>
      </c>
      <c r="C4" s="62" t="s">
        <v>14</v>
      </c>
      <c r="D4" s="62" t="s">
        <v>18</v>
      </c>
      <c r="E4" s="62" t="s">
        <v>13</v>
      </c>
      <c r="F4" s="62" t="s">
        <v>20</v>
      </c>
      <c r="G4" s="62" t="s">
        <v>2</v>
      </c>
      <c r="H4" s="62" t="s">
        <v>21</v>
      </c>
      <c r="I4" s="62" t="s">
        <v>23</v>
      </c>
      <c r="J4" s="62" t="s">
        <v>24</v>
      </c>
      <c r="K4" s="62" t="s">
        <v>11</v>
      </c>
      <c r="L4" s="62" t="s">
        <v>53</v>
      </c>
      <c r="M4" s="62" t="s">
        <v>17</v>
      </c>
      <c r="N4" s="62" t="s">
        <v>26</v>
      </c>
      <c r="O4" s="62" t="s">
        <v>7</v>
      </c>
      <c r="P4" s="62" t="s">
        <v>18</v>
      </c>
      <c r="Q4" s="60" t="s">
        <v>41</v>
      </c>
      <c r="S4" s="25"/>
    </row>
    <row r="5" spans="1:20" s="2" customFormat="1" ht="12.75" customHeight="1" x14ac:dyDescent="0.15">
      <c r="A5" s="9"/>
      <c r="B5" s="61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1"/>
      <c r="S5" s="25"/>
      <c r="T5" s="25"/>
    </row>
    <row r="6" spans="1:20" s="2" customFormat="1" ht="12.75" customHeight="1" x14ac:dyDescent="0.15">
      <c r="A6" s="10"/>
      <c r="B6" s="13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3"/>
      <c r="S6" s="4"/>
    </row>
    <row r="7" spans="1:20" s="2" customFormat="1" ht="12.75" customHeight="1" x14ac:dyDescent="0.15">
      <c r="A7" s="64" t="s">
        <v>22</v>
      </c>
      <c r="B7" s="13">
        <v>1</v>
      </c>
      <c r="C7" s="17">
        <v>0</v>
      </c>
      <c r="D7" s="17">
        <v>11573732</v>
      </c>
      <c r="E7" s="17">
        <v>42900370</v>
      </c>
      <c r="F7" s="17">
        <v>31841975</v>
      </c>
      <c r="G7" s="17">
        <v>24362598</v>
      </c>
      <c r="H7" s="17">
        <v>18851872</v>
      </c>
      <c r="I7" s="17">
        <v>19048152</v>
      </c>
      <c r="J7" s="17">
        <v>18834089</v>
      </c>
      <c r="K7" s="17">
        <v>14916625</v>
      </c>
      <c r="L7" s="17">
        <v>16668748</v>
      </c>
      <c r="M7" s="17">
        <v>12965143</v>
      </c>
      <c r="N7" s="17">
        <v>11775523</v>
      </c>
      <c r="O7" s="17">
        <v>14939744</v>
      </c>
      <c r="P7" s="17">
        <v>0</v>
      </c>
      <c r="Q7" s="13">
        <f>B7</f>
        <v>1</v>
      </c>
      <c r="S7" s="4"/>
    </row>
    <row r="8" spans="1:20" s="2" customFormat="1" ht="12.75" customHeight="1" x14ac:dyDescent="0.15">
      <c r="A8" s="64"/>
      <c r="B8" s="13">
        <v>2</v>
      </c>
      <c r="C8" s="17">
        <f>C7</f>
        <v>0</v>
      </c>
      <c r="D8" s="17">
        <f t="shared" ref="D8:P8" si="0">C8+D7</f>
        <v>11573732</v>
      </c>
      <c r="E8" s="17">
        <f t="shared" si="0"/>
        <v>54474102</v>
      </c>
      <c r="F8" s="17">
        <f t="shared" si="0"/>
        <v>86316077</v>
      </c>
      <c r="G8" s="17">
        <f t="shared" si="0"/>
        <v>110678675</v>
      </c>
      <c r="H8" s="17">
        <f t="shared" si="0"/>
        <v>129530547</v>
      </c>
      <c r="I8" s="17">
        <f t="shared" si="0"/>
        <v>148578699</v>
      </c>
      <c r="J8" s="17">
        <f t="shared" si="0"/>
        <v>167412788</v>
      </c>
      <c r="K8" s="17">
        <f t="shared" si="0"/>
        <v>182329413</v>
      </c>
      <c r="L8" s="17">
        <f t="shared" si="0"/>
        <v>198998161</v>
      </c>
      <c r="M8" s="17">
        <f t="shared" si="0"/>
        <v>211963304</v>
      </c>
      <c r="N8" s="17">
        <f t="shared" si="0"/>
        <v>223738827</v>
      </c>
      <c r="O8" s="17">
        <f t="shared" si="0"/>
        <v>238678571</v>
      </c>
      <c r="P8" s="17">
        <f t="shared" si="0"/>
        <v>238678571</v>
      </c>
      <c r="Q8" s="13">
        <f>B8</f>
        <v>2</v>
      </c>
      <c r="S8" s="4"/>
      <c r="T8" s="4"/>
    </row>
    <row r="9" spans="1:20" s="2" customFormat="1" ht="12.75" customHeight="1" x14ac:dyDescent="0.15">
      <c r="A9" s="11"/>
      <c r="B9" s="13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3"/>
      <c r="S9" s="4"/>
      <c r="T9" s="35"/>
    </row>
    <row r="10" spans="1:20" s="2" customFormat="1" ht="12.75" customHeight="1" x14ac:dyDescent="0.15">
      <c r="A10" s="64" t="s">
        <v>27</v>
      </c>
      <c r="B10" s="13">
        <v>3</v>
      </c>
      <c r="C10" s="17">
        <v>3000</v>
      </c>
      <c r="D10" s="17">
        <v>13000</v>
      </c>
      <c r="E10" s="17">
        <v>591600</v>
      </c>
      <c r="F10" s="17">
        <v>247533</v>
      </c>
      <c r="G10" s="17">
        <v>266800</v>
      </c>
      <c r="H10" s="17">
        <v>123713</v>
      </c>
      <c r="I10" s="17">
        <v>486011</v>
      </c>
      <c r="J10" s="17">
        <v>193163</v>
      </c>
      <c r="K10" s="17">
        <v>87487</v>
      </c>
      <c r="L10" s="17">
        <v>96077</v>
      </c>
      <c r="M10" s="17">
        <v>61587</v>
      </c>
      <c r="N10" s="17">
        <v>59621</v>
      </c>
      <c r="O10" s="17">
        <v>0</v>
      </c>
      <c r="P10" s="17">
        <v>0</v>
      </c>
      <c r="Q10" s="13">
        <f>B10</f>
        <v>3</v>
      </c>
      <c r="S10" s="4"/>
      <c r="T10" s="35"/>
    </row>
    <row r="11" spans="1:20" s="2" customFormat="1" ht="12.75" customHeight="1" x14ac:dyDescent="0.15">
      <c r="A11" s="64"/>
      <c r="B11" s="13">
        <v>4</v>
      </c>
      <c r="C11" s="17">
        <f>C10</f>
        <v>3000</v>
      </c>
      <c r="D11" s="17">
        <f t="shared" ref="D11:P11" si="1">C11+D10</f>
        <v>16000</v>
      </c>
      <c r="E11" s="17">
        <f t="shared" si="1"/>
        <v>607600</v>
      </c>
      <c r="F11" s="17">
        <f t="shared" si="1"/>
        <v>855133</v>
      </c>
      <c r="G11" s="17">
        <f t="shared" si="1"/>
        <v>1121933</v>
      </c>
      <c r="H11" s="17">
        <f t="shared" si="1"/>
        <v>1245646</v>
      </c>
      <c r="I11" s="17">
        <f t="shared" si="1"/>
        <v>1731657</v>
      </c>
      <c r="J11" s="17">
        <f t="shared" si="1"/>
        <v>1924820</v>
      </c>
      <c r="K11" s="17">
        <f t="shared" si="1"/>
        <v>2012307</v>
      </c>
      <c r="L11" s="17">
        <f t="shared" si="1"/>
        <v>2108384</v>
      </c>
      <c r="M11" s="17">
        <f t="shared" si="1"/>
        <v>2169971</v>
      </c>
      <c r="N11" s="17">
        <f t="shared" si="1"/>
        <v>2229592</v>
      </c>
      <c r="O11" s="17">
        <f t="shared" si="1"/>
        <v>2229592</v>
      </c>
      <c r="P11" s="17">
        <f t="shared" si="1"/>
        <v>2229592</v>
      </c>
      <c r="Q11" s="13">
        <f>B11</f>
        <v>4</v>
      </c>
      <c r="S11" s="4"/>
      <c r="T11" s="4"/>
    </row>
    <row r="12" spans="1:20" s="2" customFormat="1" ht="12.75" customHeight="1" x14ac:dyDescent="0.15">
      <c r="A12" s="11"/>
      <c r="B12" s="13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3"/>
      <c r="S12" s="4"/>
      <c r="T12" s="4"/>
    </row>
    <row r="13" spans="1:20" s="2" customFormat="1" ht="12.75" customHeight="1" x14ac:dyDescent="0.15">
      <c r="A13" s="11" t="s">
        <v>29</v>
      </c>
      <c r="B13" s="13">
        <v>5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>B13</f>
        <v>5</v>
      </c>
      <c r="S13" s="4"/>
      <c r="T13" s="4"/>
    </row>
    <row r="14" spans="1:20" s="2" customFormat="1" ht="12.75" customHeight="1" x14ac:dyDescent="0.15">
      <c r="A14" s="11" t="s">
        <v>30</v>
      </c>
      <c r="B14" s="13">
        <v>6</v>
      </c>
      <c r="C14" s="17">
        <f>C13</f>
        <v>0</v>
      </c>
      <c r="D14" s="17">
        <f t="shared" ref="D14:P14" si="2">C14+D13</f>
        <v>0</v>
      </c>
      <c r="E14" s="17">
        <f t="shared" si="2"/>
        <v>0</v>
      </c>
      <c r="F14" s="17">
        <f t="shared" si="2"/>
        <v>0</v>
      </c>
      <c r="G14" s="17">
        <f t="shared" si="2"/>
        <v>0</v>
      </c>
      <c r="H14" s="17">
        <f t="shared" si="2"/>
        <v>0</v>
      </c>
      <c r="I14" s="17">
        <f t="shared" si="2"/>
        <v>0</v>
      </c>
      <c r="J14" s="17">
        <f t="shared" si="2"/>
        <v>0</v>
      </c>
      <c r="K14" s="17">
        <f t="shared" si="2"/>
        <v>0</v>
      </c>
      <c r="L14" s="17">
        <f t="shared" si="2"/>
        <v>0</v>
      </c>
      <c r="M14" s="17">
        <f t="shared" si="2"/>
        <v>0</v>
      </c>
      <c r="N14" s="17">
        <f t="shared" si="2"/>
        <v>0</v>
      </c>
      <c r="O14" s="17">
        <f t="shared" si="2"/>
        <v>0</v>
      </c>
      <c r="P14" s="17">
        <f t="shared" si="2"/>
        <v>0</v>
      </c>
      <c r="Q14" s="13">
        <f>B14</f>
        <v>6</v>
      </c>
      <c r="S14" s="4"/>
      <c r="T14" s="4"/>
    </row>
    <row r="15" spans="1:20" s="2" customFormat="1" ht="12.75" customHeight="1" x14ac:dyDescent="0.15">
      <c r="A15" s="11"/>
      <c r="B15" s="13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3"/>
      <c r="S15" s="4"/>
      <c r="T15" s="4"/>
    </row>
    <row r="16" spans="1:20" s="2" customFormat="1" ht="12.75" customHeight="1" x14ac:dyDescent="0.15">
      <c r="A16" s="11" t="s">
        <v>29</v>
      </c>
      <c r="B16" s="13">
        <v>7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>B16</f>
        <v>7</v>
      </c>
      <c r="S16" s="4"/>
      <c r="T16" s="4"/>
    </row>
    <row r="17" spans="1:20" s="2" customFormat="1" ht="12.75" customHeight="1" x14ac:dyDescent="0.15">
      <c r="A17" s="11" t="s">
        <v>3</v>
      </c>
      <c r="B17" s="13">
        <v>8</v>
      </c>
      <c r="C17" s="17">
        <f>C16</f>
        <v>0</v>
      </c>
      <c r="D17" s="17">
        <f t="shared" ref="D17:P17" si="3">C17+D16</f>
        <v>0</v>
      </c>
      <c r="E17" s="17">
        <f t="shared" si="3"/>
        <v>0</v>
      </c>
      <c r="F17" s="17">
        <f t="shared" si="3"/>
        <v>0</v>
      </c>
      <c r="G17" s="17">
        <f t="shared" si="3"/>
        <v>0</v>
      </c>
      <c r="H17" s="17">
        <f t="shared" si="3"/>
        <v>0</v>
      </c>
      <c r="I17" s="17">
        <f t="shared" si="3"/>
        <v>0</v>
      </c>
      <c r="J17" s="17">
        <f t="shared" si="3"/>
        <v>0</v>
      </c>
      <c r="K17" s="17">
        <f t="shared" si="3"/>
        <v>0</v>
      </c>
      <c r="L17" s="17">
        <f t="shared" si="3"/>
        <v>0</v>
      </c>
      <c r="M17" s="17">
        <f t="shared" si="3"/>
        <v>0</v>
      </c>
      <c r="N17" s="17">
        <f t="shared" si="3"/>
        <v>0</v>
      </c>
      <c r="O17" s="17">
        <f t="shared" si="3"/>
        <v>0</v>
      </c>
      <c r="P17" s="17">
        <f t="shared" si="3"/>
        <v>0</v>
      </c>
      <c r="Q17" s="13">
        <f>B17</f>
        <v>8</v>
      </c>
      <c r="S17" s="4"/>
      <c r="T17" s="4"/>
    </row>
    <row r="18" spans="1:20" s="2" customFormat="1" ht="12.75" customHeight="1" x14ac:dyDescent="0.15">
      <c r="A18" s="11"/>
      <c r="B18" s="13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3"/>
      <c r="S18" s="4"/>
      <c r="T18" s="4"/>
    </row>
    <row r="19" spans="1:20" s="2" customFormat="1" ht="12.75" customHeight="1" x14ac:dyDescent="0.15">
      <c r="A19" s="11" t="s">
        <v>8</v>
      </c>
      <c r="B19" s="13">
        <v>9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>B19</f>
        <v>9</v>
      </c>
      <c r="S19" s="4"/>
      <c r="T19" s="4"/>
    </row>
    <row r="20" spans="1:20" s="2" customFormat="1" ht="12.75" customHeight="1" x14ac:dyDescent="0.15">
      <c r="A20" s="11" t="s">
        <v>15</v>
      </c>
      <c r="B20" s="13">
        <v>10</v>
      </c>
      <c r="C20" s="17">
        <f>C19</f>
        <v>0</v>
      </c>
      <c r="D20" s="17">
        <f t="shared" ref="D20:P20" si="4">C20+D19</f>
        <v>0</v>
      </c>
      <c r="E20" s="17">
        <f t="shared" si="4"/>
        <v>0</v>
      </c>
      <c r="F20" s="17">
        <f t="shared" si="4"/>
        <v>0</v>
      </c>
      <c r="G20" s="17">
        <f t="shared" si="4"/>
        <v>0</v>
      </c>
      <c r="H20" s="17">
        <f t="shared" si="4"/>
        <v>0</v>
      </c>
      <c r="I20" s="17">
        <f t="shared" si="4"/>
        <v>0</v>
      </c>
      <c r="J20" s="17">
        <f t="shared" si="4"/>
        <v>0</v>
      </c>
      <c r="K20" s="17">
        <f t="shared" si="4"/>
        <v>0</v>
      </c>
      <c r="L20" s="17">
        <f t="shared" si="4"/>
        <v>0</v>
      </c>
      <c r="M20" s="17">
        <f t="shared" si="4"/>
        <v>0</v>
      </c>
      <c r="N20" s="17">
        <f t="shared" si="4"/>
        <v>0</v>
      </c>
      <c r="O20" s="17">
        <f t="shared" si="4"/>
        <v>0</v>
      </c>
      <c r="P20" s="17">
        <f t="shared" si="4"/>
        <v>0</v>
      </c>
      <c r="Q20" s="13">
        <f>B20</f>
        <v>10</v>
      </c>
      <c r="S20" s="4"/>
      <c r="T20" s="4"/>
    </row>
    <row r="21" spans="1:20" s="2" customFormat="1" ht="12.75" customHeight="1" x14ac:dyDescent="0.15">
      <c r="A21" s="11"/>
      <c r="B21" s="13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3"/>
      <c r="S21" s="4"/>
      <c r="T21" s="4"/>
    </row>
    <row r="22" spans="1:20" s="2" customFormat="1" ht="12.75" customHeight="1" x14ac:dyDescent="0.15">
      <c r="A22" s="64" t="s">
        <v>25</v>
      </c>
      <c r="B22" s="13">
        <v>11</v>
      </c>
      <c r="C22" s="17">
        <v>82700</v>
      </c>
      <c r="D22" s="17">
        <v>30000</v>
      </c>
      <c r="E22" s="17">
        <v>712500</v>
      </c>
      <c r="F22" s="17">
        <v>490400</v>
      </c>
      <c r="G22" s="17">
        <v>646700</v>
      </c>
      <c r="H22" s="17">
        <v>441700</v>
      </c>
      <c r="I22" s="17">
        <v>470600</v>
      </c>
      <c r="J22" s="17">
        <v>161300</v>
      </c>
      <c r="K22" s="17">
        <v>197300</v>
      </c>
      <c r="L22" s="17">
        <v>129000</v>
      </c>
      <c r="M22" s="17">
        <v>1122708</v>
      </c>
      <c r="N22" s="17">
        <v>210292</v>
      </c>
      <c r="O22" s="17">
        <v>0</v>
      </c>
      <c r="P22" s="17">
        <v>0</v>
      </c>
      <c r="Q22" s="13">
        <f>B22</f>
        <v>11</v>
      </c>
      <c r="S22" s="4"/>
      <c r="T22" s="4"/>
    </row>
    <row r="23" spans="1:20" s="2" customFormat="1" ht="12.75" customHeight="1" x14ac:dyDescent="0.15">
      <c r="A23" s="64"/>
      <c r="B23" s="13">
        <v>12</v>
      </c>
      <c r="C23" s="17">
        <f>C22</f>
        <v>82700</v>
      </c>
      <c r="D23" s="17">
        <f t="shared" ref="D23:P23" si="5">C23+D22</f>
        <v>112700</v>
      </c>
      <c r="E23" s="17">
        <f t="shared" si="5"/>
        <v>825200</v>
      </c>
      <c r="F23" s="17">
        <f t="shared" si="5"/>
        <v>1315600</v>
      </c>
      <c r="G23" s="17">
        <f t="shared" si="5"/>
        <v>1962300</v>
      </c>
      <c r="H23" s="17">
        <f t="shared" si="5"/>
        <v>2404000</v>
      </c>
      <c r="I23" s="17">
        <f t="shared" si="5"/>
        <v>2874600</v>
      </c>
      <c r="J23" s="17">
        <f t="shared" si="5"/>
        <v>3035900</v>
      </c>
      <c r="K23" s="17">
        <f t="shared" si="5"/>
        <v>3233200</v>
      </c>
      <c r="L23" s="17">
        <f t="shared" si="5"/>
        <v>3362200</v>
      </c>
      <c r="M23" s="17">
        <f t="shared" si="5"/>
        <v>4484908</v>
      </c>
      <c r="N23" s="17">
        <f t="shared" si="5"/>
        <v>4695200</v>
      </c>
      <c r="O23" s="17">
        <f t="shared" si="5"/>
        <v>4695200</v>
      </c>
      <c r="P23" s="17">
        <f t="shared" si="5"/>
        <v>4695200</v>
      </c>
      <c r="Q23" s="13">
        <f>B23</f>
        <v>12</v>
      </c>
      <c r="S23" s="4"/>
      <c r="T23" s="4"/>
    </row>
    <row r="24" spans="1:20" s="2" customFormat="1" ht="12.75" customHeight="1" x14ac:dyDescent="0.15">
      <c r="A24" s="11"/>
      <c r="B24" s="13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3"/>
      <c r="S24" s="4"/>
      <c r="T24" s="4"/>
    </row>
    <row r="25" spans="1:20" s="2" customFormat="1" ht="12.75" customHeight="1" x14ac:dyDescent="0.15">
      <c r="A25" s="64" t="s">
        <v>31</v>
      </c>
      <c r="B25" s="13">
        <v>13</v>
      </c>
      <c r="C25" s="17">
        <v>70309</v>
      </c>
      <c r="D25" s="17">
        <v>69309</v>
      </c>
      <c r="E25" s="17">
        <v>131744</v>
      </c>
      <c r="F25" s="17">
        <v>69853</v>
      </c>
      <c r="G25" s="17">
        <v>232682</v>
      </c>
      <c r="H25" s="17">
        <v>562024</v>
      </c>
      <c r="I25" s="17">
        <v>139424</v>
      </c>
      <c r="J25" s="17">
        <v>355573</v>
      </c>
      <c r="K25" s="17">
        <v>726507</v>
      </c>
      <c r="L25" s="17">
        <v>138488</v>
      </c>
      <c r="M25" s="17">
        <v>165555</v>
      </c>
      <c r="N25" s="17">
        <v>56494</v>
      </c>
      <c r="O25" s="17">
        <v>0</v>
      </c>
      <c r="P25" s="17">
        <v>0</v>
      </c>
      <c r="Q25" s="13">
        <f>B25</f>
        <v>13</v>
      </c>
      <c r="S25" s="4"/>
      <c r="T25" s="4"/>
    </row>
    <row r="26" spans="1:20" s="2" customFormat="1" ht="12.75" customHeight="1" x14ac:dyDescent="0.15">
      <c r="A26" s="64"/>
      <c r="B26" s="13">
        <v>14</v>
      </c>
      <c r="C26" s="17">
        <f>C25</f>
        <v>70309</v>
      </c>
      <c r="D26" s="17">
        <f t="shared" ref="D26:P26" si="6">C26+D25</f>
        <v>139618</v>
      </c>
      <c r="E26" s="17">
        <f t="shared" si="6"/>
        <v>271362</v>
      </c>
      <c r="F26" s="17">
        <f t="shared" si="6"/>
        <v>341215</v>
      </c>
      <c r="G26" s="17">
        <f t="shared" si="6"/>
        <v>573897</v>
      </c>
      <c r="H26" s="17">
        <f t="shared" si="6"/>
        <v>1135921</v>
      </c>
      <c r="I26" s="17">
        <f t="shared" si="6"/>
        <v>1275345</v>
      </c>
      <c r="J26" s="17">
        <f t="shared" si="6"/>
        <v>1630918</v>
      </c>
      <c r="K26" s="17">
        <f t="shared" si="6"/>
        <v>2357425</v>
      </c>
      <c r="L26" s="17">
        <f t="shared" si="6"/>
        <v>2495913</v>
      </c>
      <c r="M26" s="17">
        <f t="shared" si="6"/>
        <v>2661468</v>
      </c>
      <c r="N26" s="17">
        <f t="shared" si="6"/>
        <v>2717962</v>
      </c>
      <c r="O26" s="17">
        <f t="shared" si="6"/>
        <v>2717962</v>
      </c>
      <c r="P26" s="17">
        <f t="shared" si="6"/>
        <v>2717962</v>
      </c>
      <c r="Q26" s="13">
        <f>B26</f>
        <v>14</v>
      </c>
      <c r="S26" s="4"/>
      <c r="T26" s="4"/>
    </row>
    <row r="27" spans="1:20" s="2" customFormat="1" ht="12.75" customHeight="1" x14ac:dyDescent="0.15">
      <c r="A27" s="11"/>
      <c r="B27" s="13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3"/>
      <c r="S27" s="4"/>
      <c r="T27" s="4"/>
    </row>
    <row r="28" spans="1:20" s="2" customFormat="1" ht="12.75" customHeight="1" x14ac:dyDescent="0.15">
      <c r="A28" s="64" t="s">
        <v>33</v>
      </c>
      <c r="B28" s="13">
        <v>15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>B28</f>
        <v>15</v>
      </c>
      <c r="S28" s="4"/>
      <c r="T28" s="4"/>
    </row>
    <row r="29" spans="1:20" s="2" customFormat="1" ht="12.75" customHeight="1" x14ac:dyDescent="0.15">
      <c r="A29" s="64"/>
      <c r="B29" s="13">
        <v>16</v>
      </c>
      <c r="C29" s="17">
        <f>C28</f>
        <v>0</v>
      </c>
      <c r="D29" s="17">
        <f t="shared" ref="D29:P29" si="7">C29+D28</f>
        <v>0</v>
      </c>
      <c r="E29" s="17">
        <f t="shared" si="7"/>
        <v>0</v>
      </c>
      <c r="F29" s="17">
        <f t="shared" si="7"/>
        <v>0</v>
      </c>
      <c r="G29" s="17">
        <f t="shared" si="7"/>
        <v>0</v>
      </c>
      <c r="H29" s="17">
        <f t="shared" si="7"/>
        <v>0</v>
      </c>
      <c r="I29" s="17">
        <f t="shared" si="7"/>
        <v>0</v>
      </c>
      <c r="J29" s="17">
        <f t="shared" si="7"/>
        <v>0</v>
      </c>
      <c r="K29" s="17">
        <f t="shared" si="7"/>
        <v>0</v>
      </c>
      <c r="L29" s="17">
        <f t="shared" si="7"/>
        <v>0</v>
      </c>
      <c r="M29" s="17">
        <f t="shared" si="7"/>
        <v>0</v>
      </c>
      <c r="N29" s="17">
        <f t="shared" si="7"/>
        <v>0</v>
      </c>
      <c r="O29" s="17">
        <f t="shared" si="7"/>
        <v>0</v>
      </c>
      <c r="P29" s="17">
        <f t="shared" si="7"/>
        <v>0</v>
      </c>
      <c r="Q29" s="13">
        <f>B29</f>
        <v>16</v>
      </c>
      <c r="S29" s="4"/>
      <c r="T29" s="4"/>
    </row>
    <row r="30" spans="1:20" s="2" customFormat="1" ht="12.75" customHeight="1" x14ac:dyDescent="0.15">
      <c r="A30" s="11"/>
      <c r="B30" s="13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3"/>
      <c r="S30" s="4"/>
      <c r="T30" s="4"/>
    </row>
    <row r="31" spans="1:20" s="2" customFormat="1" ht="12.75" customHeight="1" x14ac:dyDescent="0.15">
      <c r="A31" s="11" t="s">
        <v>12</v>
      </c>
      <c r="B31" s="13">
        <v>17</v>
      </c>
      <c r="C31" s="17">
        <v>328300</v>
      </c>
      <c r="D31" s="17">
        <v>397700</v>
      </c>
      <c r="E31" s="17">
        <v>5754612</v>
      </c>
      <c r="F31" s="17">
        <v>1528900</v>
      </c>
      <c r="G31" s="17">
        <v>708200</v>
      </c>
      <c r="H31" s="17">
        <v>717000</v>
      </c>
      <c r="I31" s="17">
        <v>728600</v>
      </c>
      <c r="J31" s="17">
        <v>492100</v>
      </c>
      <c r="K31" s="17">
        <v>265900</v>
      </c>
      <c r="L31" s="17">
        <v>330600</v>
      </c>
      <c r="M31" s="17">
        <v>148900</v>
      </c>
      <c r="N31" s="17">
        <v>198700</v>
      </c>
      <c r="O31" s="17">
        <v>0</v>
      </c>
      <c r="P31" s="17">
        <v>0</v>
      </c>
      <c r="Q31" s="13">
        <f>B31</f>
        <v>17</v>
      </c>
      <c r="S31" s="4"/>
      <c r="T31" s="4"/>
    </row>
    <row r="32" spans="1:20" s="2" customFormat="1" ht="12.75" customHeight="1" x14ac:dyDescent="0.15">
      <c r="A32" s="11" t="s">
        <v>35</v>
      </c>
      <c r="B32" s="13">
        <v>18</v>
      </c>
      <c r="C32" s="17">
        <f>C31</f>
        <v>328300</v>
      </c>
      <c r="D32" s="17">
        <f t="shared" ref="D32:P32" si="8">C32+D31</f>
        <v>726000</v>
      </c>
      <c r="E32" s="17">
        <f t="shared" si="8"/>
        <v>6480612</v>
      </c>
      <c r="F32" s="17">
        <f t="shared" si="8"/>
        <v>8009512</v>
      </c>
      <c r="G32" s="17">
        <f t="shared" si="8"/>
        <v>8717712</v>
      </c>
      <c r="H32" s="17">
        <f t="shared" si="8"/>
        <v>9434712</v>
      </c>
      <c r="I32" s="17">
        <f t="shared" si="8"/>
        <v>10163312</v>
      </c>
      <c r="J32" s="17">
        <f t="shared" si="8"/>
        <v>10655412</v>
      </c>
      <c r="K32" s="17">
        <f t="shared" si="8"/>
        <v>10921312</v>
      </c>
      <c r="L32" s="17">
        <f t="shared" si="8"/>
        <v>11251912</v>
      </c>
      <c r="M32" s="17">
        <f t="shared" si="8"/>
        <v>11400812</v>
      </c>
      <c r="N32" s="17">
        <f t="shared" si="8"/>
        <v>11599512</v>
      </c>
      <c r="O32" s="17">
        <f t="shared" si="8"/>
        <v>11599512</v>
      </c>
      <c r="P32" s="17">
        <f t="shared" si="8"/>
        <v>11599512</v>
      </c>
      <c r="Q32" s="13">
        <f>B32</f>
        <v>18</v>
      </c>
      <c r="S32" s="4"/>
      <c r="T32" s="4"/>
    </row>
    <row r="33" spans="1:20" s="2" customFormat="1" ht="12.75" customHeight="1" x14ac:dyDescent="0.15">
      <c r="A33" s="11"/>
      <c r="B33" s="13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3"/>
      <c r="S33" s="4"/>
      <c r="T33" s="4"/>
    </row>
    <row r="34" spans="1:20" s="2" customFormat="1" ht="12.75" customHeight="1" x14ac:dyDescent="0.15">
      <c r="A34" s="64" t="s">
        <v>10</v>
      </c>
      <c r="B34" s="13">
        <v>19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3">
        <f>B34</f>
        <v>19</v>
      </c>
      <c r="S34" s="4"/>
      <c r="T34" s="4"/>
    </row>
    <row r="35" spans="1:20" s="2" customFormat="1" ht="12.75" customHeight="1" x14ac:dyDescent="0.15">
      <c r="A35" s="64"/>
      <c r="B35" s="13">
        <v>20</v>
      </c>
      <c r="C35" s="17">
        <f>C34</f>
        <v>0</v>
      </c>
      <c r="D35" s="17">
        <f t="shared" ref="D35:P35" si="9">C35+D34</f>
        <v>0</v>
      </c>
      <c r="E35" s="17">
        <f t="shared" si="9"/>
        <v>0</v>
      </c>
      <c r="F35" s="17">
        <f t="shared" si="9"/>
        <v>0</v>
      </c>
      <c r="G35" s="17">
        <f t="shared" si="9"/>
        <v>0</v>
      </c>
      <c r="H35" s="17">
        <f t="shared" si="9"/>
        <v>0</v>
      </c>
      <c r="I35" s="17">
        <f t="shared" si="9"/>
        <v>0</v>
      </c>
      <c r="J35" s="17">
        <f t="shared" si="9"/>
        <v>0</v>
      </c>
      <c r="K35" s="17">
        <f t="shared" si="9"/>
        <v>0</v>
      </c>
      <c r="L35" s="17">
        <f t="shared" si="9"/>
        <v>0</v>
      </c>
      <c r="M35" s="17">
        <f t="shared" si="9"/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  <c r="Q35" s="13">
        <f>B35</f>
        <v>20</v>
      </c>
      <c r="S35" s="4"/>
      <c r="T35" s="4"/>
    </row>
    <row r="36" spans="1:20" s="2" customFormat="1" ht="12.75" customHeight="1" x14ac:dyDescent="0.15">
      <c r="A36" s="11"/>
      <c r="B36" s="13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3"/>
      <c r="S36" s="4"/>
      <c r="T36" s="4"/>
    </row>
    <row r="37" spans="1:20" s="2" customFormat="1" ht="12.75" customHeight="1" x14ac:dyDescent="0.15">
      <c r="A37" s="11" t="s">
        <v>37</v>
      </c>
      <c r="B37" s="13">
        <v>21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3">
        <f>B37</f>
        <v>21</v>
      </c>
      <c r="S37" s="4"/>
      <c r="T37" s="4"/>
    </row>
    <row r="38" spans="1:20" s="2" customFormat="1" ht="12.75" customHeight="1" x14ac:dyDescent="0.15">
      <c r="A38" s="11" t="s">
        <v>5</v>
      </c>
      <c r="B38" s="13">
        <v>22</v>
      </c>
      <c r="C38" s="17">
        <f>C37</f>
        <v>0</v>
      </c>
      <c r="D38" s="17">
        <f t="shared" ref="D38:P38" si="10">C38+D37</f>
        <v>0</v>
      </c>
      <c r="E38" s="17">
        <f t="shared" si="10"/>
        <v>0</v>
      </c>
      <c r="F38" s="17">
        <f t="shared" si="10"/>
        <v>0</v>
      </c>
      <c r="G38" s="17">
        <f t="shared" si="10"/>
        <v>0</v>
      </c>
      <c r="H38" s="17">
        <f t="shared" si="10"/>
        <v>0</v>
      </c>
      <c r="I38" s="17">
        <f t="shared" si="10"/>
        <v>0</v>
      </c>
      <c r="J38" s="17">
        <f t="shared" si="10"/>
        <v>0</v>
      </c>
      <c r="K38" s="17">
        <f t="shared" si="10"/>
        <v>0</v>
      </c>
      <c r="L38" s="17">
        <f t="shared" si="10"/>
        <v>0</v>
      </c>
      <c r="M38" s="17">
        <f t="shared" si="10"/>
        <v>0</v>
      </c>
      <c r="N38" s="17">
        <f t="shared" si="10"/>
        <v>0</v>
      </c>
      <c r="O38" s="17">
        <f t="shared" si="10"/>
        <v>0</v>
      </c>
      <c r="P38" s="17">
        <f t="shared" si="10"/>
        <v>0</v>
      </c>
      <c r="Q38" s="13">
        <f>B38</f>
        <v>22</v>
      </c>
      <c r="S38" s="4"/>
      <c r="T38" s="4"/>
    </row>
    <row r="39" spans="1:20" s="2" customFormat="1" ht="12.75" customHeight="1" x14ac:dyDescent="0.15">
      <c r="A39" s="11"/>
      <c r="B39" s="13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3"/>
      <c r="S39" s="4"/>
      <c r="T39" s="4"/>
    </row>
    <row r="40" spans="1:20" s="2" customFormat="1" ht="12.75" customHeight="1" x14ac:dyDescent="0.15">
      <c r="A40" s="64" t="s">
        <v>40</v>
      </c>
      <c r="B40" s="13">
        <v>23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3">
        <f>B40</f>
        <v>23</v>
      </c>
      <c r="S40" s="4"/>
      <c r="T40" s="4"/>
    </row>
    <row r="41" spans="1:20" s="2" customFormat="1" ht="12.75" customHeight="1" x14ac:dyDescent="0.15">
      <c r="A41" s="64"/>
      <c r="B41" s="13">
        <v>24</v>
      </c>
      <c r="C41" s="17">
        <f>C40</f>
        <v>0</v>
      </c>
      <c r="D41" s="17">
        <f t="shared" ref="D41:P41" si="11">C41+D40</f>
        <v>0</v>
      </c>
      <c r="E41" s="17">
        <f t="shared" si="11"/>
        <v>0</v>
      </c>
      <c r="F41" s="17">
        <f t="shared" si="11"/>
        <v>0</v>
      </c>
      <c r="G41" s="17">
        <f t="shared" si="11"/>
        <v>0</v>
      </c>
      <c r="H41" s="17">
        <f t="shared" si="11"/>
        <v>0</v>
      </c>
      <c r="I41" s="17">
        <f t="shared" si="11"/>
        <v>0</v>
      </c>
      <c r="J41" s="17">
        <f t="shared" si="11"/>
        <v>0</v>
      </c>
      <c r="K41" s="17">
        <f t="shared" si="11"/>
        <v>0</v>
      </c>
      <c r="L41" s="17">
        <f t="shared" si="11"/>
        <v>0</v>
      </c>
      <c r="M41" s="17">
        <f t="shared" si="11"/>
        <v>0</v>
      </c>
      <c r="N41" s="17">
        <f t="shared" si="11"/>
        <v>0</v>
      </c>
      <c r="O41" s="17">
        <f t="shared" si="11"/>
        <v>0</v>
      </c>
      <c r="P41" s="17">
        <f t="shared" si="11"/>
        <v>0</v>
      </c>
      <c r="Q41" s="13">
        <f>B41</f>
        <v>24</v>
      </c>
      <c r="S41" s="4"/>
      <c r="T41" s="4"/>
    </row>
    <row r="42" spans="1:20" s="2" customFormat="1" ht="12.75" customHeight="1" x14ac:dyDescent="0.15">
      <c r="A42" s="11"/>
      <c r="B42" s="13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3"/>
      <c r="S42" s="4"/>
      <c r="T42" s="4"/>
    </row>
    <row r="43" spans="1:20" s="2" customFormat="1" ht="12.75" customHeight="1" x14ac:dyDescent="0.15">
      <c r="A43" s="66" t="s">
        <v>36</v>
      </c>
      <c r="B43" s="13">
        <v>25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3">
        <f>B43</f>
        <v>25</v>
      </c>
      <c r="S43" s="4"/>
      <c r="T43" s="4"/>
    </row>
    <row r="44" spans="1:20" s="2" customFormat="1" ht="12.75" customHeight="1" x14ac:dyDescent="0.15">
      <c r="A44" s="64"/>
      <c r="B44" s="13">
        <v>26</v>
      </c>
      <c r="C44" s="17">
        <f>C43</f>
        <v>0</v>
      </c>
      <c r="D44" s="17">
        <f t="shared" ref="D44:P44" si="12">C44+D43</f>
        <v>0</v>
      </c>
      <c r="E44" s="17">
        <f t="shared" si="12"/>
        <v>0</v>
      </c>
      <c r="F44" s="17">
        <f t="shared" si="12"/>
        <v>0</v>
      </c>
      <c r="G44" s="17">
        <f t="shared" si="12"/>
        <v>0</v>
      </c>
      <c r="H44" s="17">
        <f t="shared" si="12"/>
        <v>0</v>
      </c>
      <c r="I44" s="17">
        <f t="shared" si="12"/>
        <v>0</v>
      </c>
      <c r="J44" s="17">
        <f t="shared" si="12"/>
        <v>0</v>
      </c>
      <c r="K44" s="17">
        <f t="shared" si="12"/>
        <v>0</v>
      </c>
      <c r="L44" s="17">
        <f t="shared" si="12"/>
        <v>0</v>
      </c>
      <c r="M44" s="17">
        <f t="shared" si="12"/>
        <v>0</v>
      </c>
      <c r="N44" s="17">
        <f t="shared" si="12"/>
        <v>0</v>
      </c>
      <c r="O44" s="17">
        <f t="shared" si="12"/>
        <v>0</v>
      </c>
      <c r="P44" s="17">
        <f t="shared" si="12"/>
        <v>0</v>
      </c>
      <c r="Q44" s="13">
        <f>B44</f>
        <v>26</v>
      </c>
      <c r="S44" s="4"/>
      <c r="T44" s="4"/>
    </row>
    <row r="45" spans="1:20" s="2" customFormat="1" ht="12.75" customHeight="1" x14ac:dyDescent="0.15">
      <c r="A45" s="11"/>
      <c r="B45" s="13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3"/>
      <c r="S45" s="4"/>
      <c r="T45" s="4"/>
    </row>
    <row r="46" spans="1:20" s="2" customFormat="1" ht="12.75" customHeight="1" x14ac:dyDescent="0.15">
      <c r="A46" s="66" t="s">
        <v>1</v>
      </c>
      <c r="B46" s="13">
        <v>27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3">
        <f>B46</f>
        <v>27</v>
      </c>
      <c r="S46" s="4"/>
      <c r="T46" s="4"/>
    </row>
    <row r="47" spans="1:20" s="2" customFormat="1" ht="12.75" customHeight="1" x14ac:dyDescent="0.15">
      <c r="A47" s="64"/>
      <c r="B47" s="13">
        <v>28</v>
      </c>
      <c r="C47" s="17">
        <f>C46</f>
        <v>0</v>
      </c>
      <c r="D47" s="17">
        <f t="shared" ref="D47:P47" si="13">C47+D46</f>
        <v>0</v>
      </c>
      <c r="E47" s="17">
        <f t="shared" si="13"/>
        <v>0</v>
      </c>
      <c r="F47" s="17">
        <f t="shared" si="13"/>
        <v>0</v>
      </c>
      <c r="G47" s="17">
        <f t="shared" si="13"/>
        <v>0</v>
      </c>
      <c r="H47" s="17">
        <f t="shared" si="13"/>
        <v>0</v>
      </c>
      <c r="I47" s="17">
        <f t="shared" si="13"/>
        <v>0</v>
      </c>
      <c r="J47" s="17">
        <f t="shared" si="13"/>
        <v>0</v>
      </c>
      <c r="K47" s="17">
        <f t="shared" si="13"/>
        <v>0</v>
      </c>
      <c r="L47" s="17">
        <f t="shared" si="13"/>
        <v>0</v>
      </c>
      <c r="M47" s="17">
        <f t="shared" si="13"/>
        <v>0</v>
      </c>
      <c r="N47" s="17">
        <f t="shared" si="13"/>
        <v>0</v>
      </c>
      <c r="O47" s="17">
        <f t="shared" si="13"/>
        <v>0</v>
      </c>
      <c r="P47" s="17">
        <f t="shared" si="13"/>
        <v>0</v>
      </c>
      <c r="Q47" s="13">
        <f>B47</f>
        <v>28</v>
      </c>
      <c r="S47" s="4"/>
      <c r="T47" s="4"/>
    </row>
    <row r="48" spans="1:20" s="2" customFormat="1" ht="12.75" customHeight="1" x14ac:dyDescent="0.15">
      <c r="A48" s="11"/>
      <c r="B48" s="13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3"/>
      <c r="S48" s="4"/>
      <c r="T48" s="4"/>
    </row>
    <row r="49" spans="1:20" s="2" customFormat="1" ht="12.75" customHeight="1" x14ac:dyDescent="0.15">
      <c r="A49" s="64" t="s">
        <v>39</v>
      </c>
      <c r="B49" s="13">
        <v>29</v>
      </c>
      <c r="C49" s="17">
        <v>0</v>
      </c>
      <c r="D49" s="17">
        <v>0</v>
      </c>
      <c r="E49" s="17">
        <v>10000</v>
      </c>
      <c r="F49" s="17">
        <v>20000</v>
      </c>
      <c r="G49" s="17">
        <v>20000</v>
      </c>
      <c r="H49" s="17">
        <v>20000</v>
      </c>
      <c r="I49" s="17">
        <v>20000</v>
      </c>
      <c r="J49" s="17">
        <v>20000</v>
      </c>
      <c r="K49" s="17">
        <v>20000</v>
      </c>
      <c r="L49" s="17">
        <v>0</v>
      </c>
      <c r="M49" s="17">
        <v>0</v>
      </c>
      <c r="N49" s="17">
        <v>60000</v>
      </c>
      <c r="O49" s="17">
        <v>0</v>
      </c>
      <c r="P49" s="17">
        <v>0</v>
      </c>
      <c r="Q49" s="13">
        <f>B49</f>
        <v>29</v>
      </c>
      <c r="S49" s="4"/>
      <c r="T49" s="4"/>
    </row>
    <row r="50" spans="1:20" s="2" customFormat="1" ht="12.75" customHeight="1" x14ac:dyDescent="0.15">
      <c r="A50" s="64"/>
      <c r="B50" s="13">
        <v>30</v>
      </c>
      <c r="C50" s="17">
        <f>C49</f>
        <v>0</v>
      </c>
      <c r="D50" s="17">
        <f t="shared" ref="D50:P50" si="14">C50+D49</f>
        <v>0</v>
      </c>
      <c r="E50" s="17">
        <f t="shared" si="14"/>
        <v>10000</v>
      </c>
      <c r="F50" s="17">
        <f t="shared" si="14"/>
        <v>30000</v>
      </c>
      <c r="G50" s="17">
        <f t="shared" si="14"/>
        <v>50000</v>
      </c>
      <c r="H50" s="17">
        <f t="shared" si="14"/>
        <v>70000</v>
      </c>
      <c r="I50" s="17">
        <f t="shared" si="14"/>
        <v>90000</v>
      </c>
      <c r="J50" s="17">
        <f t="shared" si="14"/>
        <v>110000</v>
      </c>
      <c r="K50" s="17">
        <f t="shared" si="14"/>
        <v>130000</v>
      </c>
      <c r="L50" s="17">
        <f t="shared" si="14"/>
        <v>130000</v>
      </c>
      <c r="M50" s="17">
        <f t="shared" si="14"/>
        <v>130000</v>
      </c>
      <c r="N50" s="17">
        <f t="shared" si="14"/>
        <v>190000</v>
      </c>
      <c r="O50" s="17">
        <f t="shared" si="14"/>
        <v>190000</v>
      </c>
      <c r="P50" s="17">
        <f t="shared" si="14"/>
        <v>190000</v>
      </c>
      <c r="Q50" s="13">
        <f>B50</f>
        <v>30</v>
      </c>
      <c r="S50" s="4"/>
      <c r="T50" s="4"/>
    </row>
    <row r="51" spans="1:20" s="2" customFormat="1" ht="12.75" customHeight="1" x14ac:dyDescent="0.15">
      <c r="A51" s="11"/>
      <c r="B51" s="13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3"/>
      <c r="S51" s="4"/>
      <c r="T51" s="4"/>
    </row>
    <row r="52" spans="1:20" s="2" customFormat="1" ht="12.75" customHeight="1" x14ac:dyDescent="0.15">
      <c r="A52" s="64" t="s">
        <v>4</v>
      </c>
      <c r="B52" s="13">
        <v>31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3">
        <f>B52</f>
        <v>31</v>
      </c>
      <c r="S52" s="4"/>
      <c r="T52" s="4"/>
    </row>
    <row r="53" spans="1:20" s="2" customFormat="1" ht="12.75" customHeight="1" x14ac:dyDescent="0.15">
      <c r="A53" s="64"/>
      <c r="B53" s="13">
        <v>32</v>
      </c>
      <c r="C53" s="17">
        <f>C52</f>
        <v>0</v>
      </c>
      <c r="D53" s="17">
        <f t="shared" ref="D53:P53" si="15">C53+D52</f>
        <v>0</v>
      </c>
      <c r="E53" s="17">
        <f t="shared" si="15"/>
        <v>0</v>
      </c>
      <c r="F53" s="17">
        <f t="shared" si="15"/>
        <v>0</v>
      </c>
      <c r="G53" s="17">
        <f t="shared" si="15"/>
        <v>0</v>
      </c>
      <c r="H53" s="17">
        <f t="shared" si="15"/>
        <v>0</v>
      </c>
      <c r="I53" s="17">
        <f t="shared" si="15"/>
        <v>0</v>
      </c>
      <c r="J53" s="17">
        <f t="shared" si="15"/>
        <v>0</v>
      </c>
      <c r="K53" s="17">
        <f t="shared" si="15"/>
        <v>0</v>
      </c>
      <c r="L53" s="17">
        <f t="shared" si="15"/>
        <v>0</v>
      </c>
      <c r="M53" s="17">
        <f t="shared" si="15"/>
        <v>0</v>
      </c>
      <c r="N53" s="17">
        <f t="shared" si="15"/>
        <v>0</v>
      </c>
      <c r="O53" s="17">
        <f t="shared" si="15"/>
        <v>0</v>
      </c>
      <c r="P53" s="17">
        <f t="shared" si="15"/>
        <v>0</v>
      </c>
      <c r="Q53" s="13">
        <f>B53</f>
        <v>32</v>
      </c>
      <c r="S53" s="4"/>
      <c r="T53" s="4"/>
    </row>
    <row r="54" spans="1:20" s="2" customFormat="1" ht="12.75" customHeight="1" x14ac:dyDescent="0.15">
      <c r="A54" s="11"/>
      <c r="B54" s="13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3"/>
      <c r="S54" s="4"/>
      <c r="T54" s="4"/>
    </row>
    <row r="55" spans="1:20" s="2" customFormat="1" ht="12.75" customHeight="1" x14ac:dyDescent="0.15">
      <c r="A55" s="64" t="s">
        <v>6</v>
      </c>
      <c r="B55" s="13">
        <v>33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3">
        <f>B55</f>
        <v>33</v>
      </c>
      <c r="S55" s="4"/>
      <c r="T55" s="4"/>
    </row>
    <row r="56" spans="1:20" s="2" customFormat="1" ht="12.75" customHeight="1" x14ac:dyDescent="0.15">
      <c r="A56" s="64"/>
      <c r="B56" s="13">
        <v>34</v>
      </c>
      <c r="C56" s="17">
        <f>C55</f>
        <v>0</v>
      </c>
      <c r="D56" s="17">
        <f t="shared" ref="D56:P56" si="16">C56+D55</f>
        <v>0</v>
      </c>
      <c r="E56" s="17">
        <f t="shared" si="16"/>
        <v>0</v>
      </c>
      <c r="F56" s="17">
        <f t="shared" si="16"/>
        <v>0</v>
      </c>
      <c r="G56" s="17">
        <f t="shared" si="16"/>
        <v>0</v>
      </c>
      <c r="H56" s="17">
        <f t="shared" si="16"/>
        <v>0</v>
      </c>
      <c r="I56" s="17">
        <f t="shared" si="16"/>
        <v>0</v>
      </c>
      <c r="J56" s="17">
        <f t="shared" si="16"/>
        <v>0</v>
      </c>
      <c r="K56" s="17">
        <f t="shared" si="16"/>
        <v>0</v>
      </c>
      <c r="L56" s="17">
        <f t="shared" si="16"/>
        <v>0</v>
      </c>
      <c r="M56" s="17">
        <f t="shared" si="16"/>
        <v>0</v>
      </c>
      <c r="N56" s="17">
        <f t="shared" si="16"/>
        <v>0</v>
      </c>
      <c r="O56" s="17">
        <f t="shared" si="16"/>
        <v>0</v>
      </c>
      <c r="P56" s="17">
        <f t="shared" si="16"/>
        <v>0</v>
      </c>
      <c r="Q56" s="13">
        <f>B56</f>
        <v>34</v>
      </c>
      <c r="S56" s="4"/>
      <c r="T56" s="4"/>
    </row>
    <row r="57" spans="1:20" s="2" customFormat="1" ht="12.75" customHeight="1" x14ac:dyDescent="0.15">
      <c r="A57" s="11"/>
      <c r="B57" s="13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3"/>
      <c r="S57" s="4"/>
      <c r="T57" s="4"/>
    </row>
    <row r="58" spans="1:20" s="2" customFormat="1" ht="12.75" customHeight="1" x14ac:dyDescent="0.15">
      <c r="A58" s="11" t="s">
        <v>47</v>
      </c>
      <c r="B58" s="13">
        <v>35</v>
      </c>
      <c r="C58" s="17">
        <v>212564</v>
      </c>
      <c r="D58" s="17">
        <v>251557</v>
      </c>
      <c r="E58" s="17">
        <v>1473700</v>
      </c>
      <c r="F58" s="17">
        <v>813542</v>
      </c>
      <c r="G58" s="17">
        <v>647200</v>
      </c>
      <c r="H58" s="17">
        <v>485055</v>
      </c>
      <c r="I58" s="17">
        <v>772410</v>
      </c>
      <c r="J58" s="17">
        <v>618009</v>
      </c>
      <c r="K58" s="17">
        <v>154643</v>
      </c>
      <c r="L58" s="17">
        <v>213748</v>
      </c>
      <c r="M58" s="17">
        <v>370673</v>
      </c>
      <c r="N58" s="17">
        <v>620165</v>
      </c>
      <c r="O58" s="17">
        <v>0</v>
      </c>
      <c r="P58" s="17">
        <v>0</v>
      </c>
      <c r="Q58" s="13">
        <f>B58</f>
        <v>35</v>
      </c>
      <c r="S58" s="4"/>
      <c r="T58" s="4"/>
    </row>
    <row r="59" spans="1:20" s="2" customFormat="1" ht="12.75" customHeight="1" x14ac:dyDescent="0.15">
      <c r="A59" s="11" t="s">
        <v>54</v>
      </c>
      <c r="B59" s="13">
        <v>36</v>
      </c>
      <c r="C59" s="17">
        <f>C58</f>
        <v>212564</v>
      </c>
      <c r="D59" s="17">
        <f t="shared" ref="D59:P59" si="17">C59+D58</f>
        <v>464121</v>
      </c>
      <c r="E59" s="17">
        <f t="shared" si="17"/>
        <v>1937821</v>
      </c>
      <c r="F59" s="17">
        <f t="shared" si="17"/>
        <v>2751363</v>
      </c>
      <c r="G59" s="17">
        <f t="shared" si="17"/>
        <v>3398563</v>
      </c>
      <c r="H59" s="17">
        <f t="shared" si="17"/>
        <v>3883618</v>
      </c>
      <c r="I59" s="17">
        <f t="shared" si="17"/>
        <v>4656028</v>
      </c>
      <c r="J59" s="17">
        <f t="shared" si="17"/>
        <v>5274037</v>
      </c>
      <c r="K59" s="17">
        <f t="shared" si="17"/>
        <v>5428680</v>
      </c>
      <c r="L59" s="17">
        <f t="shared" si="17"/>
        <v>5642428</v>
      </c>
      <c r="M59" s="17">
        <f t="shared" si="17"/>
        <v>6013101</v>
      </c>
      <c r="N59" s="17">
        <f t="shared" si="17"/>
        <v>6633266</v>
      </c>
      <c r="O59" s="17">
        <f t="shared" si="17"/>
        <v>6633266</v>
      </c>
      <c r="P59" s="17">
        <f t="shared" si="17"/>
        <v>6633266</v>
      </c>
      <c r="Q59" s="13">
        <f>B59</f>
        <v>36</v>
      </c>
      <c r="S59" s="4"/>
      <c r="T59" s="4"/>
    </row>
    <row r="60" spans="1:20" s="2" customFormat="1" ht="12.75" customHeight="1" x14ac:dyDescent="0.15">
      <c r="A60" s="11"/>
      <c r="B60" s="13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3"/>
      <c r="S60" s="4"/>
      <c r="T60" s="4"/>
    </row>
    <row r="61" spans="1:20" s="2" customFormat="1" ht="12.75" customHeight="1" x14ac:dyDescent="0.15">
      <c r="A61" s="11" t="s">
        <v>47</v>
      </c>
      <c r="B61" s="13">
        <v>37</v>
      </c>
      <c r="C61" s="17">
        <v>0</v>
      </c>
      <c r="D61" s="17">
        <v>0</v>
      </c>
      <c r="E61" s="17">
        <v>0</v>
      </c>
      <c r="F61" s="17">
        <v>96000</v>
      </c>
      <c r="G61" s="17">
        <v>0</v>
      </c>
      <c r="H61" s="17">
        <v>0</v>
      </c>
      <c r="I61" s="17">
        <v>0</v>
      </c>
      <c r="J61" s="17">
        <v>128000</v>
      </c>
      <c r="K61" s="17">
        <v>0</v>
      </c>
      <c r="L61" s="17">
        <v>0</v>
      </c>
      <c r="M61" s="17">
        <v>0</v>
      </c>
      <c r="N61" s="17">
        <v>146000</v>
      </c>
      <c r="O61" s="17">
        <v>0</v>
      </c>
      <c r="P61" s="17">
        <v>0</v>
      </c>
      <c r="Q61" s="13">
        <f>B61</f>
        <v>37</v>
      </c>
      <c r="S61" s="4"/>
      <c r="T61" s="4"/>
    </row>
    <row r="62" spans="1:20" s="2" customFormat="1" ht="12.75" customHeight="1" x14ac:dyDescent="0.15">
      <c r="A62" s="11" t="s">
        <v>48</v>
      </c>
      <c r="B62" s="13">
        <v>38</v>
      </c>
      <c r="C62" s="17">
        <f>C61</f>
        <v>0</v>
      </c>
      <c r="D62" s="17">
        <f t="shared" ref="D62:P62" si="18">C62+D61</f>
        <v>0</v>
      </c>
      <c r="E62" s="17">
        <f t="shared" si="18"/>
        <v>0</v>
      </c>
      <c r="F62" s="17">
        <f t="shared" si="18"/>
        <v>96000</v>
      </c>
      <c r="G62" s="17">
        <f t="shared" si="18"/>
        <v>96000</v>
      </c>
      <c r="H62" s="17">
        <f t="shared" si="18"/>
        <v>96000</v>
      </c>
      <c r="I62" s="17">
        <f t="shared" si="18"/>
        <v>96000</v>
      </c>
      <c r="J62" s="17">
        <f t="shared" si="18"/>
        <v>224000</v>
      </c>
      <c r="K62" s="17">
        <f t="shared" si="18"/>
        <v>224000</v>
      </c>
      <c r="L62" s="17">
        <f t="shared" si="18"/>
        <v>224000</v>
      </c>
      <c r="M62" s="17">
        <f t="shared" si="18"/>
        <v>224000</v>
      </c>
      <c r="N62" s="17">
        <f t="shared" si="18"/>
        <v>370000</v>
      </c>
      <c r="O62" s="17">
        <f t="shared" si="18"/>
        <v>370000</v>
      </c>
      <c r="P62" s="17">
        <f t="shared" si="18"/>
        <v>370000</v>
      </c>
      <c r="Q62" s="13">
        <f>B62</f>
        <v>38</v>
      </c>
      <c r="S62" s="4"/>
      <c r="T62" s="4"/>
    </row>
    <row r="63" spans="1:20" s="2" customFormat="1" ht="12.75" customHeight="1" x14ac:dyDescent="0.15">
      <c r="A63" s="11"/>
      <c r="B63" s="13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3"/>
      <c r="S63" s="4"/>
      <c r="T63" s="4"/>
    </row>
    <row r="64" spans="1:20" s="3" customFormat="1" ht="12.75" customHeight="1" x14ac:dyDescent="0.15">
      <c r="A64" s="65" t="s">
        <v>28</v>
      </c>
      <c r="B64" s="14">
        <v>39</v>
      </c>
      <c r="C64" s="19">
        <f t="shared" ref="C64:P65" si="19">C7+C10+C13+C16+C19+C22+C25+C28+C31+C34+C37+C49+C40+C52+C55+C61+C58+C43+C46</f>
        <v>696873</v>
      </c>
      <c r="D64" s="19">
        <f t="shared" si="19"/>
        <v>12335298</v>
      </c>
      <c r="E64" s="19">
        <f t="shared" si="19"/>
        <v>51574526</v>
      </c>
      <c r="F64" s="19">
        <f t="shared" si="19"/>
        <v>35108203</v>
      </c>
      <c r="G64" s="19">
        <f t="shared" si="19"/>
        <v>26884180</v>
      </c>
      <c r="H64" s="19">
        <f t="shared" si="19"/>
        <v>21201364</v>
      </c>
      <c r="I64" s="19">
        <f t="shared" si="19"/>
        <v>21665197</v>
      </c>
      <c r="J64" s="19">
        <f t="shared" si="19"/>
        <v>20802234</v>
      </c>
      <c r="K64" s="19">
        <f t="shared" si="19"/>
        <v>16368462</v>
      </c>
      <c r="L64" s="19">
        <f t="shared" si="19"/>
        <v>17576661</v>
      </c>
      <c r="M64" s="19">
        <f t="shared" si="19"/>
        <v>14834566</v>
      </c>
      <c r="N64" s="19">
        <f t="shared" si="19"/>
        <v>13126795</v>
      </c>
      <c r="O64" s="19">
        <f t="shared" si="19"/>
        <v>14939744</v>
      </c>
      <c r="P64" s="19">
        <f t="shared" si="19"/>
        <v>0</v>
      </c>
      <c r="Q64" s="14">
        <f>B64</f>
        <v>39</v>
      </c>
      <c r="S64" s="34"/>
      <c r="T64" s="34"/>
    </row>
    <row r="65" spans="1:20" s="3" customFormat="1" ht="12.75" customHeight="1" x14ac:dyDescent="0.15">
      <c r="A65" s="65"/>
      <c r="B65" s="14">
        <v>40</v>
      </c>
      <c r="C65" s="19">
        <f t="shared" si="19"/>
        <v>696873</v>
      </c>
      <c r="D65" s="19">
        <f t="shared" si="19"/>
        <v>13032171</v>
      </c>
      <c r="E65" s="19">
        <f t="shared" si="19"/>
        <v>64606697</v>
      </c>
      <c r="F65" s="19">
        <f t="shared" si="19"/>
        <v>99714900</v>
      </c>
      <c r="G65" s="19">
        <f t="shared" si="19"/>
        <v>126599080</v>
      </c>
      <c r="H65" s="19">
        <f t="shared" si="19"/>
        <v>147800444</v>
      </c>
      <c r="I65" s="19">
        <f t="shared" si="19"/>
        <v>169465641</v>
      </c>
      <c r="J65" s="19">
        <f t="shared" si="19"/>
        <v>190267875</v>
      </c>
      <c r="K65" s="19">
        <f t="shared" si="19"/>
        <v>206636337</v>
      </c>
      <c r="L65" s="19">
        <f t="shared" si="19"/>
        <v>224212998</v>
      </c>
      <c r="M65" s="19">
        <f t="shared" si="19"/>
        <v>239047564</v>
      </c>
      <c r="N65" s="19">
        <f t="shared" si="19"/>
        <v>252174359</v>
      </c>
      <c r="O65" s="19">
        <f t="shared" si="19"/>
        <v>267114103</v>
      </c>
      <c r="P65" s="19">
        <f t="shared" si="19"/>
        <v>267114103</v>
      </c>
      <c r="Q65" s="14">
        <f>B65</f>
        <v>40</v>
      </c>
      <c r="S65" s="34"/>
      <c r="T65" s="34"/>
    </row>
    <row r="66" spans="1:20" s="2" customFormat="1" ht="12.75" customHeight="1" x14ac:dyDescent="0.15">
      <c r="A66" s="9"/>
      <c r="B66" s="15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15"/>
      <c r="S66" s="4"/>
      <c r="T66" s="35"/>
    </row>
    <row r="67" spans="1:20" s="4" customFormat="1" ht="13.5" customHeight="1" x14ac:dyDescent="0.15">
      <c r="A67" s="4" t="s">
        <v>43</v>
      </c>
      <c r="D67" s="25"/>
      <c r="S67" s="25"/>
    </row>
    <row r="68" spans="1:20" x14ac:dyDescent="0.15">
      <c r="R68" s="68"/>
    </row>
    <row r="69" spans="1:20" x14ac:dyDescent="0.15">
      <c r="B69" s="12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</row>
    <row r="70" spans="1:20" s="37" customFormat="1" x14ac:dyDescent="0.15">
      <c r="C70" s="38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1:20" x14ac:dyDescent="0.15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</row>
  </sheetData>
  <mergeCells count="31">
    <mergeCell ref="A64:A65"/>
    <mergeCell ref="A43:A44"/>
    <mergeCell ref="A46:A47"/>
    <mergeCell ref="A49:A50"/>
    <mergeCell ref="A52:A53"/>
    <mergeCell ref="A55:A56"/>
    <mergeCell ref="A22:A23"/>
    <mergeCell ref="A25:A26"/>
    <mergeCell ref="A28:A29"/>
    <mergeCell ref="A34:A35"/>
    <mergeCell ref="A40:A41"/>
    <mergeCell ref="O4:O5"/>
    <mergeCell ref="P4:P5"/>
    <mergeCell ref="Q4:Q5"/>
    <mergeCell ref="A7:A8"/>
    <mergeCell ref="A10:A11"/>
    <mergeCell ref="J4:J5"/>
    <mergeCell ref="K4:K5"/>
    <mergeCell ref="L4:L5"/>
    <mergeCell ref="M4:M5"/>
    <mergeCell ref="N4:N5"/>
    <mergeCell ref="E4:E5"/>
    <mergeCell ref="F4:F5"/>
    <mergeCell ref="G4:G5"/>
    <mergeCell ref="H4:H5"/>
    <mergeCell ref="I4:I5"/>
    <mergeCell ref="A2:C2"/>
    <mergeCell ref="A3:C3"/>
    <mergeCell ref="B4:B5"/>
    <mergeCell ref="C4:C5"/>
    <mergeCell ref="D4:D5"/>
  </mergeCells>
  <phoneticPr fontId="1"/>
  <printOptions horizontalCentered="1"/>
  <pageMargins left="0.39370078740157483" right="0.39370078740157483" top="0.59055118110236227" bottom="0.59055118110236227" header="0.19685039370078741" footer="0.39370078740157483"/>
  <pageSetup paperSize="9" scale="92" pageOrder="overThenDown" orientation="portrait" r:id="rId1"/>
  <headerFooter scaleWithDoc="0" alignWithMargins="0">
    <oddHeader>&amp;C&amp;"ＭＳ 明朝,標準"&amp;8令和2年度 秋田県税務統計書</oddHeader>
    <oddFooter>&amp;C&amp;"ＭＳ 明朝,標準"&amp;9- &amp;P+75 -</oddFoot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U77"/>
  <sheetViews>
    <sheetView topLeftCell="B4" zoomScale="90" zoomScaleNormal="90" workbookViewId="0">
      <pane xSplit="2" ySplit="2" topLeftCell="D6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1.875" customWidth="1"/>
    <col min="2" max="2" width="10.625" customWidth="1"/>
    <col min="3" max="3" width="3" bestFit="1" customWidth="1"/>
    <col min="4" max="4" width="10.5" bestFit="1" customWidth="1"/>
    <col min="5" max="5" width="11.625" bestFit="1" customWidth="1"/>
    <col min="6" max="7" width="12.625" bestFit="1" customWidth="1"/>
    <col min="8" max="18" width="12.5" bestFit="1" customWidth="1"/>
    <col min="19" max="19" width="2.25" customWidth="1"/>
    <col min="20" max="20" width="12.5" style="39" bestFit="1" customWidth="1"/>
    <col min="21" max="21" width="11.25" customWidth="1"/>
  </cols>
  <sheetData>
    <row r="2" spans="2:21" x14ac:dyDescent="0.15">
      <c r="B2" t="s">
        <v>51</v>
      </c>
    </row>
    <row r="4" spans="2:21" x14ac:dyDescent="0.15">
      <c r="B4" s="8"/>
      <c r="C4" s="60"/>
      <c r="D4" s="62" t="s">
        <v>32</v>
      </c>
      <c r="E4" s="62" t="s">
        <v>18</v>
      </c>
      <c r="F4" s="62" t="s">
        <v>13</v>
      </c>
      <c r="G4" s="62" t="s">
        <v>20</v>
      </c>
      <c r="H4" s="62" t="s">
        <v>2</v>
      </c>
      <c r="I4" s="62" t="s">
        <v>21</v>
      </c>
      <c r="J4" s="62" t="s">
        <v>23</v>
      </c>
      <c r="K4" s="62" t="s">
        <v>24</v>
      </c>
      <c r="L4" s="62" t="s">
        <v>11</v>
      </c>
      <c r="M4" s="62" t="s">
        <v>9</v>
      </c>
      <c r="N4" s="62" t="s">
        <v>17</v>
      </c>
      <c r="O4" s="62" t="s">
        <v>26</v>
      </c>
      <c r="P4" s="62" t="s">
        <v>7</v>
      </c>
      <c r="Q4" s="62" t="s">
        <v>18</v>
      </c>
      <c r="R4" s="62" t="s">
        <v>44</v>
      </c>
    </row>
    <row r="5" spans="2:21" x14ac:dyDescent="0.15">
      <c r="B5" s="9"/>
      <c r="C5" s="61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21" x14ac:dyDescent="0.15">
      <c r="B6" s="43" t="s">
        <v>22</v>
      </c>
      <c r="C6" s="49" t="s">
        <v>16</v>
      </c>
      <c r="D6" s="52" t="e">
        <f>#REF!</f>
        <v>#REF!</v>
      </c>
      <c r="E6" s="52" t="e">
        <f>#REF!</f>
        <v>#REF!</v>
      </c>
      <c r="F6" s="52" t="e">
        <f>#REF!</f>
        <v>#REF!</v>
      </c>
      <c r="G6" s="52" t="e">
        <f>#REF!</f>
        <v>#REF!</v>
      </c>
      <c r="H6" s="52" t="e">
        <f>#REF!</f>
        <v>#REF!</v>
      </c>
      <c r="I6" s="52" t="e">
        <f>#REF!</f>
        <v>#REF!</v>
      </c>
      <c r="J6" s="52" t="e">
        <f>#REF!</f>
        <v>#REF!</v>
      </c>
      <c r="K6" s="52" t="e">
        <f>#REF!</f>
        <v>#REF!</v>
      </c>
      <c r="L6" s="52" t="e">
        <f>#REF!</f>
        <v>#REF!</v>
      </c>
      <c r="M6" s="52" t="e">
        <f>#REF!</f>
        <v>#REF!</v>
      </c>
      <c r="N6" s="52" t="e">
        <f>#REF!</f>
        <v>#REF!</v>
      </c>
      <c r="O6" s="52" t="e">
        <f>#REF!</f>
        <v>#REF!</v>
      </c>
      <c r="P6" s="52" t="e">
        <f>#REF!</f>
        <v>#REF!</v>
      </c>
      <c r="Q6" s="52" t="e">
        <f>#REF!</f>
        <v>#REF!</v>
      </c>
      <c r="R6" s="52" t="e">
        <f>SUM(D6:Q6)</f>
        <v>#REF!</v>
      </c>
      <c r="T6" s="39">
        <v>24657473661</v>
      </c>
      <c r="U6" s="39" t="e">
        <f t="shared" ref="U6:U65" si="0">R6-T6</f>
        <v>#REF!</v>
      </c>
    </row>
    <row r="7" spans="2:21" x14ac:dyDescent="0.15">
      <c r="B7" s="44"/>
      <c r="C7" s="13" t="s">
        <v>50</v>
      </c>
      <c r="D7" s="53" t="e">
        <f>#REF!</f>
        <v>#REF!</v>
      </c>
      <c r="E7" s="53" t="e">
        <f>#REF!</f>
        <v>#REF!</v>
      </c>
      <c r="F7" s="53" t="e">
        <f>#REF!</f>
        <v>#REF!</v>
      </c>
      <c r="G7" s="53" t="e">
        <f>#REF!</f>
        <v>#REF!</v>
      </c>
      <c r="H7" s="53" t="e">
        <f>#REF!</f>
        <v>#REF!</v>
      </c>
      <c r="I7" s="53" t="e">
        <f>#REF!</f>
        <v>#REF!</v>
      </c>
      <c r="J7" s="53" t="e">
        <f>#REF!</f>
        <v>#REF!</v>
      </c>
      <c r="K7" s="53" t="e">
        <f>#REF!</f>
        <v>#REF!</v>
      </c>
      <c r="L7" s="53" t="e">
        <f>#REF!</f>
        <v>#REF!</v>
      </c>
      <c r="M7" s="53" t="e">
        <f>#REF!</f>
        <v>#REF!</v>
      </c>
      <c r="N7" s="53" t="e">
        <f>#REF!</f>
        <v>#REF!</v>
      </c>
      <c r="O7" s="53" t="e">
        <f>#REF!</f>
        <v>#REF!</v>
      </c>
      <c r="P7" s="53" t="e">
        <f>#REF!</f>
        <v>#REF!</v>
      </c>
      <c r="Q7" s="53" t="e">
        <f>#REF!</f>
        <v>#REF!</v>
      </c>
      <c r="R7" s="53" t="e">
        <f>SUM(D7:Q7)</f>
        <v>#REF!</v>
      </c>
      <c r="T7" s="39">
        <v>288553027</v>
      </c>
      <c r="U7" s="39" t="e">
        <f t="shared" si="0"/>
        <v>#REF!</v>
      </c>
    </row>
    <row r="8" spans="2:21" x14ac:dyDescent="0.15">
      <c r="B8" s="45"/>
      <c r="C8" s="15" t="s">
        <v>44</v>
      </c>
      <c r="D8" s="54" t="e">
        <f>#REF!</f>
        <v>#REF!</v>
      </c>
      <c r="E8" s="54" t="e">
        <f>#REF!</f>
        <v>#REF!</v>
      </c>
      <c r="F8" s="54" t="e">
        <f>#REF!</f>
        <v>#REF!</v>
      </c>
      <c r="G8" s="54" t="e">
        <f>#REF!</f>
        <v>#REF!</v>
      </c>
      <c r="H8" s="54" t="e">
        <f>#REF!</f>
        <v>#REF!</v>
      </c>
      <c r="I8" s="54" t="e">
        <f>#REF!</f>
        <v>#REF!</v>
      </c>
      <c r="J8" s="54" t="e">
        <f>#REF!</f>
        <v>#REF!</v>
      </c>
      <c r="K8" s="54" t="e">
        <f>#REF!</f>
        <v>#REF!</v>
      </c>
      <c r="L8" s="54" t="e">
        <f>#REF!</f>
        <v>#REF!</v>
      </c>
      <c r="M8" s="54" t="e">
        <f>#REF!</f>
        <v>#REF!</v>
      </c>
      <c r="N8" s="54" t="e">
        <f>#REF!</f>
        <v>#REF!</v>
      </c>
      <c r="O8" s="54" t="e">
        <f>#REF!</f>
        <v>#REF!</v>
      </c>
      <c r="P8" s="54" t="e">
        <f>#REF!</f>
        <v>#REF!</v>
      </c>
      <c r="Q8" s="54" t="e">
        <f>#REF!</f>
        <v>#REF!</v>
      </c>
      <c r="R8" s="54" t="e">
        <f>SUM(R6:R7)</f>
        <v>#REF!</v>
      </c>
      <c r="T8" s="39">
        <v>24946026688</v>
      </c>
      <c r="U8" s="39" t="e">
        <f t="shared" si="0"/>
        <v>#REF!</v>
      </c>
    </row>
    <row r="9" spans="2:21" x14ac:dyDescent="0.15">
      <c r="B9" s="43" t="s">
        <v>27</v>
      </c>
      <c r="C9" s="49" t="s">
        <v>16</v>
      </c>
      <c r="D9" s="52" t="e">
        <f>#REF!</f>
        <v>#REF!</v>
      </c>
      <c r="E9" s="52" t="e">
        <f>#REF!</f>
        <v>#REF!</v>
      </c>
      <c r="F9" s="52" t="e">
        <f>#REF!</f>
        <v>#REF!</v>
      </c>
      <c r="G9" s="52" t="e">
        <f>#REF!</f>
        <v>#REF!</v>
      </c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2" t="e">
        <f>#REF!</f>
        <v>#REF!</v>
      </c>
      <c r="R9" s="52" t="e">
        <f>SUM(D9:Q9)</f>
        <v>#REF!</v>
      </c>
      <c r="T9" s="39">
        <v>3212546011</v>
      </c>
      <c r="U9" s="39" t="e">
        <f t="shared" si="0"/>
        <v>#REF!</v>
      </c>
    </row>
    <row r="10" spans="2:21" x14ac:dyDescent="0.15">
      <c r="B10" s="44"/>
      <c r="C10" s="13" t="s">
        <v>50</v>
      </c>
      <c r="D10" s="53" t="e">
        <f>#REF!</f>
        <v>#REF!</v>
      </c>
      <c r="E10" s="53" t="e">
        <f>#REF!</f>
        <v>#REF!</v>
      </c>
      <c r="F10" s="53" t="e">
        <f>#REF!</f>
        <v>#REF!</v>
      </c>
      <c r="G10" s="53" t="e">
        <f>#REF!</f>
        <v>#REF!</v>
      </c>
      <c r="H10" s="53" t="e">
        <f>#REF!</f>
        <v>#REF!</v>
      </c>
      <c r="I10" s="53" t="e">
        <f>#REF!</f>
        <v>#REF!</v>
      </c>
      <c r="J10" s="53" t="e">
        <f>#REF!</f>
        <v>#REF!</v>
      </c>
      <c r="K10" s="53" t="e">
        <f>#REF!</f>
        <v>#REF!</v>
      </c>
      <c r="L10" s="53" t="e">
        <f>#REF!</f>
        <v>#REF!</v>
      </c>
      <c r="M10" s="53" t="e">
        <f>#REF!</f>
        <v>#REF!</v>
      </c>
      <c r="N10" s="53" t="e">
        <f>#REF!</f>
        <v>#REF!</v>
      </c>
      <c r="O10" s="53" t="e">
        <f>#REF!</f>
        <v>#REF!</v>
      </c>
      <c r="P10" s="53" t="e">
        <f>#REF!</f>
        <v>#REF!</v>
      </c>
      <c r="Q10" s="53" t="e">
        <f>#REF!</f>
        <v>#REF!</v>
      </c>
      <c r="R10" s="53" t="e">
        <f>SUM(D10:Q10)</f>
        <v>#REF!</v>
      </c>
      <c r="T10" s="39">
        <v>4663698</v>
      </c>
      <c r="U10" s="39" t="e">
        <f t="shared" si="0"/>
        <v>#REF!</v>
      </c>
    </row>
    <row r="11" spans="2:21" x14ac:dyDescent="0.15">
      <c r="B11" s="45"/>
      <c r="C11" s="15" t="s">
        <v>44</v>
      </c>
      <c r="D11" s="54" t="e">
        <f>#REF!</f>
        <v>#REF!</v>
      </c>
      <c r="E11" s="54" t="e">
        <f>#REF!</f>
        <v>#REF!</v>
      </c>
      <c r="F11" s="54" t="e">
        <f>#REF!</f>
        <v>#REF!</v>
      </c>
      <c r="G11" s="54" t="e">
        <f>#REF!</f>
        <v>#REF!</v>
      </c>
      <c r="H11" s="54" t="e">
        <f>#REF!</f>
        <v>#REF!</v>
      </c>
      <c r="I11" s="54" t="e">
        <f>#REF!</f>
        <v>#REF!</v>
      </c>
      <c r="J11" s="54" t="e">
        <f>#REF!</f>
        <v>#REF!</v>
      </c>
      <c r="K11" s="54" t="e">
        <f>#REF!</f>
        <v>#REF!</v>
      </c>
      <c r="L11" s="54" t="e">
        <f>#REF!</f>
        <v>#REF!</v>
      </c>
      <c r="M11" s="54" t="e">
        <f>#REF!</f>
        <v>#REF!</v>
      </c>
      <c r="N11" s="54" t="e">
        <f>#REF!</f>
        <v>#REF!</v>
      </c>
      <c r="O11" s="54" t="e">
        <f>#REF!</f>
        <v>#REF!</v>
      </c>
      <c r="P11" s="54" t="e">
        <f>#REF!</f>
        <v>#REF!</v>
      </c>
      <c r="Q11" s="54" t="e">
        <f>#REF!</f>
        <v>#REF!</v>
      </c>
      <c r="R11" s="54" t="e">
        <f>SUM(R9:R10)</f>
        <v>#REF!</v>
      </c>
      <c r="T11" s="39">
        <v>3217209709</v>
      </c>
      <c r="U11" s="39" t="e">
        <f t="shared" si="0"/>
        <v>#REF!</v>
      </c>
    </row>
    <row r="12" spans="2:21" x14ac:dyDescent="0.15">
      <c r="B12" s="43" t="s">
        <v>29</v>
      </c>
      <c r="C12" s="49" t="s">
        <v>16</v>
      </c>
      <c r="D12" s="52" t="e">
        <f>#REF!</f>
        <v>#REF!</v>
      </c>
      <c r="E12" s="52" t="e">
        <f>#REF!</f>
        <v>#REF!</v>
      </c>
      <c r="F12" s="52" t="e">
        <f>#REF!</f>
        <v>#REF!</v>
      </c>
      <c r="G12" s="52" t="e">
        <f>#REF!</f>
        <v>#REF!</v>
      </c>
      <c r="H12" s="52" t="e">
        <f>#REF!</f>
        <v>#REF!</v>
      </c>
      <c r="I12" s="52" t="e">
        <f>#REF!</f>
        <v>#REF!</v>
      </c>
      <c r="J12" s="52" t="e">
        <f>#REF!</f>
        <v>#REF!</v>
      </c>
      <c r="K12" s="52" t="e">
        <f>#REF!</f>
        <v>#REF!</v>
      </c>
      <c r="L12" s="52" t="e">
        <f>#REF!</f>
        <v>#REF!</v>
      </c>
      <c r="M12" s="52" t="e">
        <f>#REF!</f>
        <v>#REF!</v>
      </c>
      <c r="N12" s="52" t="e">
        <f>#REF!</f>
        <v>#REF!</v>
      </c>
      <c r="O12" s="52" t="e">
        <f>#REF!</f>
        <v>#REF!</v>
      </c>
      <c r="P12" s="52" t="e">
        <f>#REF!</f>
        <v>#REF!</v>
      </c>
      <c r="Q12" s="52" t="e">
        <f>#REF!</f>
        <v>#REF!</v>
      </c>
      <c r="R12" s="52" t="e">
        <f>SUM(D12:Q12)</f>
        <v>#REF!</v>
      </c>
      <c r="T12" s="39">
        <v>272469752</v>
      </c>
      <c r="U12" s="39" t="e">
        <f t="shared" si="0"/>
        <v>#REF!</v>
      </c>
    </row>
    <row r="13" spans="2:21" x14ac:dyDescent="0.15">
      <c r="B13" s="44" t="s">
        <v>30</v>
      </c>
      <c r="C13" s="13" t="s">
        <v>50</v>
      </c>
      <c r="D13" s="53" t="e">
        <f>#REF!</f>
        <v>#REF!</v>
      </c>
      <c r="E13" s="53" t="e">
        <f>#REF!</f>
        <v>#REF!</v>
      </c>
      <c r="F13" s="53" t="e">
        <f>#REF!</f>
        <v>#REF!</v>
      </c>
      <c r="G13" s="53" t="e">
        <f>#REF!</f>
        <v>#REF!</v>
      </c>
      <c r="H13" s="53" t="e">
        <f>#REF!</f>
        <v>#REF!</v>
      </c>
      <c r="I13" s="53" t="e">
        <f>#REF!</f>
        <v>#REF!</v>
      </c>
      <c r="J13" s="53" t="e">
        <f>#REF!</f>
        <v>#REF!</v>
      </c>
      <c r="K13" s="53" t="e">
        <f>#REF!</f>
        <v>#REF!</v>
      </c>
      <c r="L13" s="53" t="e">
        <f>#REF!</f>
        <v>#REF!</v>
      </c>
      <c r="M13" s="53" t="e">
        <f>#REF!</f>
        <v>#REF!</v>
      </c>
      <c r="N13" s="53" t="e">
        <f>#REF!</f>
        <v>#REF!</v>
      </c>
      <c r="O13" s="53" t="e">
        <f>#REF!</f>
        <v>#REF!</v>
      </c>
      <c r="P13" s="53" t="e">
        <f>#REF!</f>
        <v>#REF!</v>
      </c>
      <c r="Q13" s="53" t="e">
        <f>#REF!</f>
        <v>#REF!</v>
      </c>
      <c r="R13" s="53" t="e">
        <f>SUM(D13:Q13)</f>
        <v>#REF!</v>
      </c>
      <c r="T13" s="39">
        <v>0</v>
      </c>
      <c r="U13" s="39" t="e">
        <f t="shared" si="0"/>
        <v>#REF!</v>
      </c>
    </row>
    <row r="14" spans="2:21" x14ac:dyDescent="0.15">
      <c r="B14" s="45"/>
      <c r="C14" s="15" t="s">
        <v>44</v>
      </c>
      <c r="D14" s="54" t="e">
        <f>#REF!</f>
        <v>#REF!</v>
      </c>
      <c r="E14" s="54" t="e">
        <f>#REF!</f>
        <v>#REF!</v>
      </c>
      <c r="F14" s="54" t="e">
        <f>#REF!</f>
        <v>#REF!</v>
      </c>
      <c r="G14" s="54" t="e">
        <f>#REF!</f>
        <v>#REF!</v>
      </c>
      <c r="H14" s="54" t="e">
        <f>#REF!</f>
        <v>#REF!</v>
      </c>
      <c r="I14" s="54" t="e">
        <f>#REF!</f>
        <v>#REF!</v>
      </c>
      <c r="J14" s="54" t="e">
        <f>#REF!</f>
        <v>#REF!</v>
      </c>
      <c r="K14" s="54" t="e">
        <f>#REF!</f>
        <v>#REF!</v>
      </c>
      <c r="L14" s="54" t="e">
        <f>#REF!</f>
        <v>#REF!</v>
      </c>
      <c r="M14" s="54" t="e">
        <f>#REF!</f>
        <v>#REF!</v>
      </c>
      <c r="N14" s="54" t="e">
        <f>#REF!</f>
        <v>#REF!</v>
      </c>
      <c r="O14" s="54" t="e">
        <f>#REF!</f>
        <v>#REF!</v>
      </c>
      <c r="P14" s="54" t="e">
        <f>#REF!</f>
        <v>#REF!</v>
      </c>
      <c r="Q14" s="54" t="e">
        <f>#REF!</f>
        <v>#REF!</v>
      </c>
      <c r="R14" s="54" t="e">
        <f>SUM(R12:R13)</f>
        <v>#REF!</v>
      </c>
      <c r="T14" s="39">
        <v>272469752</v>
      </c>
      <c r="U14" s="39" t="e">
        <f t="shared" si="0"/>
        <v>#REF!</v>
      </c>
    </row>
    <row r="15" spans="2:21" x14ac:dyDescent="0.15">
      <c r="B15" s="43" t="s">
        <v>29</v>
      </c>
      <c r="C15" s="49" t="s">
        <v>16</v>
      </c>
      <c r="D15" s="52" t="e">
        <f>#REF!</f>
        <v>#REF!</v>
      </c>
      <c r="E15" s="52" t="e">
        <f>#REF!</f>
        <v>#REF!</v>
      </c>
      <c r="F15" s="52" t="e">
        <f>#REF!</f>
        <v>#REF!</v>
      </c>
      <c r="G15" s="52" t="e">
        <f>#REF!</f>
        <v>#REF!</v>
      </c>
      <c r="H15" s="52" t="e">
        <f>#REF!</f>
        <v>#REF!</v>
      </c>
      <c r="I15" s="52" t="e">
        <f>#REF!</f>
        <v>#REF!</v>
      </c>
      <c r="J15" s="52" t="e">
        <f>#REF!</f>
        <v>#REF!</v>
      </c>
      <c r="K15" s="52" t="e">
        <f>#REF!</f>
        <v>#REF!</v>
      </c>
      <c r="L15" s="52" t="e">
        <f>#REF!</f>
        <v>#REF!</v>
      </c>
      <c r="M15" s="52" t="e">
        <f>#REF!</f>
        <v>#REF!</v>
      </c>
      <c r="N15" s="52" t="e">
        <f>#REF!</f>
        <v>#REF!</v>
      </c>
      <c r="O15" s="52" t="e">
        <f>#REF!</f>
        <v>#REF!</v>
      </c>
      <c r="P15" s="52" t="e">
        <f>#REF!</f>
        <v>#REF!</v>
      </c>
      <c r="Q15" s="52" t="e">
        <f>#REF!</f>
        <v>#REF!</v>
      </c>
      <c r="R15" s="52" t="e">
        <f>SUM(D15:Q15)</f>
        <v>#REF!</v>
      </c>
      <c r="T15" s="39">
        <v>307251071</v>
      </c>
      <c r="U15" s="39" t="e">
        <f t="shared" si="0"/>
        <v>#REF!</v>
      </c>
    </row>
    <row r="16" spans="2:21" x14ac:dyDescent="0.15">
      <c r="B16" s="44" t="s">
        <v>3</v>
      </c>
      <c r="C16" s="13" t="s">
        <v>50</v>
      </c>
      <c r="D16" s="53" t="e">
        <f>#REF!</f>
        <v>#REF!</v>
      </c>
      <c r="E16" s="53" t="e">
        <f>#REF!</f>
        <v>#REF!</v>
      </c>
      <c r="F16" s="53" t="e">
        <f>#REF!</f>
        <v>#REF!</v>
      </c>
      <c r="G16" s="53" t="e">
        <f>#REF!</f>
        <v>#REF!</v>
      </c>
      <c r="H16" s="53" t="e">
        <f>#REF!</f>
        <v>#REF!</v>
      </c>
      <c r="I16" s="53" t="e">
        <f>#REF!</f>
        <v>#REF!</v>
      </c>
      <c r="J16" s="53" t="e">
        <f>#REF!</f>
        <v>#REF!</v>
      </c>
      <c r="K16" s="53" t="e">
        <f>#REF!</f>
        <v>#REF!</v>
      </c>
      <c r="L16" s="53" t="e">
        <f>#REF!</f>
        <v>#REF!</v>
      </c>
      <c r="M16" s="53" t="e">
        <f>#REF!</f>
        <v>#REF!</v>
      </c>
      <c r="N16" s="53" t="e">
        <f>#REF!</f>
        <v>#REF!</v>
      </c>
      <c r="O16" s="53" t="e">
        <f>#REF!</f>
        <v>#REF!</v>
      </c>
      <c r="P16" s="53" t="e">
        <f>#REF!</f>
        <v>#REF!</v>
      </c>
      <c r="Q16" s="53" t="e">
        <f>#REF!</f>
        <v>#REF!</v>
      </c>
      <c r="R16" s="53" t="e">
        <f>SUM(D16:Q16)</f>
        <v>#REF!</v>
      </c>
      <c r="T16" s="39">
        <v>0</v>
      </c>
      <c r="U16" s="39" t="e">
        <f t="shared" si="0"/>
        <v>#REF!</v>
      </c>
    </row>
    <row r="17" spans="2:21" x14ac:dyDescent="0.15">
      <c r="B17" s="45"/>
      <c r="C17" s="15" t="s">
        <v>44</v>
      </c>
      <c r="D17" s="54" t="e">
        <f>#REF!</f>
        <v>#REF!</v>
      </c>
      <c r="E17" s="54" t="e">
        <f>#REF!</f>
        <v>#REF!</v>
      </c>
      <c r="F17" s="54" t="e">
        <f>#REF!</f>
        <v>#REF!</v>
      </c>
      <c r="G17" s="54" t="e">
        <f>#REF!</f>
        <v>#REF!</v>
      </c>
      <c r="H17" s="54" t="e">
        <f>#REF!</f>
        <v>#REF!</v>
      </c>
      <c r="I17" s="54" t="e">
        <f>#REF!</f>
        <v>#REF!</v>
      </c>
      <c r="J17" s="54" t="e">
        <f>#REF!</f>
        <v>#REF!</v>
      </c>
      <c r="K17" s="54" t="e">
        <f>#REF!</f>
        <v>#REF!</v>
      </c>
      <c r="L17" s="54" t="e">
        <f>#REF!</f>
        <v>#REF!</v>
      </c>
      <c r="M17" s="54" t="e">
        <f>#REF!</f>
        <v>#REF!</v>
      </c>
      <c r="N17" s="54" t="e">
        <f>#REF!</f>
        <v>#REF!</v>
      </c>
      <c r="O17" s="54" t="e">
        <f>#REF!</f>
        <v>#REF!</v>
      </c>
      <c r="P17" s="54" t="e">
        <f>#REF!</f>
        <v>#REF!</v>
      </c>
      <c r="Q17" s="54" t="e">
        <f>#REF!</f>
        <v>#REF!</v>
      </c>
      <c r="R17" s="54" t="e">
        <f>SUM(R15:R16)</f>
        <v>#REF!</v>
      </c>
      <c r="T17" s="39">
        <v>307251071</v>
      </c>
      <c r="U17" s="39" t="e">
        <f t="shared" si="0"/>
        <v>#REF!</v>
      </c>
    </row>
    <row r="18" spans="2:21" ht="13.5" customHeight="1" x14ac:dyDescent="0.15">
      <c r="B18" s="43" t="s">
        <v>8</v>
      </c>
      <c r="C18" s="49" t="s">
        <v>16</v>
      </c>
      <c r="D18" s="52" t="e">
        <f>#REF!</f>
        <v>#REF!</v>
      </c>
      <c r="E18" s="52" t="e">
        <f>#REF!</f>
        <v>#REF!</v>
      </c>
      <c r="F18" s="52" t="e">
        <f>#REF!</f>
        <v>#REF!</v>
      </c>
      <c r="G18" s="52" t="e">
        <f>#REF!</f>
        <v>#REF!</v>
      </c>
      <c r="H18" s="52" t="e">
        <f>#REF!</f>
        <v>#REF!</v>
      </c>
      <c r="I18" s="52" t="e">
        <f>#REF!</f>
        <v>#REF!</v>
      </c>
      <c r="J18" s="52" t="e">
        <f>#REF!</f>
        <v>#REF!</v>
      </c>
      <c r="K18" s="52" t="e">
        <f>#REF!</f>
        <v>#REF!</v>
      </c>
      <c r="L18" s="52" t="e">
        <f>#REF!</f>
        <v>#REF!</v>
      </c>
      <c r="M18" s="52" t="e">
        <f>#REF!</f>
        <v>#REF!</v>
      </c>
      <c r="N18" s="52" t="e">
        <f>#REF!</f>
        <v>#REF!</v>
      </c>
      <c r="O18" s="52" t="e">
        <f>#REF!</f>
        <v>#REF!</v>
      </c>
      <c r="P18" s="52" t="e">
        <f>#REF!</f>
        <v>#REF!</v>
      </c>
      <c r="Q18" s="52" t="e">
        <f>#REF!</f>
        <v>#REF!</v>
      </c>
      <c r="R18" s="52" t="e">
        <f>SUM(D18:Q18)</f>
        <v>#REF!</v>
      </c>
      <c r="T18" s="39">
        <v>163416542</v>
      </c>
      <c r="U18" s="39" t="e">
        <f t="shared" si="0"/>
        <v>#REF!</v>
      </c>
    </row>
    <row r="19" spans="2:21" x14ac:dyDescent="0.15">
      <c r="B19" s="44" t="s">
        <v>15</v>
      </c>
      <c r="C19" s="13" t="s">
        <v>50</v>
      </c>
      <c r="D19" s="53" t="e">
        <f>#REF!</f>
        <v>#REF!</v>
      </c>
      <c r="E19" s="53" t="e">
        <f>#REF!</f>
        <v>#REF!</v>
      </c>
      <c r="F19" s="53" t="e">
        <f>#REF!</f>
        <v>#REF!</v>
      </c>
      <c r="G19" s="53" t="e">
        <f>#REF!</f>
        <v>#REF!</v>
      </c>
      <c r="H19" s="53" t="e">
        <f>#REF!</f>
        <v>#REF!</v>
      </c>
      <c r="I19" s="53" t="e">
        <f>#REF!</f>
        <v>#REF!</v>
      </c>
      <c r="J19" s="53" t="e">
        <f>#REF!</f>
        <v>#REF!</v>
      </c>
      <c r="K19" s="53" t="e">
        <f>#REF!</f>
        <v>#REF!</v>
      </c>
      <c r="L19" s="53" t="e">
        <f>#REF!</f>
        <v>#REF!</v>
      </c>
      <c r="M19" s="53" t="e">
        <f>#REF!</f>
        <v>#REF!</v>
      </c>
      <c r="N19" s="53" t="e">
        <f>#REF!</f>
        <v>#REF!</v>
      </c>
      <c r="O19" s="53" t="e">
        <f>#REF!</f>
        <v>#REF!</v>
      </c>
      <c r="P19" s="53" t="e">
        <f>#REF!</f>
        <v>#REF!</v>
      </c>
      <c r="Q19" s="53" t="e">
        <f>#REF!</f>
        <v>#REF!</v>
      </c>
      <c r="R19" s="53" t="e">
        <f>SUM(D19:Q19)</f>
        <v>#REF!</v>
      </c>
      <c r="T19" s="39">
        <v>0</v>
      </c>
      <c r="U19" s="39" t="e">
        <f t="shared" si="0"/>
        <v>#REF!</v>
      </c>
    </row>
    <row r="20" spans="2:21" x14ac:dyDescent="0.15">
      <c r="B20" s="45"/>
      <c r="C20" s="15" t="s">
        <v>44</v>
      </c>
      <c r="D20" s="54" t="e">
        <f>#REF!</f>
        <v>#REF!</v>
      </c>
      <c r="E20" s="54" t="e">
        <f>#REF!</f>
        <v>#REF!</v>
      </c>
      <c r="F20" s="54" t="e">
        <f>#REF!</f>
        <v>#REF!</v>
      </c>
      <c r="G20" s="54" t="e">
        <f>#REF!</f>
        <v>#REF!</v>
      </c>
      <c r="H20" s="54" t="e">
        <f>#REF!</f>
        <v>#REF!</v>
      </c>
      <c r="I20" s="54" t="e">
        <f>#REF!</f>
        <v>#REF!</v>
      </c>
      <c r="J20" s="54" t="e">
        <f>#REF!</f>
        <v>#REF!</v>
      </c>
      <c r="K20" s="54" t="e">
        <f>#REF!</f>
        <v>#REF!</v>
      </c>
      <c r="L20" s="54" t="e">
        <f>#REF!</f>
        <v>#REF!</v>
      </c>
      <c r="M20" s="54" t="e">
        <f>#REF!</f>
        <v>#REF!</v>
      </c>
      <c r="N20" s="54" t="e">
        <f>#REF!</f>
        <v>#REF!</v>
      </c>
      <c r="O20" s="54" t="e">
        <f>#REF!</f>
        <v>#REF!</v>
      </c>
      <c r="P20" s="54" t="e">
        <f>#REF!</f>
        <v>#REF!</v>
      </c>
      <c r="Q20" s="54" t="e">
        <f>#REF!</f>
        <v>#REF!</v>
      </c>
      <c r="R20" s="54" t="e">
        <f>SUM(R18:R19)</f>
        <v>#REF!</v>
      </c>
      <c r="T20" s="39">
        <v>163416542</v>
      </c>
      <c r="U20" s="39" t="e">
        <f t="shared" si="0"/>
        <v>#REF!</v>
      </c>
    </row>
    <row r="21" spans="2:21" x14ac:dyDescent="0.15">
      <c r="B21" s="43" t="s">
        <v>25</v>
      </c>
      <c r="C21" s="49" t="s">
        <v>16</v>
      </c>
      <c r="D21" s="52" t="e">
        <f>#REF!</f>
        <v>#REF!</v>
      </c>
      <c r="E21" s="52" t="e">
        <f>#REF!</f>
        <v>#REF!</v>
      </c>
      <c r="F21" s="52" t="e">
        <f>#REF!</f>
        <v>#REF!</v>
      </c>
      <c r="G21" s="52" t="e">
        <f>#REF!</f>
        <v>#REF!</v>
      </c>
      <c r="H21" s="52" t="e">
        <f>#REF!</f>
        <v>#REF!</v>
      </c>
      <c r="I21" s="52" t="e">
        <f>#REF!</f>
        <v>#REF!</v>
      </c>
      <c r="J21" s="52" t="e">
        <f>#REF!</f>
        <v>#REF!</v>
      </c>
      <c r="K21" s="52" t="e">
        <f>#REF!</f>
        <v>#REF!</v>
      </c>
      <c r="L21" s="52" t="e">
        <f>#REF!</f>
        <v>#REF!</v>
      </c>
      <c r="M21" s="52" t="e">
        <f>#REF!</f>
        <v>#REF!</v>
      </c>
      <c r="N21" s="52" t="e">
        <f>#REF!</f>
        <v>#REF!</v>
      </c>
      <c r="O21" s="52" t="e">
        <f>#REF!</f>
        <v>#REF!</v>
      </c>
      <c r="P21" s="52" t="e">
        <f>#REF!</f>
        <v>#REF!</v>
      </c>
      <c r="Q21" s="52" t="e">
        <f>#REF!</f>
        <v>#REF!</v>
      </c>
      <c r="R21" s="52" t="e">
        <f>SUM(D21:Q21)</f>
        <v>#REF!</v>
      </c>
      <c r="T21" s="39">
        <v>766684454</v>
      </c>
      <c r="U21" s="39" t="e">
        <f t="shared" si="0"/>
        <v>#REF!</v>
      </c>
    </row>
    <row r="22" spans="2:21" x14ac:dyDescent="0.15">
      <c r="B22" s="44"/>
      <c r="C22" s="13" t="s">
        <v>50</v>
      </c>
      <c r="D22" s="53" t="e">
        <f>#REF!</f>
        <v>#REF!</v>
      </c>
      <c r="E22" s="53" t="e">
        <f>#REF!</f>
        <v>#REF!</v>
      </c>
      <c r="F22" s="53" t="e">
        <f>#REF!</f>
        <v>#REF!</v>
      </c>
      <c r="G22" s="53" t="e">
        <f>#REF!</f>
        <v>#REF!</v>
      </c>
      <c r="H22" s="53" t="e">
        <f>#REF!</f>
        <v>#REF!</v>
      </c>
      <c r="I22" s="53" t="e">
        <f>#REF!</f>
        <v>#REF!</v>
      </c>
      <c r="J22" s="53" t="e">
        <f>#REF!</f>
        <v>#REF!</v>
      </c>
      <c r="K22" s="53" t="e">
        <f>#REF!</f>
        <v>#REF!</v>
      </c>
      <c r="L22" s="53" t="e">
        <f>#REF!</f>
        <v>#REF!</v>
      </c>
      <c r="M22" s="53" t="e">
        <f>#REF!</f>
        <v>#REF!</v>
      </c>
      <c r="N22" s="53" t="e">
        <f>#REF!</f>
        <v>#REF!</v>
      </c>
      <c r="O22" s="53" t="e">
        <f>#REF!</f>
        <v>#REF!</v>
      </c>
      <c r="P22" s="53" t="e">
        <f>#REF!</f>
        <v>#REF!</v>
      </c>
      <c r="Q22" s="53" t="e">
        <f>#REF!</f>
        <v>#REF!</v>
      </c>
      <c r="R22" s="53" t="e">
        <f>SUM(D22:Q22)</f>
        <v>#REF!</v>
      </c>
      <c r="T22" s="39">
        <v>5354007</v>
      </c>
      <c r="U22" s="39" t="e">
        <f t="shared" si="0"/>
        <v>#REF!</v>
      </c>
    </row>
    <row r="23" spans="2:21" x14ac:dyDescent="0.15">
      <c r="B23" s="45"/>
      <c r="C23" s="15" t="s">
        <v>44</v>
      </c>
      <c r="D23" s="54" t="e">
        <f>#REF!</f>
        <v>#REF!</v>
      </c>
      <c r="E23" s="54" t="e">
        <f>#REF!</f>
        <v>#REF!</v>
      </c>
      <c r="F23" s="54" t="e">
        <f>#REF!</f>
        <v>#REF!</v>
      </c>
      <c r="G23" s="54" t="e">
        <f>#REF!</f>
        <v>#REF!</v>
      </c>
      <c r="H23" s="54" t="e">
        <f>#REF!</f>
        <v>#REF!</v>
      </c>
      <c r="I23" s="54" t="e">
        <f>#REF!</f>
        <v>#REF!</v>
      </c>
      <c r="J23" s="54" t="e">
        <f>#REF!</f>
        <v>#REF!</v>
      </c>
      <c r="K23" s="54" t="e">
        <f>#REF!</f>
        <v>#REF!</v>
      </c>
      <c r="L23" s="54" t="e">
        <f>#REF!</f>
        <v>#REF!</v>
      </c>
      <c r="M23" s="54" t="e">
        <f>#REF!</f>
        <v>#REF!</v>
      </c>
      <c r="N23" s="54" t="e">
        <f>#REF!</f>
        <v>#REF!</v>
      </c>
      <c r="O23" s="54" t="e">
        <f>#REF!</f>
        <v>#REF!</v>
      </c>
      <c r="P23" s="54" t="e">
        <f>#REF!</f>
        <v>#REF!</v>
      </c>
      <c r="Q23" s="54" t="e">
        <f>#REF!</f>
        <v>#REF!</v>
      </c>
      <c r="R23" s="54" t="e">
        <f>SUM(R21:R22)</f>
        <v>#REF!</v>
      </c>
      <c r="T23" s="39">
        <v>772038461</v>
      </c>
      <c r="U23" s="39" t="e">
        <f t="shared" si="0"/>
        <v>#REF!</v>
      </c>
    </row>
    <row r="24" spans="2:21" x14ac:dyDescent="0.15">
      <c r="B24" s="43" t="s">
        <v>31</v>
      </c>
      <c r="C24" s="49" t="s">
        <v>16</v>
      </c>
      <c r="D24" s="52" t="e">
        <f>#REF!</f>
        <v>#REF!</v>
      </c>
      <c r="E24" s="52" t="e">
        <f>#REF!</f>
        <v>#REF!</v>
      </c>
      <c r="F24" s="52" t="e">
        <f>#REF!</f>
        <v>#REF!</v>
      </c>
      <c r="G24" s="52" t="e">
        <f>#REF!</f>
        <v>#REF!</v>
      </c>
      <c r="H24" s="52" t="e">
        <f>#REF!</f>
        <v>#REF!</v>
      </c>
      <c r="I24" s="52" t="e">
        <f>#REF!</f>
        <v>#REF!</v>
      </c>
      <c r="J24" s="52" t="e">
        <f>#REF!</f>
        <v>#REF!</v>
      </c>
      <c r="K24" s="52" t="e">
        <f>#REF!</f>
        <v>#REF!</v>
      </c>
      <c r="L24" s="52" t="e">
        <f>#REF!</f>
        <v>#REF!</v>
      </c>
      <c r="M24" s="52" t="e">
        <f>#REF!</f>
        <v>#REF!</v>
      </c>
      <c r="N24" s="52" t="e">
        <f>#REF!</f>
        <v>#REF!</v>
      </c>
      <c r="O24" s="52" t="e">
        <f>#REF!</f>
        <v>#REF!</v>
      </c>
      <c r="P24" s="52" t="e">
        <f>#REF!</f>
        <v>#REF!</v>
      </c>
      <c r="Q24" s="52" t="e">
        <f>#REF!</f>
        <v>#REF!</v>
      </c>
      <c r="R24" s="52" t="e">
        <f>SUM(D24:Q24)</f>
        <v>#REF!</v>
      </c>
      <c r="T24" s="39">
        <v>17534600613</v>
      </c>
      <c r="U24" s="39" t="e">
        <f t="shared" si="0"/>
        <v>#REF!</v>
      </c>
    </row>
    <row r="25" spans="2:21" x14ac:dyDescent="0.15">
      <c r="B25" s="44"/>
      <c r="C25" s="13" t="s">
        <v>50</v>
      </c>
      <c r="D25" s="53" t="e">
        <f>#REF!</f>
        <v>#REF!</v>
      </c>
      <c r="E25" s="53" t="e">
        <f>#REF!</f>
        <v>#REF!</v>
      </c>
      <c r="F25" s="53" t="e">
        <f>#REF!</f>
        <v>#REF!</v>
      </c>
      <c r="G25" s="53" t="e">
        <f>#REF!</f>
        <v>#REF!</v>
      </c>
      <c r="H25" s="53" t="e">
        <f>#REF!</f>
        <v>#REF!</v>
      </c>
      <c r="I25" s="53" t="e">
        <f>#REF!</f>
        <v>#REF!</v>
      </c>
      <c r="J25" s="53" t="e">
        <f>#REF!</f>
        <v>#REF!</v>
      </c>
      <c r="K25" s="53" t="e">
        <f>#REF!</f>
        <v>#REF!</v>
      </c>
      <c r="L25" s="53" t="e">
        <f>#REF!</f>
        <v>#REF!</v>
      </c>
      <c r="M25" s="53" t="e">
        <f>#REF!</f>
        <v>#REF!</v>
      </c>
      <c r="N25" s="53" t="e">
        <f>#REF!</f>
        <v>#REF!</v>
      </c>
      <c r="O25" s="53" t="e">
        <f>#REF!</f>
        <v>#REF!</v>
      </c>
      <c r="P25" s="53" t="e">
        <f>#REF!</f>
        <v>#REF!</v>
      </c>
      <c r="Q25" s="53" t="e">
        <f>#REF!</f>
        <v>#REF!</v>
      </c>
      <c r="R25" s="53" t="e">
        <f>SUM(D25:Q25)</f>
        <v>#REF!</v>
      </c>
      <c r="T25" s="39">
        <v>3978827</v>
      </c>
      <c r="U25" s="39" t="e">
        <f t="shared" si="0"/>
        <v>#REF!</v>
      </c>
    </row>
    <row r="26" spans="2:21" x14ac:dyDescent="0.15">
      <c r="B26" s="45"/>
      <c r="C26" s="15" t="s">
        <v>44</v>
      </c>
      <c r="D26" s="54" t="e">
        <f>#REF!</f>
        <v>#REF!</v>
      </c>
      <c r="E26" s="54" t="e">
        <f>#REF!</f>
        <v>#REF!</v>
      </c>
      <c r="F26" s="54" t="e">
        <f>#REF!</f>
        <v>#REF!</v>
      </c>
      <c r="G26" s="54" t="e">
        <f>#REF!</f>
        <v>#REF!</v>
      </c>
      <c r="H26" s="54" t="e">
        <f>#REF!</f>
        <v>#REF!</v>
      </c>
      <c r="I26" s="54" t="e">
        <f>#REF!</f>
        <v>#REF!</v>
      </c>
      <c r="J26" s="54" t="e">
        <f>#REF!</f>
        <v>#REF!</v>
      </c>
      <c r="K26" s="54" t="e">
        <f>#REF!</f>
        <v>#REF!</v>
      </c>
      <c r="L26" s="54" t="e">
        <f>#REF!</f>
        <v>#REF!</v>
      </c>
      <c r="M26" s="54" t="e">
        <f>#REF!</f>
        <v>#REF!</v>
      </c>
      <c r="N26" s="54" t="e">
        <f>#REF!</f>
        <v>#REF!</v>
      </c>
      <c r="O26" s="54" t="e">
        <f>#REF!</f>
        <v>#REF!</v>
      </c>
      <c r="P26" s="54" t="e">
        <f>#REF!</f>
        <v>#REF!</v>
      </c>
      <c r="Q26" s="54" t="e">
        <f>#REF!</f>
        <v>#REF!</v>
      </c>
      <c r="R26" s="54" t="e">
        <f>SUM(R24:R25)</f>
        <v>#REF!</v>
      </c>
      <c r="T26" s="39">
        <v>17538579440</v>
      </c>
      <c r="U26" s="39" t="e">
        <f t="shared" si="0"/>
        <v>#REF!</v>
      </c>
    </row>
    <row r="27" spans="2:21" x14ac:dyDescent="0.15">
      <c r="B27" s="43" t="s">
        <v>33</v>
      </c>
      <c r="C27" s="49" t="s">
        <v>16</v>
      </c>
      <c r="D27" s="52" t="e">
        <f>#REF!</f>
        <v>#REF!</v>
      </c>
      <c r="E27" s="52" t="e">
        <f>#REF!</f>
        <v>#REF!</v>
      </c>
      <c r="F27" s="52" t="e">
        <f>#REF!</f>
        <v>#REF!</v>
      </c>
      <c r="G27" s="52" t="e">
        <f>#REF!</f>
        <v>#REF!</v>
      </c>
      <c r="H27" s="52" t="e">
        <f>#REF!</f>
        <v>#REF!</v>
      </c>
      <c r="I27" s="52" t="e">
        <f>#REF!</f>
        <v>#REF!</v>
      </c>
      <c r="J27" s="52" t="e">
        <f>#REF!</f>
        <v>#REF!</v>
      </c>
      <c r="K27" s="52" t="e">
        <f>#REF!</f>
        <v>#REF!</v>
      </c>
      <c r="L27" s="52" t="e">
        <f>#REF!</f>
        <v>#REF!</v>
      </c>
      <c r="M27" s="52" t="e">
        <f>#REF!</f>
        <v>#REF!</v>
      </c>
      <c r="N27" s="52" t="e">
        <f>#REF!</f>
        <v>#REF!</v>
      </c>
      <c r="O27" s="52" t="e">
        <f>#REF!</f>
        <v>#REF!</v>
      </c>
      <c r="P27" s="52" t="e">
        <f>#REF!</f>
        <v>#REF!</v>
      </c>
      <c r="Q27" s="52" t="e">
        <f>#REF!</f>
        <v>#REF!</v>
      </c>
      <c r="R27" s="52" t="e">
        <f>SUM(D27:Q27)</f>
        <v>#REF!</v>
      </c>
      <c r="T27" s="39">
        <v>16683759114</v>
      </c>
      <c r="U27" s="39" t="e">
        <f t="shared" si="0"/>
        <v>#REF!</v>
      </c>
    </row>
    <row r="28" spans="2:21" x14ac:dyDescent="0.15">
      <c r="B28" s="44"/>
      <c r="C28" s="13" t="s">
        <v>50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 t="e">
        <f>#REF!</f>
        <v>#REF!</v>
      </c>
      <c r="Q28" s="53" t="e">
        <f>#REF!</f>
        <v>#REF!</v>
      </c>
      <c r="R28" s="53" t="e">
        <f>SUM(D28:Q28)</f>
        <v>#REF!</v>
      </c>
      <c r="T28" s="39">
        <v>0</v>
      </c>
      <c r="U28" s="39" t="e">
        <f t="shared" si="0"/>
        <v>#REF!</v>
      </c>
    </row>
    <row r="29" spans="2:21" x14ac:dyDescent="0.15">
      <c r="B29" s="45"/>
      <c r="C29" s="15" t="s">
        <v>44</v>
      </c>
      <c r="D29" s="54" t="e">
        <f>#REF!</f>
        <v>#REF!</v>
      </c>
      <c r="E29" s="54" t="e">
        <f>#REF!</f>
        <v>#REF!</v>
      </c>
      <c r="F29" s="54" t="e">
        <f>#REF!</f>
        <v>#REF!</v>
      </c>
      <c r="G29" s="54" t="e">
        <f>#REF!</f>
        <v>#REF!</v>
      </c>
      <c r="H29" s="54" t="e">
        <f>#REF!</f>
        <v>#REF!</v>
      </c>
      <c r="I29" s="54" t="e">
        <f>#REF!</f>
        <v>#REF!</v>
      </c>
      <c r="J29" s="54" t="e">
        <f>#REF!</f>
        <v>#REF!</v>
      </c>
      <c r="K29" s="54" t="e">
        <f>#REF!</f>
        <v>#REF!</v>
      </c>
      <c r="L29" s="54" t="e">
        <f>#REF!</f>
        <v>#REF!</v>
      </c>
      <c r="M29" s="54" t="e">
        <f>#REF!</f>
        <v>#REF!</v>
      </c>
      <c r="N29" s="54" t="e">
        <f>#REF!</f>
        <v>#REF!</v>
      </c>
      <c r="O29" s="54" t="e">
        <f>#REF!</f>
        <v>#REF!</v>
      </c>
      <c r="P29" s="54" t="e">
        <f>#REF!</f>
        <v>#REF!</v>
      </c>
      <c r="Q29" s="54" t="e">
        <f>#REF!</f>
        <v>#REF!</v>
      </c>
      <c r="R29" s="54" t="e">
        <f>SUM(R27:R28)</f>
        <v>#REF!</v>
      </c>
      <c r="T29" s="39">
        <v>16683759114</v>
      </c>
      <c r="U29" s="39" t="e">
        <f t="shared" si="0"/>
        <v>#REF!</v>
      </c>
    </row>
    <row r="30" spans="2:21" x14ac:dyDescent="0.15">
      <c r="B30" s="43" t="s">
        <v>12</v>
      </c>
      <c r="C30" s="49" t="s">
        <v>16</v>
      </c>
      <c r="D30" s="52" t="e">
        <f>#REF!</f>
        <v>#REF!</v>
      </c>
      <c r="E30" s="52" t="e">
        <f>#REF!</f>
        <v>#REF!</v>
      </c>
      <c r="F30" s="52" t="e">
        <f>#REF!</f>
        <v>#REF!</v>
      </c>
      <c r="G30" s="52" t="e">
        <f>#REF!</f>
        <v>#REF!</v>
      </c>
      <c r="H30" s="52" t="e">
        <f>#REF!</f>
        <v>#REF!</v>
      </c>
      <c r="I30" s="52" t="e">
        <f>#REF!</f>
        <v>#REF!</v>
      </c>
      <c r="J30" s="52" t="e">
        <f>#REF!</f>
        <v>#REF!</v>
      </c>
      <c r="K30" s="52" t="e">
        <f>#REF!</f>
        <v>#REF!</v>
      </c>
      <c r="L30" s="52" t="e">
        <f>#REF!</f>
        <v>#REF!</v>
      </c>
      <c r="M30" s="52" t="e">
        <f>#REF!</f>
        <v>#REF!</v>
      </c>
      <c r="N30" s="52" t="e">
        <f>#REF!</f>
        <v>#REF!</v>
      </c>
      <c r="O30" s="52" t="e">
        <f>#REF!</f>
        <v>#REF!</v>
      </c>
      <c r="P30" s="52" t="e">
        <f>#REF!</f>
        <v>#REF!</v>
      </c>
      <c r="Q30" s="52" t="e">
        <f>#REF!</f>
        <v>#REF!</v>
      </c>
      <c r="R30" s="52" t="e">
        <f>SUM(D30:Q30)</f>
        <v>#REF!</v>
      </c>
      <c r="T30" s="39">
        <v>1677883549</v>
      </c>
      <c r="U30" s="39" t="e">
        <f t="shared" si="0"/>
        <v>#REF!</v>
      </c>
    </row>
    <row r="31" spans="2:21" x14ac:dyDescent="0.15">
      <c r="B31" s="44" t="s">
        <v>35</v>
      </c>
      <c r="C31" s="13" t="s">
        <v>50</v>
      </c>
      <c r="D31" s="53" t="e">
        <f>#REF!</f>
        <v>#REF!</v>
      </c>
      <c r="E31" s="53" t="e">
        <f>#REF!</f>
        <v>#REF!</v>
      </c>
      <c r="F31" s="53" t="e">
        <f>#REF!</f>
        <v>#REF!</v>
      </c>
      <c r="G31" s="53" t="e">
        <f>#REF!</f>
        <v>#REF!</v>
      </c>
      <c r="H31" s="53" t="e">
        <f>#REF!</f>
        <v>#REF!</v>
      </c>
      <c r="I31" s="53" t="e">
        <f>#REF!</f>
        <v>#REF!</v>
      </c>
      <c r="J31" s="53" t="e">
        <f>#REF!</f>
        <v>#REF!</v>
      </c>
      <c r="K31" s="53" t="e">
        <f>#REF!</f>
        <v>#REF!</v>
      </c>
      <c r="L31" s="53" t="e">
        <f>#REF!</f>
        <v>#REF!</v>
      </c>
      <c r="M31" s="53" t="e">
        <f>#REF!</f>
        <v>#REF!</v>
      </c>
      <c r="N31" s="53" t="e">
        <f>#REF!</f>
        <v>#REF!</v>
      </c>
      <c r="O31" s="53" t="e">
        <f>#REF!</f>
        <v>#REF!</v>
      </c>
      <c r="P31" s="53" t="e">
        <f>#REF!</f>
        <v>#REF!</v>
      </c>
      <c r="Q31" s="53" t="e">
        <f>#REF!</f>
        <v>#REF!</v>
      </c>
      <c r="R31" s="53" t="e">
        <f>SUM(D31:Q31)</f>
        <v>#REF!</v>
      </c>
      <c r="T31" s="39">
        <v>17161475</v>
      </c>
      <c r="U31" s="39" t="e">
        <f t="shared" si="0"/>
        <v>#REF!</v>
      </c>
    </row>
    <row r="32" spans="2:21" x14ac:dyDescent="0.15">
      <c r="B32" s="45"/>
      <c r="C32" s="15" t="s">
        <v>44</v>
      </c>
      <c r="D32" s="54" t="e">
        <f>#REF!</f>
        <v>#REF!</v>
      </c>
      <c r="E32" s="54" t="e">
        <f>#REF!</f>
        <v>#REF!</v>
      </c>
      <c r="F32" s="54" t="e">
        <f>#REF!</f>
        <v>#REF!</v>
      </c>
      <c r="G32" s="54" t="e">
        <f>#REF!</f>
        <v>#REF!</v>
      </c>
      <c r="H32" s="54" t="e">
        <f>#REF!</f>
        <v>#REF!</v>
      </c>
      <c r="I32" s="54" t="e">
        <f>#REF!</f>
        <v>#REF!</v>
      </c>
      <c r="J32" s="54" t="e">
        <f>#REF!</f>
        <v>#REF!</v>
      </c>
      <c r="K32" s="54" t="e">
        <f>#REF!</f>
        <v>#REF!</v>
      </c>
      <c r="L32" s="54" t="e">
        <f>#REF!</f>
        <v>#REF!</v>
      </c>
      <c r="M32" s="54" t="e">
        <f>#REF!</f>
        <v>#REF!</v>
      </c>
      <c r="N32" s="54" t="e">
        <f>#REF!</f>
        <v>#REF!</v>
      </c>
      <c r="O32" s="54" t="e">
        <f>#REF!</f>
        <v>#REF!</v>
      </c>
      <c r="P32" s="54" t="e">
        <f>#REF!</f>
        <v>#REF!</v>
      </c>
      <c r="Q32" s="54" t="e">
        <f>#REF!</f>
        <v>#REF!</v>
      </c>
      <c r="R32" s="54" t="e">
        <f>SUM(R30:R31)</f>
        <v>#REF!</v>
      </c>
      <c r="T32" s="39">
        <v>1695045024</v>
      </c>
      <c r="U32" s="39" t="e">
        <f t="shared" si="0"/>
        <v>#REF!</v>
      </c>
    </row>
    <row r="33" spans="2:21" x14ac:dyDescent="0.15">
      <c r="B33" s="43" t="s">
        <v>10</v>
      </c>
      <c r="C33" s="49" t="s">
        <v>16</v>
      </c>
      <c r="D33" s="52" t="e">
        <f>#REF!</f>
        <v>#REF!</v>
      </c>
      <c r="E33" s="52" t="e">
        <f>#REF!</f>
        <v>#REF!</v>
      </c>
      <c r="F33" s="52" t="e">
        <f>#REF!</f>
        <v>#REF!</v>
      </c>
      <c r="G33" s="52" t="e">
        <f>#REF!</f>
        <v>#REF!</v>
      </c>
      <c r="H33" s="52" t="e">
        <f>#REF!</f>
        <v>#REF!</v>
      </c>
      <c r="I33" s="52" t="e">
        <f>#REF!</f>
        <v>#REF!</v>
      </c>
      <c r="J33" s="52" t="e">
        <f>#REF!</f>
        <v>#REF!</v>
      </c>
      <c r="K33" s="52" t="e">
        <f>#REF!</f>
        <v>#REF!</v>
      </c>
      <c r="L33" s="52" t="e">
        <f>#REF!</f>
        <v>#REF!</v>
      </c>
      <c r="M33" s="52" t="e">
        <f>#REF!</f>
        <v>#REF!</v>
      </c>
      <c r="N33" s="52" t="e">
        <f>#REF!</f>
        <v>#REF!</v>
      </c>
      <c r="O33" s="52" t="e">
        <f>#REF!</f>
        <v>#REF!</v>
      </c>
      <c r="P33" s="52" t="e">
        <f>#REF!</f>
        <v>#REF!</v>
      </c>
      <c r="Q33" s="52" t="e">
        <f>#REF!</f>
        <v>#REF!</v>
      </c>
      <c r="R33" s="52" t="e">
        <f>SUM(D33:Q33)</f>
        <v>#REF!</v>
      </c>
      <c r="T33" s="39">
        <v>1180843725</v>
      </c>
      <c r="U33" s="39" t="e">
        <f t="shared" si="0"/>
        <v>#REF!</v>
      </c>
    </row>
    <row r="34" spans="2:21" x14ac:dyDescent="0.15">
      <c r="B34" s="44"/>
      <c r="C34" s="13" t="s">
        <v>50</v>
      </c>
      <c r="D34" s="53" t="e">
        <f>#REF!</f>
        <v>#REF!</v>
      </c>
      <c r="E34" s="53" t="e">
        <f>#REF!</f>
        <v>#REF!</v>
      </c>
      <c r="F34" s="53" t="e">
        <f>#REF!</f>
        <v>#REF!</v>
      </c>
      <c r="G34" s="53" t="e">
        <f>#REF!</f>
        <v>#REF!</v>
      </c>
      <c r="H34" s="53" t="e">
        <f>#REF!</f>
        <v>#REF!</v>
      </c>
      <c r="I34" s="53" t="e">
        <f>#REF!</f>
        <v>#REF!</v>
      </c>
      <c r="J34" s="53" t="e">
        <f>#REF!</f>
        <v>#REF!</v>
      </c>
      <c r="K34" s="53" t="e">
        <f>#REF!</f>
        <v>#REF!</v>
      </c>
      <c r="L34" s="53" t="e">
        <f>#REF!</f>
        <v>#REF!</v>
      </c>
      <c r="M34" s="53" t="e">
        <f>#REF!</f>
        <v>#REF!</v>
      </c>
      <c r="N34" s="53" t="e">
        <f>#REF!</f>
        <v>#REF!</v>
      </c>
      <c r="O34" s="53" t="e">
        <f>#REF!</f>
        <v>#REF!</v>
      </c>
      <c r="P34" s="53" t="e">
        <f>#REF!</f>
        <v>#REF!</v>
      </c>
      <c r="Q34" s="53" t="e">
        <f>#REF!</f>
        <v>#REF!</v>
      </c>
      <c r="R34" s="53" t="e">
        <f>SUM(D34:Q34)</f>
        <v>#REF!</v>
      </c>
      <c r="T34" s="39">
        <v>0</v>
      </c>
      <c r="U34" s="39" t="e">
        <f t="shared" si="0"/>
        <v>#REF!</v>
      </c>
    </row>
    <row r="35" spans="2:21" x14ac:dyDescent="0.15">
      <c r="B35" s="45"/>
      <c r="C35" s="15" t="s">
        <v>44</v>
      </c>
      <c r="D35" s="54" t="e">
        <f>#REF!</f>
        <v>#REF!</v>
      </c>
      <c r="E35" s="54" t="e">
        <f>#REF!</f>
        <v>#REF!</v>
      </c>
      <c r="F35" s="54" t="e">
        <f>#REF!</f>
        <v>#REF!</v>
      </c>
      <c r="G35" s="54" t="e">
        <f>#REF!</f>
        <v>#REF!</v>
      </c>
      <c r="H35" s="54" t="e">
        <f>#REF!</f>
        <v>#REF!</v>
      </c>
      <c r="I35" s="54" t="e">
        <f>#REF!</f>
        <v>#REF!</v>
      </c>
      <c r="J35" s="54" t="e">
        <f>#REF!</f>
        <v>#REF!</v>
      </c>
      <c r="K35" s="54" t="e">
        <f>#REF!</f>
        <v>#REF!</v>
      </c>
      <c r="L35" s="54" t="e">
        <f>#REF!</f>
        <v>#REF!</v>
      </c>
      <c r="M35" s="54" t="e">
        <f>#REF!</f>
        <v>#REF!</v>
      </c>
      <c r="N35" s="54" t="e">
        <f>#REF!</f>
        <v>#REF!</v>
      </c>
      <c r="O35" s="54" t="e">
        <f>#REF!</f>
        <v>#REF!</v>
      </c>
      <c r="P35" s="54" t="e">
        <f>#REF!</f>
        <v>#REF!</v>
      </c>
      <c r="Q35" s="54" t="e">
        <f>#REF!</f>
        <v>#REF!</v>
      </c>
      <c r="R35" s="54" t="e">
        <f>SUM(R33:R34)</f>
        <v>#REF!</v>
      </c>
      <c r="T35" s="39">
        <v>1180843725</v>
      </c>
      <c r="U35" s="39" t="e">
        <f t="shared" si="0"/>
        <v>#REF!</v>
      </c>
    </row>
    <row r="36" spans="2:21" x14ac:dyDescent="0.15">
      <c r="B36" s="43" t="s">
        <v>37</v>
      </c>
      <c r="C36" s="49" t="s">
        <v>16</v>
      </c>
      <c r="D36" s="52" t="e">
        <f>#REF!</f>
        <v>#REF!</v>
      </c>
      <c r="E36" s="52" t="e">
        <f>#REF!</f>
        <v>#REF!</v>
      </c>
      <c r="F36" s="52" t="e">
        <f>#REF!</f>
        <v>#REF!</v>
      </c>
      <c r="G36" s="52" t="e">
        <f>#REF!</f>
        <v>#REF!</v>
      </c>
      <c r="H36" s="52" t="e">
        <f>#REF!</f>
        <v>#REF!</v>
      </c>
      <c r="I36" s="52" t="e">
        <f>#REF!</f>
        <v>#REF!</v>
      </c>
      <c r="J36" s="52" t="e">
        <f>#REF!</f>
        <v>#REF!</v>
      </c>
      <c r="K36" s="52" t="e">
        <f>#REF!</f>
        <v>#REF!</v>
      </c>
      <c r="L36" s="52" t="e">
        <f>#REF!</f>
        <v>#REF!</v>
      </c>
      <c r="M36" s="52" t="e">
        <f>#REF!</f>
        <v>#REF!</v>
      </c>
      <c r="N36" s="52" t="e">
        <f>#REF!</f>
        <v>#REF!</v>
      </c>
      <c r="O36" s="52" t="e">
        <f>#REF!</f>
        <v>#REF!</v>
      </c>
      <c r="P36" s="52" t="e">
        <f>#REF!</f>
        <v>#REF!</v>
      </c>
      <c r="Q36" s="52" t="e">
        <f>#REF!</f>
        <v>#REF!</v>
      </c>
      <c r="R36" s="52" t="e">
        <f>SUM(D36:Q36)</f>
        <v>#REF!</v>
      </c>
      <c r="T36" s="39">
        <v>171474500</v>
      </c>
      <c r="U36" s="39" t="e">
        <f t="shared" si="0"/>
        <v>#REF!</v>
      </c>
    </row>
    <row r="37" spans="2:21" x14ac:dyDescent="0.15">
      <c r="B37" s="44" t="s">
        <v>5</v>
      </c>
      <c r="C37" s="13" t="s">
        <v>50</v>
      </c>
      <c r="D37" s="53" t="e">
        <f>#REF!</f>
        <v>#REF!</v>
      </c>
      <c r="E37" s="53" t="e">
        <f>#REF!</f>
        <v>#REF!</v>
      </c>
      <c r="F37" s="53" t="e">
        <f>#REF!</f>
        <v>#REF!</v>
      </c>
      <c r="G37" s="53" t="e">
        <f>#REF!</f>
        <v>#REF!</v>
      </c>
      <c r="H37" s="53" t="e">
        <f>#REF!</f>
        <v>#REF!</v>
      </c>
      <c r="I37" s="53" t="e">
        <f>#REF!</f>
        <v>#REF!</v>
      </c>
      <c r="J37" s="53" t="e">
        <f>#REF!</f>
        <v>#REF!</v>
      </c>
      <c r="K37" s="53" t="e">
        <f>#REF!</f>
        <v>#REF!</v>
      </c>
      <c r="L37" s="53" t="e">
        <f>#REF!</f>
        <v>#REF!</v>
      </c>
      <c r="M37" s="53" t="e">
        <f>#REF!</f>
        <v>#REF!</v>
      </c>
      <c r="N37" s="53" t="e">
        <f>#REF!</f>
        <v>#REF!</v>
      </c>
      <c r="O37" s="53" t="e">
        <f>#REF!</f>
        <v>#REF!</v>
      </c>
      <c r="P37" s="53" t="e">
        <f>#REF!</f>
        <v>#REF!</v>
      </c>
      <c r="Q37" s="53" t="e">
        <f>#REF!</f>
        <v>#REF!</v>
      </c>
      <c r="R37" s="53" t="e">
        <f>SUM(D37:Q37)</f>
        <v>#REF!</v>
      </c>
      <c r="T37" s="39">
        <v>0</v>
      </c>
      <c r="U37" s="39" t="e">
        <f t="shared" si="0"/>
        <v>#REF!</v>
      </c>
    </row>
    <row r="38" spans="2:21" x14ac:dyDescent="0.15">
      <c r="B38" s="45"/>
      <c r="C38" s="15" t="s">
        <v>44</v>
      </c>
      <c r="D38" s="54" t="e">
        <f>#REF!</f>
        <v>#REF!</v>
      </c>
      <c r="E38" s="54" t="e">
        <f>#REF!</f>
        <v>#REF!</v>
      </c>
      <c r="F38" s="54" t="e">
        <f>#REF!</f>
        <v>#REF!</v>
      </c>
      <c r="G38" s="54" t="e">
        <f>#REF!</f>
        <v>#REF!</v>
      </c>
      <c r="H38" s="54" t="e">
        <f>#REF!</f>
        <v>#REF!</v>
      </c>
      <c r="I38" s="54" t="e">
        <f>#REF!</f>
        <v>#REF!</v>
      </c>
      <c r="J38" s="54" t="e">
        <f>#REF!</f>
        <v>#REF!</v>
      </c>
      <c r="K38" s="54" t="e">
        <f>#REF!</f>
        <v>#REF!</v>
      </c>
      <c r="L38" s="54" t="e">
        <f>#REF!</f>
        <v>#REF!</v>
      </c>
      <c r="M38" s="54" t="e">
        <f>#REF!</f>
        <v>#REF!</v>
      </c>
      <c r="N38" s="54" t="e">
        <f>#REF!</f>
        <v>#REF!</v>
      </c>
      <c r="O38" s="54" t="e">
        <f>#REF!</f>
        <v>#REF!</v>
      </c>
      <c r="P38" s="54" t="e">
        <f>#REF!</f>
        <v>#REF!</v>
      </c>
      <c r="Q38" s="54" t="e">
        <f>#REF!</f>
        <v>#REF!</v>
      </c>
      <c r="R38" s="54" t="e">
        <f>SUM(R36:R37)</f>
        <v>#REF!</v>
      </c>
      <c r="T38" s="39">
        <v>171474500</v>
      </c>
      <c r="U38" s="39" t="e">
        <f t="shared" si="0"/>
        <v>#REF!</v>
      </c>
    </row>
    <row r="39" spans="2:21" x14ac:dyDescent="0.15">
      <c r="B39" s="43" t="s">
        <v>19</v>
      </c>
      <c r="C39" s="49" t="s">
        <v>16</v>
      </c>
      <c r="D39" s="52" t="e">
        <f>#REF!</f>
        <v>#REF!</v>
      </c>
      <c r="E39" s="52" t="e">
        <f>#REF!</f>
        <v>#REF!</v>
      </c>
      <c r="F39" s="52" t="e">
        <f>#REF!</f>
        <v>#REF!</v>
      </c>
      <c r="G39" s="52" t="e">
        <f>#REF!</f>
        <v>#REF!</v>
      </c>
      <c r="H39" s="52" t="e">
        <f>#REF!</f>
        <v>#REF!</v>
      </c>
      <c r="I39" s="52" t="e">
        <f>#REF!</f>
        <v>#REF!</v>
      </c>
      <c r="J39" s="52" t="e">
        <f>#REF!</f>
        <v>#REF!</v>
      </c>
      <c r="K39" s="52" t="e">
        <f>#REF!</f>
        <v>#REF!</v>
      </c>
      <c r="L39" s="52" t="e">
        <f>#REF!</f>
        <v>#REF!</v>
      </c>
      <c r="M39" s="52" t="e">
        <f>#REF!</f>
        <v>#REF!</v>
      </c>
      <c r="N39" s="52" t="e">
        <f>#REF!</f>
        <v>#REF!</v>
      </c>
      <c r="O39" s="52" t="e">
        <f>#REF!</f>
        <v>#REF!</v>
      </c>
      <c r="P39" s="52" t="e">
        <f>#REF!</f>
        <v>#REF!</v>
      </c>
      <c r="Q39" s="52" t="e">
        <f>#REF!</f>
        <v>#REF!</v>
      </c>
      <c r="R39" s="52" t="e">
        <f>SUM(D39:Q39)</f>
        <v>#REF!</v>
      </c>
      <c r="T39" s="39">
        <v>1368733300</v>
      </c>
      <c r="U39" s="39" t="e">
        <f t="shared" si="0"/>
        <v>#REF!</v>
      </c>
    </row>
    <row r="40" spans="2:21" x14ac:dyDescent="0.15">
      <c r="B40" s="44" t="s">
        <v>35</v>
      </c>
      <c r="C40" s="13" t="s">
        <v>50</v>
      </c>
      <c r="D40" s="53" t="e">
        <f>#REF!</f>
        <v>#REF!</v>
      </c>
      <c r="E40" s="53" t="e">
        <f>#REF!</f>
        <v>#REF!</v>
      </c>
      <c r="F40" s="53" t="e">
        <f>#REF!</f>
        <v>#REF!</v>
      </c>
      <c r="G40" s="53" t="e">
        <f>#REF!</f>
        <v>#REF!</v>
      </c>
      <c r="H40" s="53" t="e">
        <f>#REF!</f>
        <v>#REF!</v>
      </c>
      <c r="I40" s="53" t="e">
        <f>#REF!</f>
        <v>#REF!</v>
      </c>
      <c r="J40" s="53" t="e">
        <f>#REF!</f>
        <v>#REF!</v>
      </c>
      <c r="K40" s="53" t="e">
        <f>#REF!</f>
        <v>#REF!</v>
      </c>
      <c r="L40" s="53" t="e">
        <f>#REF!</f>
        <v>#REF!</v>
      </c>
      <c r="M40" s="53" t="e">
        <f>#REF!</f>
        <v>#REF!</v>
      </c>
      <c r="N40" s="53" t="e">
        <f>#REF!</f>
        <v>#REF!</v>
      </c>
      <c r="O40" s="53" t="e">
        <f>#REF!</f>
        <v>#REF!</v>
      </c>
      <c r="P40" s="53" t="e">
        <f>#REF!</f>
        <v>#REF!</v>
      </c>
      <c r="Q40" s="53" t="e">
        <f>#REF!</f>
        <v>#REF!</v>
      </c>
      <c r="R40" s="53" t="e">
        <f>SUM(D40:Q40)</f>
        <v>#REF!</v>
      </c>
      <c r="T40" s="39">
        <v>0</v>
      </c>
      <c r="U40" s="39" t="e">
        <f t="shared" si="0"/>
        <v>#REF!</v>
      </c>
    </row>
    <row r="41" spans="2:21" x14ac:dyDescent="0.15">
      <c r="B41" s="45"/>
      <c r="C41" s="15" t="s">
        <v>44</v>
      </c>
      <c r="D41" s="54" t="e">
        <f>#REF!</f>
        <v>#REF!</v>
      </c>
      <c r="E41" s="54" t="e">
        <f>#REF!</f>
        <v>#REF!</v>
      </c>
      <c r="F41" s="54" t="e">
        <f>#REF!</f>
        <v>#REF!</v>
      </c>
      <c r="G41" s="54" t="e">
        <f>#REF!</f>
        <v>#REF!</v>
      </c>
      <c r="H41" s="54" t="e">
        <f>#REF!</f>
        <v>#REF!</v>
      </c>
      <c r="I41" s="54" t="e">
        <f>#REF!</f>
        <v>#REF!</v>
      </c>
      <c r="J41" s="54" t="e">
        <f>#REF!</f>
        <v>#REF!</v>
      </c>
      <c r="K41" s="54" t="e">
        <f>#REF!</f>
        <v>#REF!</v>
      </c>
      <c r="L41" s="54" t="e">
        <f>#REF!</f>
        <v>#REF!</v>
      </c>
      <c r="M41" s="54" t="e">
        <f>#REF!</f>
        <v>#REF!</v>
      </c>
      <c r="N41" s="54" t="e">
        <f>#REF!</f>
        <v>#REF!</v>
      </c>
      <c r="O41" s="54" t="e">
        <f>#REF!</f>
        <v>#REF!</v>
      </c>
      <c r="P41" s="54" t="e">
        <f>#REF!</f>
        <v>#REF!</v>
      </c>
      <c r="Q41" s="54" t="e">
        <f>#REF!</f>
        <v>#REF!</v>
      </c>
      <c r="R41" s="54" t="e">
        <f>SUM(R39:R40)</f>
        <v>#REF!</v>
      </c>
      <c r="T41" s="39">
        <v>1368733300</v>
      </c>
      <c r="U41" s="39" t="e">
        <f t="shared" si="0"/>
        <v>#REF!</v>
      </c>
    </row>
    <row r="42" spans="2:21" x14ac:dyDescent="0.15">
      <c r="B42" s="43" t="s">
        <v>40</v>
      </c>
      <c r="C42" s="49" t="s">
        <v>16</v>
      </c>
      <c r="D42" s="52" t="e">
        <f>#REF!</f>
        <v>#REF!</v>
      </c>
      <c r="E42" s="52" t="e">
        <f>#REF!</f>
        <v>#REF!</v>
      </c>
      <c r="F42" s="52" t="e">
        <f>#REF!</f>
        <v>#REF!</v>
      </c>
      <c r="G42" s="52" t="e">
        <f>#REF!</f>
        <v>#REF!</v>
      </c>
      <c r="H42" s="52" t="e">
        <f>#REF!</f>
        <v>#REF!</v>
      </c>
      <c r="I42" s="52" t="e">
        <f>#REF!</f>
        <v>#REF!</v>
      </c>
      <c r="J42" s="52" t="e">
        <f>#REF!</f>
        <v>#REF!</v>
      </c>
      <c r="K42" s="52" t="e">
        <f>#REF!</f>
        <v>#REF!</v>
      </c>
      <c r="L42" s="52" t="e">
        <f>#REF!</f>
        <v>#REF!</v>
      </c>
      <c r="M42" s="52" t="e">
        <f>#REF!</f>
        <v>#REF!</v>
      </c>
      <c r="N42" s="52" t="e">
        <f>#REF!</f>
        <v>#REF!</v>
      </c>
      <c r="O42" s="52" t="e">
        <f>#REF!</f>
        <v>#REF!</v>
      </c>
      <c r="P42" s="52" t="e">
        <f>#REF!</f>
        <v>#REF!</v>
      </c>
      <c r="Q42" s="52" t="e">
        <f>#REF!</f>
        <v>#REF!</v>
      </c>
      <c r="R42" s="52" t="e">
        <f>SUM(D42:Q42)</f>
        <v>#REF!</v>
      </c>
      <c r="T42" s="39">
        <v>8724319963</v>
      </c>
      <c r="U42" s="39" t="e">
        <f t="shared" si="0"/>
        <v>#REF!</v>
      </c>
    </row>
    <row r="43" spans="2:21" x14ac:dyDescent="0.15">
      <c r="B43" s="44"/>
      <c r="C43" s="13" t="s">
        <v>50</v>
      </c>
      <c r="D43" s="53" t="e">
        <f>#REF!</f>
        <v>#REF!</v>
      </c>
      <c r="E43" s="53" t="e">
        <f>#REF!</f>
        <v>#REF!</v>
      </c>
      <c r="F43" s="53" t="e">
        <f>#REF!</f>
        <v>#REF!</v>
      </c>
      <c r="G43" s="53" t="e">
        <f>#REF!</f>
        <v>#REF!</v>
      </c>
      <c r="H43" s="53" t="e">
        <f>#REF!</f>
        <v>#REF!</v>
      </c>
      <c r="I43" s="53" t="e">
        <f>#REF!</f>
        <v>#REF!</v>
      </c>
      <c r="J43" s="53" t="e">
        <f>#REF!</f>
        <v>#REF!</v>
      </c>
      <c r="K43" s="53" t="e">
        <f>#REF!</f>
        <v>#REF!</v>
      </c>
      <c r="L43" s="53" t="e">
        <f>#REF!</f>
        <v>#REF!</v>
      </c>
      <c r="M43" s="53" t="e">
        <f>#REF!</f>
        <v>#REF!</v>
      </c>
      <c r="N43" s="53" t="e">
        <f>#REF!</f>
        <v>#REF!</v>
      </c>
      <c r="O43" s="53" t="e">
        <f>#REF!</f>
        <v>#REF!</v>
      </c>
      <c r="P43" s="53" t="e">
        <f>#REF!</f>
        <v>#REF!</v>
      </c>
      <c r="Q43" s="53" t="e">
        <f>#REF!</f>
        <v>#REF!</v>
      </c>
      <c r="R43" s="53" t="e">
        <f>SUM(D43:Q43)</f>
        <v>#REF!</v>
      </c>
      <c r="T43" s="39">
        <v>0</v>
      </c>
      <c r="U43" s="39" t="e">
        <f t="shared" si="0"/>
        <v>#REF!</v>
      </c>
    </row>
    <row r="44" spans="2:21" x14ac:dyDescent="0.15">
      <c r="B44" s="45"/>
      <c r="C44" s="15" t="s">
        <v>44</v>
      </c>
      <c r="D44" s="54" t="e">
        <f>#REF!</f>
        <v>#REF!</v>
      </c>
      <c r="E44" s="54" t="e">
        <f>#REF!</f>
        <v>#REF!</v>
      </c>
      <c r="F44" s="54" t="e">
        <f>#REF!</f>
        <v>#REF!</v>
      </c>
      <c r="G44" s="54" t="e">
        <f>#REF!</f>
        <v>#REF!</v>
      </c>
      <c r="H44" s="54" t="e">
        <f>#REF!</f>
        <v>#REF!</v>
      </c>
      <c r="I44" s="54" t="e">
        <f>#REF!</f>
        <v>#REF!</v>
      </c>
      <c r="J44" s="54" t="e">
        <f>#REF!</f>
        <v>#REF!</v>
      </c>
      <c r="K44" s="54" t="e">
        <f>#REF!</f>
        <v>#REF!</v>
      </c>
      <c r="L44" s="54" t="e">
        <f>#REF!</f>
        <v>#REF!</v>
      </c>
      <c r="M44" s="54" t="e">
        <f>#REF!</f>
        <v>#REF!</v>
      </c>
      <c r="N44" s="54" t="e">
        <f>#REF!</f>
        <v>#REF!</v>
      </c>
      <c r="O44" s="54" t="e">
        <f>#REF!</f>
        <v>#REF!</v>
      </c>
      <c r="P44" s="54" t="e">
        <f>#REF!</f>
        <v>#REF!</v>
      </c>
      <c r="Q44" s="54" t="e">
        <f>#REF!</f>
        <v>#REF!</v>
      </c>
      <c r="R44" s="54" t="e">
        <f>SUM(R42:R43)</f>
        <v>#REF!</v>
      </c>
      <c r="T44" s="39">
        <v>8724319963</v>
      </c>
      <c r="U44" s="39" t="e">
        <f t="shared" si="0"/>
        <v>#REF!</v>
      </c>
    </row>
    <row r="45" spans="2:21" x14ac:dyDescent="0.15">
      <c r="B45" s="43" t="s">
        <v>38</v>
      </c>
      <c r="C45" s="49" t="s">
        <v>16</v>
      </c>
      <c r="D45" s="52" t="e">
        <f>#REF!</f>
        <v>#REF!</v>
      </c>
      <c r="E45" s="52" t="e">
        <f>#REF!</f>
        <v>#REF!</v>
      </c>
      <c r="F45" s="52" t="e">
        <f>#REF!</f>
        <v>#REF!</v>
      </c>
      <c r="G45" s="52" t="e">
        <f>#REF!</f>
        <v>#REF!</v>
      </c>
      <c r="H45" s="52" t="e">
        <f>#REF!</f>
        <v>#REF!</v>
      </c>
      <c r="I45" s="52" t="e">
        <f>#REF!</f>
        <v>#REF!</v>
      </c>
      <c r="J45" s="52" t="e">
        <f>#REF!</f>
        <v>#REF!</v>
      </c>
      <c r="K45" s="52" t="e">
        <f>#REF!</f>
        <v>#REF!</v>
      </c>
      <c r="L45" s="52" t="e">
        <f>#REF!</f>
        <v>#REF!</v>
      </c>
      <c r="M45" s="52" t="e">
        <f>#REF!</f>
        <v>#REF!</v>
      </c>
      <c r="N45" s="52" t="e">
        <f>#REF!</f>
        <v>#REF!</v>
      </c>
      <c r="O45" s="52" t="e">
        <f>#REF!</f>
        <v>#REF!</v>
      </c>
      <c r="P45" s="52" t="e">
        <f>#REF!</f>
        <v>#REF!</v>
      </c>
      <c r="Q45" s="52" t="e">
        <f>#REF!</f>
        <v>#REF!</v>
      </c>
      <c r="R45" s="52" t="e">
        <f>SUM(D45:Q45)</f>
        <v>#REF!</v>
      </c>
      <c r="T45" s="39">
        <v>13643098594</v>
      </c>
      <c r="U45" s="39" t="e">
        <f t="shared" si="0"/>
        <v>#REF!</v>
      </c>
    </row>
    <row r="46" spans="2:21" x14ac:dyDescent="0.15">
      <c r="B46" s="44"/>
      <c r="C46" s="13" t="s">
        <v>50</v>
      </c>
      <c r="D46" s="53" t="e">
        <f>#REF!</f>
        <v>#REF!</v>
      </c>
      <c r="E46" s="53" t="e">
        <f>#REF!</f>
        <v>#REF!</v>
      </c>
      <c r="F46" s="53" t="e">
        <f>#REF!</f>
        <v>#REF!</v>
      </c>
      <c r="G46" s="53" t="e">
        <f>#REF!</f>
        <v>#REF!</v>
      </c>
      <c r="H46" s="53" t="e">
        <f>#REF!</f>
        <v>#REF!</v>
      </c>
      <c r="I46" s="53" t="e">
        <f>#REF!</f>
        <v>#REF!</v>
      </c>
      <c r="J46" s="53" t="e">
        <f>#REF!</f>
        <v>#REF!</v>
      </c>
      <c r="K46" s="53" t="e">
        <f>#REF!</f>
        <v>#REF!</v>
      </c>
      <c r="L46" s="53" t="e">
        <f>#REF!</f>
        <v>#REF!</v>
      </c>
      <c r="M46" s="53" t="e">
        <f>#REF!</f>
        <v>#REF!</v>
      </c>
      <c r="N46" s="53" t="e">
        <f>#REF!</f>
        <v>#REF!</v>
      </c>
      <c r="O46" s="53" t="e">
        <f>#REF!</f>
        <v>#REF!</v>
      </c>
      <c r="P46" s="53" t="e">
        <f>#REF!</f>
        <v>#REF!</v>
      </c>
      <c r="Q46" s="53" t="e">
        <f>#REF!</f>
        <v>#REF!</v>
      </c>
      <c r="R46" s="53" t="e">
        <f>SUM(D46:Q46)</f>
        <v>#REF!</v>
      </c>
      <c r="T46" s="39">
        <v>28582466</v>
      </c>
      <c r="U46" s="39" t="e">
        <f t="shared" si="0"/>
        <v>#REF!</v>
      </c>
    </row>
    <row r="47" spans="2:21" x14ac:dyDescent="0.15">
      <c r="B47" s="45"/>
      <c r="C47" s="15" t="s">
        <v>44</v>
      </c>
      <c r="D47" s="54" t="e">
        <f>#REF!</f>
        <v>#REF!</v>
      </c>
      <c r="E47" s="54" t="e">
        <f>#REF!</f>
        <v>#REF!</v>
      </c>
      <c r="F47" s="54" t="e">
        <f>#REF!</f>
        <v>#REF!</v>
      </c>
      <c r="G47" s="54" t="e">
        <f>#REF!</f>
        <v>#REF!</v>
      </c>
      <c r="H47" s="54" t="e">
        <f>#REF!</f>
        <v>#REF!</v>
      </c>
      <c r="I47" s="54" t="e">
        <f>#REF!</f>
        <v>#REF!</v>
      </c>
      <c r="J47" s="54" t="e">
        <f>#REF!</f>
        <v>#REF!</v>
      </c>
      <c r="K47" s="54" t="e">
        <f>#REF!</f>
        <v>#REF!</v>
      </c>
      <c r="L47" s="54" t="e">
        <f>#REF!</f>
        <v>#REF!</v>
      </c>
      <c r="M47" s="54" t="e">
        <f>#REF!</f>
        <v>#REF!</v>
      </c>
      <c r="N47" s="54" t="e">
        <f>#REF!</f>
        <v>#REF!</v>
      </c>
      <c r="O47" s="54" t="e">
        <f>#REF!</f>
        <v>#REF!</v>
      </c>
      <c r="P47" s="54" t="e">
        <f>#REF!</f>
        <v>#REF!</v>
      </c>
      <c r="Q47" s="54" t="e">
        <f>#REF!</f>
        <v>#REF!</v>
      </c>
      <c r="R47" s="54" t="e">
        <f>SUM(R45:R46)</f>
        <v>#REF!</v>
      </c>
      <c r="T47" s="39">
        <v>13671681060</v>
      </c>
      <c r="U47" s="39" t="e">
        <f t="shared" si="0"/>
        <v>#REF!</v>
      </c>
    </row>
    <row r="48" spans="2:21" x14ac:dyDescent="0.15">
      <c r="B48" s="43" t="s">
        <v>39</v>
      </c>
      <c r="C48" s="49" t="s">
        <v>16</v>
      </c>
      <c r="D48" s="52" t="e">
        <f>#REF!</f>
        <v>#REF!</v>
      </c>
      <c r="E48" s="52" t="e">
        <f>#REF!</f>
        <v>#REF!</v>
      </c>
      <c r="F48" s="52" t="e">
        <f>#REF!</f>
        <v>#REF!</v>
      </c>
      <c r="G48" s="52" t="e">
        <f>#REF!</f>
        <v>#REF!</v>
      </c>
      <c r="H48" s="52" t="e">
        <f>#REF!</f>
        <v>#REF!</v>
      </c>
      <c r="I48" s="52" t="e">
        <f>#REF!</f>
        <v>#REF!</v>
      </c>
      <c r="J48" s="52" t="e">
        <f>#REF!</f>
        <v>#REF!</v>
      </c>
      <c r="K48" s="52" t="e">
        <f>#REF!</f>
        <v>#REF!</v>
      </c>
      <c r="L48" s="52" t="e">
        <f>#REF!</f>
        <v>#REF!</v>
      </c>
      <c r="M48" s="52" t="e">
        <f>#REF!</f>
        <v>#REF!</v>
      </c>
      <c r="N48" s="52" t="e">
        <f>#REF!</f>
        <v>#REF!</v>
      </c>
      <c r="O48" s="52" t="e">
        <f>#REF!</f>
        <v>#REF!</v>
      </c>
      <c r="P48" s="52" t="e">
        <f>#REF!</f>
        <v>#REF!</v>
      </c>
      <c r="Q48" s="52" t="e">
        <f>#REF!</f>
        <v>#REF!</v>
      </c>
      <c r="R48" s="52" t="e">
        <f>SUM(D48:Q48)</f>
        <v>#REF!</v>
      </c>
      <c r="T48" s="39">
        <v>15164000</v>
      </c>
      <c r="U48" s="39" t="e">
        <f t="shared" si="0"/>
        <v>#REF!</v>
      </c>
    </row>
    <row r="49" spans="2:21" x14ac:dyDescent="0.15">
      <c r="B49" s="44"/>
      <c r="C49" s="13" t="s">
        <v>50</v>
      </c>
      <c r="D49" s="53" t="e">
        <f>#REF!</f>
        <v>#REF!</v>
      </c>
      <c r="E49" s="53" t="e">
        <f>#REF!</f>
        <v>#REF!</v>
      </c>
      <c r="F49" s="53" t="e">
        <f>#REF!</f>
        <v>#REF!</v>
      </c>
      <c r="G49" s="53" t="e">
        <f>#REF!</f>
        <v>#REF!</v>
      </c>
      <c r="H49" s="53" t="e">
        <f>#REF!</f>
        <v>#REF!</v>
      </c>
      <c r="I49" s="53" t="e">
        <f>#REF!</f>
        <v>#REF!</v>
      </c>
      <c r="J49" s="53" t="e">
        <f>#REF!</f>
        <v>#REF!</v>
      </c>
      <c r="K49" s="53" t="e">
        <f>#REF!</f>
        <v>#REF!</v>
      </c>
      <c r="L49" s="53" t="e">
        <f>#REF!</f>
        <v>#REF!</v>
      </c>
      <c r="M49" s="53" t="e">
        <f>#REF!</f>
        <v>#REF!</v>
      </c>
      <c r="N49" s="53" t="e">
        <f>#REF!</f>
        <v>#REF!</v>
      </c>
      <c r="O49" s="53" t="e">
        <f>#REF!</f>
        <v>#REF!</v>
      </c>
      <c r="P49" s="53" t="e">
        <f>#REF!</f>
        <v>#REF!</v>
      </c>
      <c r="Q49" s="53" t="e">
        <f>#REF!</f>
        <v>#REF!</v>
      </c>
      <c r="R49" s="53" t="e">
        <f>SUM(D49:Q49)</f>
        <v>#REF!</v>
      </c>
      <c r="T49" s="39">
        <v>50000</v>
      </c>
      <c r="U49" s="39" t="e">
        <f t="shared" si="0"/>
        <v>#REF!</v>
      </c>
    </row>
    <row r="50" spans="2:21" x14ac:dyDescent="0.15">
      <c r="B50" s="45"/>
      <c r="C50" s="15" t="s">
        <v>44</v>
      </c>
      <c r="D50" s="54" t="e">
        <f>#REF!</f>
        <v>#REF!</v>
      </c>
      <c r="E50" s="54" t="e">
        <f>#REF!</f>
        <v>#REF!</v>
      </c>
      <c r="F50" s="54" t="e">
        <f>#REF!</f>
        <v>#REF!</v>
      </c>
      <c r="G50" s="54" t="e">
        <f>#REF!</f>
        <v>#REF!</v>
      </c>
      <c r="H50" s="54" t="e">
        <f>#REF!</f>
        <v>#REF!</v>
      </c>
      <c r="I50" s="54" t="e">
        <f>#REF!</f>
        <v>#REF!</v>
      </c>
      <c r="J50" s="54" t="e">
        <f>#REF!</f>
        <v>#REF!</v>
      </c>
      <c r="K50" s="54" t="e">
        <f>#REF!</f>
        <v>#REF!</v>
      </c>
      <c r="L50" s="54" t="e">
        <f>#REF!</f>
        <v>#REF!</v>
      </c>
      <c r="M50" s="54" t="e">
        <f>#REF!</f>
        <v>#REF!</v>
      </c>
      <c r="N50" s="54" t="e">
        <f>#REF!</f>
        <v>#REF!</v>
      </c>
      <c r="O50" s="54" t="e">
        <f>#REF!</f>
        <v>#REF!</v>
      </c>
      <c r="P50" s="54" t="e">
        <f>#REF!</f>
        <v>#REF!</v>
      </c>
      <c r="Q50" s="54" t="e">
        <f>#REF!</f>
        <v>#REF!</v>
      </c>
      <c r="R50" s="54" t="e">
        <f>SUM(R48:R49)</f>
        <v>#REF!</v>
      </c>
      <c r="T50" s="39">
        <v>15214000</v>
      </c>
      <c r="U50" s="39" t="e">
        <f t="shared" si="0"/>
        <v>#REF!</v>
      </c>
    </row>
    <row r="51" spans="2:21" x14ac:dyDescent="0.15">
      <c r="B51" s="43" t="s">
        <v>4</v>
      </c>
      <c r="C51" s="49" t="s">
        <v>16</v>
      </c>
      <c r="D51" s="52" t="e">
        <f>#REF!</f>
        <v>#REF!</v>
      </c>
      <c r="E51" s="52" t="e">
        <f>#REF!</f>
        <v>#REF!</v>
      </c>
      <c r="F51" s="52" t="e">
        <f>#REF!</f>
        <v>#REF!</v>
      </c>
      <c r="G51" s="52" t="e">
        <f>#REF!</f>
        <v>#REF!</v>
      </c>
      <c r="H51" s="52" t="e">
        <f>#REF!</f>
        <v>#REF!</v>
      </c>
      <c r="I51" s="52" t="e">
        <f>#REF!</f>
        <v>#REF!</v>
      </c>
      <c r="J51" s="52" t="e">
        <f>#REF!</f>
        <v>#REF!</v>
      </c>
      <c r="K51" s="52" t="e">
        <f>#REF!</f>
        <v>#REF!</v>
      </c>
      <c r="L51" s="52" t="e">
        <f>#REF!</f>
        <v>#REF!</v>
      </c>
      <c r="M51" s="52" t="e">
        <f>#REF!</f>
        <v>#REF!</v>
      </c>
      <c r="N51" s="52" t="e">
        <f>#REF!</f>
        <v>#REF!</v>
      </c>
      <c r="O51" s="52" t="e">
        <f>#REF!</f>
        <v>#REF!</v>
      </c>
      <c r="P51" s="52" t="e">
        <f>#REF!</f>
        <v>#REF!</v>
      </c>
      <c r="Q51" s="52" t="e">
        <f>#REF!</f>
        <v>#REF!</v>
      </c>
      <c r="R51" s="52" t="e">
        <f>SUM(D51:Q51)</f>
        <v>#REF!</v>
      </c>
      <c r="T51" s="39">
        <v>4272200</v>
      </c>
      <c r="U51" s="39" t="e">
        <f t="shared" si="0"/>
        <v>#REF!</v>
      </c>
    </row>
    <row r="52" spans="2:21" x14ac:dyDescent="0.15">
      <c r="B52" s="44"/>
      <c r="C52" s="13" t="s">
        <v>50</v>
      </c>
      <c r="D52" s="53" t="e">
        <f>#REF!</f>
        <v>#REF!</v>
      </c>
      <c r="E52" s="53" t="e">
        <f>#REF!</f>
        <v>#REF!</v>
      </c>
      <c r="F52" s="53" t="e">
        <f>#REF!</f>
        <v>#REF!</v>
      </c>
      <c r="G52" s="53" t="e">
        <f>#REF!</f>
        <v>#REF!</v>
      </c>
      <c r="H52" s="53" t="e">
        <f>#REF!</f>
        <v>#REF!</v>
      </c>
      <c r="I52" s="53" t="e">
        <f>#REF!</f>
        <v>#REF!</v>
      </c>
      <c r="J52" s="53" t="e">
        <f>#REF!</f>
        <v>#REF!</v>
      </c>
      <c r="K52" s="53" t="e">
        <f>#REF!</f>
        <v>#REF!</v>
      </c>
      <c r="L52" s="53" t="e">
        <f>#REF!</f>
        <v>#REF!</v>
      </c>
      <c r="M52" s="53" t="e">
        <f>#REF!</f>
        <v>#REF!</v>
      </c>
      <c r="N52" s="53" t="e">
        <f>#REF!</f>
        <v>#REF!</v>
      </c>
      <c r="O52" s="53" t="e">
        <f>#REF!</f>
        <v>#REF!</v>
      </c>
      <c r="P52" s="53" t="e">
        <f>#REF!</f>
        <v>#REF!</v>
      </c>
      <c r="Q52" s="53" t="e">
        <f>#REF!</f>
        <v>#REF!</v>
      </c>
      <c r="R52" s="53" t="e">
        <f>SUM(D52:Q52)</f>
        <v>#REF!</v>
      </c>
      <c r="T52" s="39">
        <v>0</v>
      </c>
      <c r="U52" s="39" t="e">
        <f t="shared" si="0"/>
        <v>#REF!</v>
      </c>
    </row>
    <row r="53" spans="2:21" x14ac:dyDescent="0.15">
      <c r="B53" s="45"/>
      <c r="C53" s="15" t="s">
        <v>44</v>
      </c>
      <c r="D53" s="54" t="e">
        <f>#REF!</f>
        <v>#REF!</v>
      </c>
      <c r="E53" s="54" t="e">
        <f>#REF!</f>
        <v>#REF!</v>
      </c>
      <c r="F53" s="54" t="e">
        <f>#REF!</f>
        <v>#REF!</v>
      </c>
      <c r="G53" s="54" t="e">
        <f>#REF!</f>
        <v>#REF!</v>
      </c>
      <c r="H53" s="54" t="e">
        <f>#REF!</f>
        <v>#REF!</v>
      </c>
      <c r="I53" s="54" t="e">
        <f>#REF!</f>
        <v>#REF!</v>
      </c>
      <c r="J53" s="54" t="e">
        <f>#REF!</f>
        <v>#REF!</v>
      </c>
      <c r="K53" s="54" t="e">
        <f>#REF!</f>
        <v>#REF!</v>
      </c>
      <c r="L53" s="54" t="e">
        <f>#REF!</f>
        <v>#REF!</v>
      </c>
      <c r="M53" s="54" t="e">
        <f>#REF!</f>
        <v>#REF!</v>
      </c>
      <c r="N53" s="54" t="e">
        <f>#REF!</f>
        <v>#REF!</v>
      </c>
      <c r="O53" s="54" t="e">
        <f>#REF!</f>
        <v>#REF!</v>
      </c>
      <c r="P53" s="54" t="e">
        <f>#REF!</f>
        <v>#REF!</v>
      </c>
      <c r="Q53" s="54" t="e">
        <f>#REF!</f>
        <v>#REF!</v>
      </c>
      <c r="R53" s="54" t="e">
        <f>SUM(R51:R52)</f>
        <v>#REF!</v>
      </c>
      <c r="T53" s="39">
        <v>4272200</v>
      </c>
      <c r="U53" s="39" t="e">
        <f t="shared" si="0"/>
        <v>#REF!</v>
      </c>
    </row>
    <row r="54" spans="2:21" ht="13.5" customHeight="1" x14ac:dyDescent="0.15">
      <c r="B54" s="43" t="s">
        <v>6</v>
      </c>
      <c r="C54" s="49" t="s">
        <v>16</v>
      </c>
      <c r="D54" s="52" t="e">
        <f>#REF!</f>
        <v>#REF!</v>
      </c>
      <c r="E54" s="52" t="e">
        <f>#REF!</f>
        <v>#REF!</v>
      </c>
      <c r="F54" s="52" t="e">
        <f>#REF!</f>
        <v>#REF!</v>
      </c>
      <c r="G54" s="52" t="e">
        <f>#REF!</f>
        <v>#REF!</v>
      </c>
      <c r="H54" s="52" t="e">
        <f>#REF!</f>
        <v>#REF!</v>
      </c>
      <c r="I54" s="52" t="e">
        <f>#REF!</f>
        <v>#REF!</v>
      </c>
      <c r="J54" s="52" t="e">
        <f>#REF!</f>
        <v>#REF!</v>
      </c>
      <c r="K54" s="52" t="e">
        <f>#REF!</f>
        <v>#REF!</v>
      </c>
      <c r="L54" s="52" t="e">
        <f>#REF!</f>
        <v>#REF!</v>
      </c>
      <c r="M54" s="52" t="e">
        <f>#REF!</f>
        <v>#REF!</v>
      </c>
      <c r="N54" s="52" t="e">
        <f>#REF!</f>
        <v>#REF!</v>
      </c>
      <c r="O54" s="52" t="e">
        <f>#REF!</f>
        <v>#REF!</v>
      </c>
      <c r="P54" s="52" t="e">
        <f>#REF!</f>
        <v>#REF!</v>
      </c>
      <c r="Q54" s="52" t="e">
        <f>#REF!</f>
        <v>#REF!</v>
      </c>
      <c r="R54" s="52" t="e">
        <f>SUM(D54:Q54)</f>
        <v>#REF!</v>
      </c>
      <c r="T54" s="39">
        <v>199074819</v>
      </c>
      <c r="U54" s="39" t="e">
        <f t="shared" si="0"/>
        <v>#REF!</v>
      </c>
    </row>
    <row r="55" spans="2:21" x14ac:dyDescent="0.15">
      <c r="B55" s="44"/>
      <c r="C55" s="13" t="s">
        <v>50</v>
      </c>
      <c r="D55" s="53" t="e">
        <f>#REF!</f>
        <v>#REF!</v>
      </c>
      <c r="E55" s="53" t="e">
        <f>#REF!</f>
        <v>#REF!</v>
      </c>
      <c r="F55" s="53" t="e">
        <f>#REF!</f>
        <v>#REF!</v>
      </c>
      <c r="G55" s="53" t="e">
        <f>#REF!</f>
        <v>#REF!</v>
      </c>
      <c r="H55" s="53" t="e">
        <f>#REF!</f>
        <v>#REF!</v>
      </c>
      <c r="I55" s="53" t="e">
        <f>#REF!</f>
        <v>#REF!</v>
      </c>
      <c r="J55" s="53" t="e">
        <f>#REF!</f>
        <v>#REF!</v>
      </c>
      <c r="K55" s="53" t="e">
        <f>#REF!</f>
        <v>#REF!</v>
      </c>
      <c r="L55" s="53" t="e">
        <f>#REF!</f>
        <v>#REF!</v>
      </c>
      <c r="M55" s="53" t="e">
        <f>#REF!</f>
        <v>#REF!</v>
      </c>
      <c r="N55" s="53" t="e">
        <f>#REF!</f>
        <v>#REF!</v>
      </c>
      <c r="O55" s="53" t="e">
        <f>#REF!</f>
        <v>#REF!</v>
      </c>
      <c r="P55" s="53" t="e">
        <f>#REF!</f>
        <v>#REF!</v>
      </c>
      <c r="Q55" s="53" t="e">
        <f>#REF!</f>
        <v>#REF!</v>
      </c>
      <c r="R55" s="53" t="e">
        <f>SUM(D55:Q55)</f>
        <v>#REF!</v>
      </c>
      <c r="T55" s="39">
        <v>57242</v>
      </c>
      <c r="U55" s="39" t="e">
        <f t="shared" si="0"/>
        <v>#REF!</v>
      </c>
    </row>
    <row r="56" spans="2:21" x14ac:dyDescent="0.15">
      <c r="B56" s="45"/>
      <c r="C56" s="15" t="s">
        <v>44</v>
      </c>
      <c r="D56" s="54" t="e">
        <f>#REF!</f>
        <v>#REF!</v>
      </c>
      <c r="E56" s="54" t="e">
        <f>#REF!</f>
        <v>#REF!</v>
      </c>
      <c r="F56" s="54" t="e">
        <f>#REF!</f>
        <v>#REF!</v>
      </c>
      <c r="G56" s="54" t="e">
        <f>#REF!</f>
        <v>#REF!</v>
      </c>
      <c r="H56" s="54" t="e">
        <f>#REF!</f>
        <v>#REF!</v>
      </c>
      <c r="I56" s="54" t="e">
        <f>#REF!</f>
        <v>#REF!</v>
      </c>
      <c r="J56" s="54" t="e">
        <f>#REF!</f>
        <v>#REF!</v>
      </c>
      <c r="K56" s="54" t="e">
        <f>#REF!</f>
        <v>#REF!</v>
      </c>
      <c r="L56" s="54" t="e">
        <f>#REF!</f>
        <v>#REF!</v>
      </c>
      <c r="M56" s="54" t="e">
        <f>#REF!</f>
        <v>#REF!</v>
      </c>
      <c r="N56" s="54" t="e">
        <f>#REF!</f>
        <v>#REF!</v>
      </c>
      <c r="O56" s="54" t="e">
        <f>#REF!</f>
        <v>#REF!</v>
      </c>
      <c r="P56" s="54" t="e">
        <f>#REF!</f>
        <v>#REF!</v>
      </c>
      <c r="Q56" s="54" t="e">
        <f>#REF!</f>
        <v>#REF!</v>
      </c>
      <c r="R56" s="54" t="e">
        <f>SUM(R54:R55)</f>
        <v>#REF!</v>
      </c>
      <c r="T56" s="39">
        <v>199132061</v>
      </c>
      <c r="U56" s="39" t="e">
        <f t="shared" si="0"/>
        <v>#REF!</v>
      </c>
    </row>
    <row r="57" spans="2:21" hidden="1" x14ac:dyDescent="0.15">
      <c r="B57" s="43" t="s">
        <v>34</v>
      </c>
      <c r="C57" s="49" t="s">
        <v>16</v>
      </c>
      <c r="D57" s="52" t="e">
        <f>#REF!</f>
        <v>#REF!</v>
      </c>
      <c r="E57" s="52" t="e">
        <f>#REF!</f>
        <v>#REF!</v>
      </c>
      <c r="F57" s="52" t="e">
        <f>#REF!</f>
        <v>#REF!</v>
      </c>
      <c r="G57" s="52" t="e">
        <f>#REF!</f>
        <v>#REF!</v>
      </c>
      <c r="H57" s="52" t="e">
        <f>#REF!</f>
        <v>#REF!</v>
      </c>
      <c r="I57" s="52" t="e">
        <f>#REF!</f>
        <v>#REF!</v>
      </c>
      <c r="J57" s="52" t="e">
        <f>#REF!</f>
        <v>#REF!</v>
      </c>
      <c r="K57" s="52" t="e">
        <f>#REF!</f>
        <v>#REF!</v>
      </c>
      <c r="L57" s="52" t="e">
        <f>#REF!</f>
        <v>#REF!</v>
      </c>
      <c r="M57" s="52" t="e">
        <f>#REF!</f>
        <v>#REF!</v>
      </c>
      <c r="N57" s="52" t="e">
        <f>#REF!</f>
        <v>#REF!</v>
      </c>
      <c r="O57" s="52" t="e">
        <f>#REF!</f>
        <v>#REF!</v>
      </c>
      <c r="P57" s="52" t="e">
        <f>#REF!</f>
        <v>#REF!</v>
      </c>
      <c r="Q57" s="52" t="e">
        <f>#REF!</f>
        <v>#REF!</v>
      </c>
      <c r="R57" s="52" t="e">
        <f>SUM(D57:Q57)</f>
        <v>#REF!</v>
      </c>
      <c r="U57" s="39" t="e">
        <f t="shared" si="0"/>
        <v>#REF!</v>
      </c>
    </row>
    <row r="58" spans="2:21" ht="13.5" hidden="1" customHeight="1" x14ac:dyDescent="0.15">
      <c r="B58" s="44" t="s">
        <v>45</v>
      </c>
      <c r="C58" s="13" t="s">
        <v>50</v>
      </c>
      <c r="D58" s="53" t="e">
        <f>#REF!</f>
        <v>#REF!</v>
      </c>
      <c r="E58" s="53" t="e">
        <f>#REF!</f>
        <v>#REF!</v>
      </c>
      <c r="F58" s="53" t="e">
        <f>#REF!</f>
        <v>#REF!</v>
      </c>
      <c r="G58" s="53" t="e">
        <f>#REF!</f>
        <v>#REF!</v>
      </c>
      <c r="H58" s="53" t="e">
        <f>#REF!</f>
        <v>#REF!</v>
      </c>
      <c r="I58" s="53" t="e">
        <f>#REF!</f>
        <v>#REF!</v>
      </c>
      <c r="J58" s="53" t="e">
        <f>#REF!</f>
        <v>#REF!</v>
      </c>
      <c r="K58" s="53" t="e">
        <f>#REF!</f>
        <v>#REF!</v>
      </c>
      <c r="L58" s="53" t="e">
        <f>#REF!</f>
        <v>#REF!</v>
      </c>
      <c r="M58" s="53" t="e">
        <f>#REF!</f>
        <v>#REF!</v>
      </c>
      <c r="N58" s="53" t="e">
        <f>#REF!</f>
        <v>#REF!</v>
      </c>
      <c r="O58" s="53" t="e">
        <f>#REF!</f>
        <v>#REF!</v>
      </c>
      <c r="P58" s="53" t="e">
        <f>#REF!</f>
        <v>#REF!</v>
      </c>
      <c r="Q58" s="53" t="e">
        <f>#REF!</f>
        <v>#REF!</v>
      </c>
      <c r="R58" s="53" t="e">
        <f>SUM(D58:Q58)</f>
        <v>#REF!</v>
      </c>
      <c r="U58" s="39" t="e">
        <f t="shared" si="0"/>
        <v>#REF!</v>
      </c>
    </row>
    <row r="59" spans="2:21" hidden="1" x14ac:dyDescent="0.15">
      <c r="B59" s="45"/>
      <c r="C59" s="15" t="s">
        <v>44</v>
      </c>
      <c r="D59" s="54" t="e">
        <f>#REF!</f>
        <v>#REF!</v>
      </c>
      <c r="E59" s="54" t="e">
        <f>#REF!</f>
        <v>#REF!</v>
      </c>
      <c r="F59" s="54" t="e">
        <f>#REF!</f>
        <v>#REF!</v>
      </c>
      <c r="G59" s="54" t="e">
        <f>#REF!</f>
        <v>#REF!</v>
      </c>
      <c r="H59" s="54" t="e">
        <f>#REF!</f>
        <v>#REF!</v>
      </c>
      <c r="I59" s="54" t="e">
        <f>#REF!</f>
        <v>#REF!</v>
      </c>
      <c r="J59" s="54" t="e">
        <f>#REF!</f>
        <v>#REF!</v>
      </c>
      <c r="K59" s="54" t="e">
        <f>#REF!</f>
        <v>#REF!</v>
      </c>
      <c r="L59" s="54" t="e">
        <f>#REF!</f>
        <v>#REF!</v>
      </c>
      <c r="M59" s="54" t="e">
        <f>#REF!</f>
        <v>#REF!</v>
      </c>
      <c r="N59" s="54" t="e">
        <f>#REF!</f>
        <v>#REF!</v>
      </c>
      <c r="O59" s="54" t="e">
        <f>#REF!</f>
        <v>#REF!</v>
      </c>
      <c r="P59" s="54" t="e">
        <f>#REF!</f>
        <v>#REF!</v>
      </c>
      <c r="Q59" s="54" t="e">
        <f>#REF!</f>
        <v>#REF!</v>
      </c>
      <c r="R59" s="54" t="e">
        <f>SUM(R57:R58)</f>
        <v>#REF!</v>
      </c>
      <c r="U59" s="39" t="e">
        <f t="shared" si="0"/>
        <v>#REF!</v>
      </c>
    </row>
    <row r="60" spans="2:21" x14ac:dyDescent="0.15">
      <c r="B60" s="43" t="s">
        <v>34</v>
      </c>
      <c r="C60" s="49" t="s">
        <v>16</v>
      </c>
      <c r="D60" s="52" t="e">
        <f>#REF!</f>
        <v>#REF!</v>
      </c>
      <c r="E60" s="52" t="e">
        <f>#REF!</f>
        <v>#REF!</v>
      </c>
      <c r="F60" s="52" t="e">
        <f>#REF!</f>
        <v>#REF!</v>
      </c>
      <c r="G60" s="52" t="e">
        <f>#REF!</f>
        <v>#REF!</v>
      </c>
      <c r="H60" s="52" t="e">
        <f>#REF!</f>
        <v>#REF!</v>
      </c>
      <c r="I60" s="52" t="e">
        <f>#REF!</f>
        <v>#REF!</v>
      </c>
      <c r="J60" s="52" t="e">
        <f>#REF!</f>
        <v>#REF!</v>
      </c>
      <c r="K60" s="52" t="e">
        <f>#REF!</f>
        <v>#REF!</v>
      </c>
      <c r="L60" s="52" t="e">
        <f>#REF!</f>
        <v>#REF!</v>
      </c>
      <c r="M60" s="52" t="e">
        <f>#REF!</f>
        <v>#REF!</v>
      </c>
      <c r="N60" s="52" t="e">
        <f>#REF!</f>
        <v>#REF!</v>
      </c>
      <c r="O60" s="52" t="e">
        <f>#REF!</f>
        <v>#REF!</v>
      </c>
      <c r="P60" s="52" t="e">
        <f>#REF!</f>
        <v>#REF!</v>
      </c>
      <c r="Q60" s="52" t="e">
        <f>#REF!</f>
        <v>#REF!</v>
      </c>
      <c r="R60" s="52" t="e">
        <f>SUM(D60:Q60)</f>
        <v>#REF!</v>
      </c>
      <c r="T60" s="39">
        <v>0</v>
      </c>
      <c r="U60" s="39" t="e">
        <f t="shared" si="0"/>
        <v>#REF!</v>
      </c>
    </row>
    <row r="61" spans="2:21" x14ac:dyDescent="0.15">
      <c r="B61" s="44" t="s">
        <v>46</v>
      </c>
      <c r="C61" s="13" t="s">
        <v>50</v>
      </c>
      <c r="D61" s="53" t="e">
        <f>#REF!</f>
        <v>#REF!</v>
      </c>
      <c r="E61" s="53" t="e">
        <f>#REF!</f>
        <v>#REF!</v>
      </c>
      <c r="F61" s="53" t="e">
        <f>#REF!</f>
        <v>#REF!</v>
      </c>
      <c r="G61" s="53" t="e">
        <f>#REF!</f>
        <v>#REF!</v>
      </c>
      <c r="H61" s="53" t="e">
        <f>#REF!</f>
        <v>#REF!</v>
      </c>
      <c r="I61" s="53" t="e">
        <f>#REF!</f>
        <v>#REF!</v>
      </c>
      <c r="J61" s="53" t="e">
        <f>#REF!</f>
        <v>#REF!</v>
      </c>
      <c r="K61" s="53" t="e">
        <f>#REF!</f>
        <v>#REF!</v>
      </c>
      <c r="L61" s="53" t="e">
        <f>#REF!</f>
        <v>#REF!</v>
      </c>
      <c r="M61" s="53" t="e">
        <f>#REF!</f>
        <v>#REF!</v>
      </c>
      <c r="N61" s="53" t="e">
        <f>#REF!</f>
        <v>#REF!</v>
      </c>
      <c r="O61" s="53" t="e">
        <f>#REF!</f>
        <v>#REF!</v>
      </c>
      <c r="P61" s="53" t="e">
        <f>#REF!</f>
        <v>#REF!</v>
      </c>
      <c r="Q61" s="53" t="e">
        <f>#REF!</f>
        <v>#REF!</v>
      </c>
      <c r="R61" s="53" t="e">
        <f>SUM(D61:Q61)</f>
        <v>#REF!</v>
      </c>
      <c r="T61" s="39">
        <v>340000</v>
      </c>
      <c r="U61" s="39" t="e">
        <f t="shared" si="0"/>
        <v>#REF!</v>
      </c>
    </row>
    <row r="62" spans="2:21" x14ac:dyDescent="0.15">
      <c r="B62" s="45"/>
      <c r="C62" s="15" t="s">
        <v>44</v>
      </c>
      <c r="D62" s="54" t="e">
        <f>#REF!</f>
        <v>#REF!</v>
      </c>
      <c r="E62" s="54" t="e">
        <f>#REF!</f>
        <v>#REF!</v>
      </c>
      <c r="F62" s="54" t="e">
        <f>#REF!</f>
        <v>#REF!</v>
      </c>
      <c r="G62" s="54" t="e">
        <f>#REF!</f>
        <v>#REF!</v>
      </c>
      <c r="H62" s="54" t="e">
        <f>#REF!</f>
        <v>#REF!</v>
      </c>
      <c r="I62" s="54" t="e">
        <f>#REF!</f>
        <v>#REF!</v>
      </c>
      <c r="J62" s="54" t="e">
        <f>#REF!</f>
        <v>#REF!</v>
      </c>
      <c r="K62" s="54" t="e">
        <f>#REF!</f>
        <v>#REF!</v>
      </c>
      <c r="L62" s="54" t="e">
        <f>#REF!</f>
        <v>#REF!</v>
      </c>
      <c r="M62" s="54" t="e">
        <f>#REF!</f>
        <v>#REF!</v>
      </c>
      <c r="N62" s="54" t="e">
        <f>#REF!</f>
        <v>#REF!</v>
      </c>
      <c r="O62" s="54" t="e">
        <f>#REF!</f>
        <v>#REF!</v>
      </c>
      <c r="P62" s="54" t="e">
        <f>#REF!</f>
        <v>#REF!</v>
      </c>
      <c r="Q62" s="54" t="e">
        <f>#REF!</f>
        <v>#REF!</v>
      </c>
      <c r="R62" s="54" t="e">
        <f>SUM(R60:R61)</f>
        <v>#REF!</v>
      </c>
      <c r="T62" s="39">
        <v>340000</v>
      </c>
      <c r="U62" s="39" t="e">
        <f t="shared" si="0"/>
        <v>#REF!</v>
      </c>
    </row>
    <row r="63" spans="2:21" x14ac:dyDescent="0.15">
      <c r="B63" s="43" t="s">
        <v>28</v>
      </c>
      <c r="C63" s="49" t="s">
        <v>16</v>
      </c>
      <c r="D63" s="52" t="e">
        <f t="shared" ref="D63:R63" si="1">SUMIF($C$6:$C$62,$C$63,D$6:D$62)</f>
        <v>#REF!</v>
      </c>
      <c r="E63" s="52" t="e">
        <f t="shared" si="1"/>
        <v>#REF!</v>
      </c>
      <c r="F63" s="52" t="e">
        <f t="shared" si="1"/>
        <v>#REF!</v>
      </c>
      <c r="G63" s="52" t="e">
        <f t="shared" si="1"/>
        <v>#REF!</v>
      </c>
      <c r="H63" s="52" t="e">
        <f t="shared" si="1"/>
        <v>#REF!</v>
      </c>
      <c r="I63" s="52" t="e">
        <f t="shared" si="1"/>
        <v>#REF!</v>
      </c>
      <c r="J63" s="52" t="e">
        <f t="shared" si="1"/>
        <v>#REF!</v>
      </c>
      <c r="K63" s="52" t="e">
        <f t="shared" si="1"/>
        <v>#REF!</v>
      </c>
      <c r="L63" s="52" t="e">
        <f t="shared" si="1"/>
        <v>#REF!</v>
      </c>
      <c r="M63" s="52" t="e">
        <f t="shared" si="1"/>
        <v>#REF!</v>
      </c>
      <c r="N63" s="52" t="e">
        <f t="shared" si="1"/>
        <v>#REF!</v>
      </c>
      <c r="O63" s="52" t="e">
        <f t="shared" si="1"/>
        <v>#REF!</v>
      </c>
      <c r="P63" s="52" t="e">
        <f t="shared" si="1"/>
        <v>#REF!</v>
      </c>
      <c r="Q63" s="52" t="e">
        <f t="shared" si="1"/>
        <v>#REF!</v>
      </c>
      <c r="R63" s="52" t="e">
        <f t="shared" si="1"/>
        <v>#REF!</v>
      </c>
      <c r="T63" s="39">
        <v>90583065868</v>
      </c>
      <c r="U63" s="39" t="e">
        <f t="shared" si="0"/>
        <v>#REF!</v>
      </c>
    </row>
    <row r="64" spans="2:21" x14ac:dyDescent="0.15">
      <c r="B64" s="44"/>
      <c r="C64" s="13" t="s">
        <v>50</v>
      </c>
      <c r="D64" s="53" t="e">
        <f t="shared" ref="D64:R64" si="2">SUMIF($C$6:$C$62,$C$64,D$6:D$62)</f>
        <v>#REF!</v>
      </c>
      <c r="E64" s="53" t="e">
        <f t="shared" si="2"/>
        <v>#REF!</v>
      </c>
      <c r="F64" s="53" t="e">
        <f t="shared" si="2"/>
        <v>#REF!</v>
      </c>
      <c r="G64" s="53" t="e">
        <f t="shared" si="2"/>
        <v>#REF!</v>
      </c>
      <c r="H64" s="53" t="e">
        <f t="shared" si="2"/>
        <v>#REF!</v>
      </c>
      <c r="I64" s="53" t="e">
        <f t="shared" si="2"/>
        <v>#REF!</v>
      </c>
      <c r="J64" s="53" t="e">
        <f t="shared" si="2"/>
        <v>#REF!</v>
      </c>
      <c r="K64" s="53" t="e">
        <f t="shared" si="2"/>
        <v>#REF!</v>
      </c>
      <c r="L64" s="53" t="e">
        <f t="shared" si="2"/>
        <v>#REF!</v>
      </c>
      <c r="M64" s="53" t="e">
        <f t="shared" si="2"/>
        <v>#REF!</v>
      </c>
      <c r="N64" s="53" t="e">
        <f t="shared" si="2"/>
        <v>#REF!</v>
      </c>
      <c r="O64" s="53" t="e">
        <f t="shared" si="2"/>
        <v>#REF!</v>
      </c>
      <c r="P64" s="53" t="e">
        <f t="shared" si="2"/>
        <v>#REF!</v>
      </c>
      <c r="Q64" s="53" t="e">
        <f t="shared" si="2"/>
        <v>#REF!</v>
      </c>
      <c r="R64" s="53" t="e">
        <f t="shared" si="2"/>
        <v>#REF!</v>
      </c>
      <c r="T64" s="39">
        <v>348740742</v>
      </c>
      <c r="U64" s="39" t="e">
        <f t="shared" si="0"/>
        <v>#REF!</v>
      </c>
    </row>
    <row r="65" spans="2:21" x14ac:dyDescent="0.15">
      <c r="B65" s="45"/>
      <c r="C65" s="15" t="s">
        <v>44</v>
      </c>
      <c r="D65" s="54" t="e">
        <f t="shared" ref="D65:R65" si="3">SUM(D63:D64)</f>
        <v>#REF!</v>
      </c>
      <c r="E65" s="54" t="e">
        <f t="shared" si="3"/>
        <v>#REF!</v>
      </c>
      <c r="F65" s="54" t="e">
        <f t="shared" si="3"/>
        <v>#REF!</v>
      </c>
      <c r="G65" s="54" t="e">
        <f t="shared" si="3"/>
        <v>#REF!</v>
      </c>
      <c r="H65" s="54" t="e">
        <f t="shared" si="3"/>
        <v>#REF!</v>
      </c>
      <c r="I65" s="54" t="e">
        <f t="shared" si="3"/>
        <v>#REF!</v>
      </c>
      <c r="J65" s="54" t="e">
        <f t="shared" si="3"/>
        <v>#REF!</v>
      </c>
      <c r="K65" s="54" t="e">
        <f t="shared" si="3"/>
        <v>#REF!</v>
      </c>
      <c r="L65" s="54" t="e">
        <f t="shared" si="3"/>
        <v>#REF!</v>
      </c>
      <c r="M65" s="54" t="e">
        <f t="shared" si="3"/>
        <v>#REF!</v>
      </c>
      <c r="N65" s="54" t="e">
        <f t="shared" si="3"/>
        <v>#REF!</v>
      </c>
      <c r="O65" s="54" t="e">
        <f t="shared" si="3"/>
        <v>#REF!</v>
      </c>
      <c r="P65" s="54" t="e">
        <f t="shared" si="3"/>
        <v>#REF!</v>
      </c>
      <c r="Q65" s="54" t="e">
        <f t="shared" si="3"/>
        <v>#REF!</v>
      </c>
      <c r="R65" s="54" t="e">
        <f t="shared" si="3"/>
        <v>#REF!</v>
      </c>
      <c r="T65" s="39">
        <v>90931806610</v>
      </c>
      <c r="U65" s="39" t="e">
        <f t="shared" si="0"/>
        <v>#REF!</v>
      </c>
    </row>
    <row r="66" spans="2:21" s="40" customFormat="1" ht="12" x14ac:dyDescent="0.15">
      <c r="B66" s="46"/>
      <c r="C66" s="50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T66" s="39"/>
    </row>
    <row r="67" spans="2:21" s="41" customFormat="1" ht="12" x14ac:dyDescent="0.15">
      <c r="C67" s="51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T67" s="39"/>
    </row>
    <row r="68" spans="2:21" s="41" customFormat="1" ht="12" x14ac:dyDescent="0.15">
      <c r="B68" s="47"/>
      <c r="C68" s="51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T68" s="39"/>
    </row>
    <row r="69" spans="2:21" s="41" customFormat="1" ht="12" x14ac:dyDescent="0.15">
      <c r="C69" s="51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T69" s="39"/>
    </row>
    <row r="70" spans="2:21" s="41" customFormat="1" ht="12" x14ac:dyDescent="0.15">
      <c r="T70" s="39"/>
    </row>
    <row r="71" spans="2:21" s="41" customFormat="1" ht="12" x14ac:dyDescent="0.15">
      <c r="C71" s="51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T71" s="39"/>
    </row>
    <row r="72" spans="2:21" s="41" customFormat="1" ht="12" x14ac:dyDescent="0.15">
      <c r="B72" s="47"/>
      <c r="C72" s="51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T72" s="39"/>
    </row>
    <row r="73" spans="2:21" s="41" customFormat="1" ht="12" x14ac:dyDescent="0.15">
      <c r="C73" s="51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T73" s="39"/>
    </row>
    <row r="74" spans="2:21" s="41" customFormat="1" ht="12" x14ac:dyDescent="0.15">
      <c r="T74" s="39"/>
    </row>
    <row r="75" spans="2:21" s="42" customFormat="1" ht="12" x14ac:dyDescent="0.15">
      <c r="C75" s="51"/>
      <c r="D75" s="57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T75" s="39"/>
    </row>
    <row r="76" spans="2:21" s="42" customFormat="1" ht="12" x14ac:dyDescent="0.15">
      <c r="B76" s="48"/>
      <c r="C76" s="51"/>
      <c r="D76" s="57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T76" s="39"/>
    </row>
    <row r="77" spans="2:21" s="42" customFormat="1" ht="12" x14ac:dyDescent="0.15">
      <c r="C77" s="51"/>
      <c r="D77" s="57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T77" s="39"/>
    </row>
  </sheetData>
  <mergeCells count="16">
    <mergeCell ref="R4:R5"/>
    <mergeCell ref="M4:M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C4:C5"/>
    <mergeCell ref="D4:D5"/>
    <mergeCell ref="E4:E5"/>
    <mergeCell ref="F4:F5"/>
    <mergeCell ref="G4:G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現年課税分</vt:lpstr>
      <vt:lpstr>滞納繰越分</vt:lpstr>
      <vt:lpstr>参照用シート</vt:lpstr>
      <vt:lpstr>現年課税分!Print_Area</vt:lpstr>
      <vt:lpstr>滞納繰越分!Print_Area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PC-9821Nr13 User</dc:creator>
  <cp:lastModifiedBy>福田 将平</cp:lastModifiedBy>
  <cp:lastPrinted>2021-11-25T00:44:59Z</cp:lastPrinted>
  <dcterms:created xsi:type="dcterms:W3CDTF">1997-12-26T04:00:25Z</dcterms:created>
  <dcterms:modified xsi:type="dcterms:W3CDTF">2023-02-02T02:22:54Z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3.0.2.0</vt:lpwstr>
      <vt:lpwstr>3.1.2.0</vt:lpwstr>
      <vt:lpwstr>3.1.5.0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2021-07-13T00:41:54Z</vt:filetime>
  </property>
</Properties>
</file>