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mc:AlternateContent xmlns:mc="http://schemas.openxmlformats.org/markup-compatibility/2006">
    <mc:Choice Requires="x15">
      <x15ac:absPath xmlns:x15ac="http://schemas.microsoft.com/office/spreadsheetml/2010/11/ac" url="\\10.36.3.1\share\令和４年度\Ｄ_調査・管理班\04 統計\03_税務統計書\（修正用）R2税務統計書\"/>
    </mc:Choice>
  </mc:AlternateContent>
  <xr:revisionPtr revIDLastSave="0" documentId="13_ncr:1_{B719D525-B743-4CF0-8031-F2707A714907}" xr6:coauthVersionLast="47" xr6:coauthVersionMax="47" xr10:uidLastSave="{00000000-0000-0000-0000-000000000000}"/>
  <bookViews>
    <workbookView xWindow="-120" yWindow="-120" windowWidth="29040" windowHeight="15840" tabRatio="586" xr2:uid="{00000000-000D-0000-FFFF-FFFF00000000}"/>
  </bookViews>
  <sheets>
    <sheet name="法人県民税" sheetId="4" r:id="rId1"/>
    <sheet name="課税状況（原稿）" sheetId="1" state="hidden" r:id="rId2"/>
    <sheet name="納税義務者数（削除）" sheetId="3" state="hidden" r:id="rId3"/>
  </sheets>
  <definedNames>
    <definedName name="_xlnm.Print_Area" localSheetId="1">'課税状況（原稿）'!$A$1:$AG$43</definedName>
    <definedName name="_xlnm.Print_Area" localSheetId="0">法人県民税!$A$1:$T$33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9" i="4" l="1"/>
  <c r="H28" i="3" l="1"/>
  <c r="G28" i="3"/>
  <c r="F28" i="3"/>
  <c r="H22" i="3"/>
  <c r="G22" i="3"/>
  <c r="F22" i="3"/>
  <c r="H18" i="3"/>
  <c r="G18" i="3"/>
  <c r="F18" i="3"/>
  <c r="H13" i="3"/>
  <c r="G13" i="3"/>
  <c r="F13" i="3"/>
  <c r="H9" i="3"/>
  <c r="H14" i="3" s="1"/>
  <c r="H29" i="3" s="1"/>
  <c r="G9" i="3"/>
  <c r="G14" i="3" s="1"/>
  <c r="G29" i="3" s="1"/>
  <c r="F9" i="3"/>
  <c r="F14" i="3" s="1"/>
  <c r="F29" i="3" s="1"/>
  <c r="AO30" i="1"/>
  <c r="AN30" i="1"/>
  <c r="AO29" i="1"/>
  <c r="AN29" i="1"/>
  <c r="AE29" i="1"/>
  <c r="AP29" i="1" s="1"/>
  <c r="AD29" i="1"/>
  <c r="AB29" i="1"/>
  <c r="AA29" i="1"/>
  <c r="Z29" i="1"/>
  <c r="Y29" i="1"/>
  <c r="X29" i="1"/>
  <c r="V29" i="1"/>
  <c r="U29" i="1"/>
  <c r="R29" i="1"/>
  <c r="Q29" i="1"/>
  <c r="O29" i="1"/>
  <c r="L29" i="1"/>
  <c r="P29" i="1" s="1"/>
  <c r="K29" i="1"/>
  <c r="J29" i="1"/>
  <c r="I29" i="1"/>
  <c r="H29" i="1"/>
  <c r="G29" i="1"/>
  <c r="F29" i="1"/>
  <c r="AP28" i="1"/>
  <c r="AO28" i="1"/>
  <c r="AN28" i="1"/>
  <c r="AC28" i="1"/>
  <c r="P28" i="1"/>
  <c r="T28" i="1" s="1"/>
  <c r="W28" i="1" s="1"/>
  <c r="AF28" i="1" s="1"/>
  <c r="AQ28" i="1" s="1"/>
  <c r="O28" i="1"/>
  <c r="AO27" i="1"/>
  <c r="AN27" i="1"/>
  <c r="AP27" i="1" s="1"/>
  <c r="AC27" i="1"/>
  <c r="W27" i="1"/>
  <c r="AF27" i="1" s="1"/>
  <c r="AQ27" i="1" s="1"/>
  <c r="T27" i="1"/>
  <c r="P27" i="1"/>
  <c r="O27" i="1"/>
  <c r="AP26" i="1"/>
  <c r="AO26" i="1"/>
  <c r="AN26" i="1"/>
  <c r="AC26" i="1"/>
  <c r="AC29" i="1" s="1"/>
  <c r="P26" i="1"/>
  <c r="T26" i="1" s="1"/>
  <c r="O26" i="1"/>
  <c r="AO25" i="1"/>
  <c r="AN25" i="1"/>
  <c r="AP25" i="1" s="1"/>
  <c r="AC25" i="1"/>
  <c r="W25" i="1"/>
  <c r="AF25" i="1" s="1"/>
  <c r="AQ25" i="1" s="1"/>
  <c r="T25" i="1"/>
  <c r="AO24" i="1"/>
  <c r="AN24" i="1"/>
  <c r="AP24" i="1" s="1"/>
  <c r="AC24" i="1"/>
  <c r="W24" i="1"/>
  <c r="AF24" i="1" s="1"/>
  <c r="AQ24" i="1" s="1"/>
  <c r="T24" i="1"/>
  <c r="P24" i="1"/>
  <c r="O24" i="1"/>
  <c r="AO23" i="1"/>
  <c r="AN23" i="1"/>
  <c r="AE23" i="1"/>
  <c r="AP23" i="1" s="1"/>
  <c r="AD23" i="1"/>
  <c r="AB23" i="1"/>
  <c r="AA23" i="1"/>
  <c r="Z23" i="1"/>
  <c r="Y23" i="1"/>
  <c r="X23" i="1"/>
  <c r="V23" i="1"/>
  <c r="U23" i="1"/>
  <c r="R23" i="1"/>
  <c r="Q23" i="1"/>
  <c r="N23" i="1"/>
  <c r="M23" i="1"/>
  <c r="L23" i="1"/>
  <c r="K23" i="1"/>
  <c r="J23" i="1"/>
  <c r="I23" i="1"/>
  <c r="H23" i="1"/>
  <c r="G23" i="1"/>
  <c r="F23" i="1"/>
  <c r="AO22" i="1"/>
  <c r="AN22" i="1"/>
  <c r="AP22" i="1" s="1"/>
  <c r="AC22" i="1"/>
  <c r="W22" i="1"/>
  <c r="AF22" i="1" s="1"/>
  <c r="AQ22" i="1" s="1"/>
  <c r="T22" i="1"/>
  <c r="AO21" i="1"/>
  <c r="AN21" i="1"/>
  <c r="AP21" i="1" s="1"/>
  <c r="AC21" i="1"/>
  <c r="W21" i="1"/>
  <c r="AF21" i="1" s="1"/>
  <c r="AQ21" i="1" s="1"/>
  <c r="T21" i="1"/>
  <c r="P21" i="1"/>
  <c r="O21" i="1"/>
  <c r="AP20" i="1"/>
  <c r="AO20" i="1"/>
  <c r="AN20" i="1"/>
  <c r="AC20" i="1"/>
  <c r="AC23" i="1" s="1"/>
  <c r="P20" i="1"/>
  <c r="P23" i="1" s="1"/>
  <c r="O20" i="1"/>
  <c r="O23" i="1" s="1"/>
  <c r="AO19" i="1"/>
  <c r="AN19" i="1"/>
  <c r="AE19" i="1"/>
  <c r="AP19" i="1" s="1"/>
  <c r="AD19" i="1"/>
  <c r="AB19" i="1"/>
  <c r="AA19" i="1"/>
  <c r="Z19" i="1"/>
  <c r="Y19" i="1"/>
  <c r="X19" i="1"/>
  <c r="V19" i="1"/>
  <c r="U19" i="1"/>
  <c r="R19" i="1"/>
  <c r="Q19" i="1"/>
  <c r="P19" i="1"/>
  <c r="N19" i="1"/>
  <c r="M19" i="1"/>
  <c r="L19" i="1"/>
  <c r="K19" i="1"/>
  <c r="J19" i="1"/>
  <c r="I19" i="1"/>
  <c r="H19" i="1"/>
  <c r="G19" i="1"/>
  <c r="F19" i="1"/>
  <c r="AP18" i="1"/>
  <c r="AO18" i="1"/>
  <c r="AN18" i="1"/>
  <c r="AC18" i="1"/>
  <c r="T18" i="1"/>
  <c r="W18" i="1" s="1"/>
  <c r="AF18" i="1" s="1"/>
  <c r="AQ18" i="1" s="1"/>
  <c r="AP17" i="1"/>
  <c r="AO17" i="1"/>
  <c r="AN17" i="1"/>
  <c r="AC17" i="1"/>
  <c r="AC19" i="1" s="1"/>
  <c r="P17" i="1"/>
  <c r="T17" i="1" s="1"/>
  <c r="W17" i="1" s="1"/>
  <c r="AF17" i="1" s="1"/>
  <c r="AQ17" i="1" s="1"/>
  <c r="O17" i="1"/>
  <c r="AO16" i="1"/>
  <c r="AN16" i="1"/>
  <c r="AP16" i="1" s="1"/>
  <c r="AC16" i="1"/>
  <c r="T16" i="1"/>
  <c r="T19" i="1" s="1"/>
  <c r="P16" i="1"/>
  <c r="O16" i="1"/>
  <c r="O19" i="1" s="1"/>
  <c r="AO15" i="1"/>
  <c r="AN15" i="1"/>
  <c r="AE15" i="1"/>
  <c r="AE30" i="1" s="1"/>
  <c r="AP30" i="1" s="1"/>
  <c r="AB15" i="1"/>
  <c r="AB30" i="1" s="1"/>
  <c r="AA15" i="1"/>
  <c r="AA30" i="1" s="1"/>
  <c r="X15" i="1"/>
  <c r="X30" i="1" s="1"/>
  <c r="R15" i="1"/>
  <c r="R30" i="1" s="1"/>
  <c r="N15" i="1"/>
  <c r="N30" i="1" s="1"/>
  <c r="K15" i="1"/>
  <c r="K30" i="1" s="1"/>
  <c r="J15" i="1"/>
  <c r="J30" i="1" s="1"/>
  <c r="G15" i="1"/>
  <c r="G30" i="1" s="1"/>
  <c r="F15" i="1"/>
  <c r="F30" i="1" s="1"/>
  <c r="AO14" i="1"/>
  <c r="AN14" i="1"/>
  <c r="AE14" i="1"/>
  <c r="AP14" i="1" s="1"/>
  <c r="AD14" i="1"/>
  <c r="AC14" i="1"/>
  <c r="AB14" i="1"/>
  <c r="AA14" i="1"/>
  <c r="Z14" i="1"/>
  <c r="Y14" i="1"/>
  <c r="X14" i="1"/>
  <c r="V14" i="1"/>
  <c r="U14" i="1"/>
  <c r="R14" i="1"/>
  <c r="Q14" i="1"/>
  <c r="P14" i="1"/>
  <c r="N14" i="1"/>
  <c r="M14" i="1"/>
  <c r="L14" i="1"/>
  <c r="K14" i="1"/>
  <c r="J14" i="1"/>
  <c r="I14" i="1"/>
  <c r="H14" i="1"/>
  <c r="G14" i="1"/>
  <c r="F14" i="1"/>
  <c r="AP13" i="1"/>
  <c r="AO13" i="1"/>
  <c r="AN13" i="1"/>
  <c r="AC13" i="1"/>
  <c r="T13" i="1"/>
  <c r="W13" i="1" s="1"/>
  <c r="AF13" i="1" s="1"/>
  <c r="AQ13" i="1" s="1"/>
  <c r="AP12" i="1"/>
  <c r="AO12" i="1"/>
  <c r="AN12" i="1"/>
  <c r="AC12" i="1"/>
  <c r="T12" i="1"/>
  <c r="W12" i="1" s="1"/>
  <c r="AF12" i="1" s="1"/>
  <c r="AQ12" i="1" s="1"/>
  <c r="O12" i="1"/>
  <c r="AO11" i="1"/>
  <c r="AN11" i="1"/>
  <c r="AP11" i="1" s="1"/>
  <c r="AC11" i="1"/>
  <c r="T11" i="1"/>
  <c r="T14" i="1" s="1"/>
  <c r="O11" i="1"/>
  <c r="O14" i="1" s="1"/>
  <c r="O15" i="1" s="1"/>
  <c r="O30" i="1" s="1"/>
  <c r="AO10" i="1"/>
  <c r="AN10" i="1"/>
  <c r="AE10" i="1"/>
  <c r="AP10" i="1" s="1"/>
  <c r="AD10" i="1"/>
  <c r="AD15" i="1" s="1"/>
  <c r="AD30" i="1" s="1"/>
  <c r="AB10" i="1"/>
  <c r="AA10" i="1"/>
  <c r="Z10" i="1"/>
  <c r="Z15" i="1" s="1"/>
  <c r="Z30" i="1" s="1"/>
  <c r="Y10" i="1"/>
  <c r="AC10" i="1" s="1"/>
  <c r="AC15" i="1" s="1"/>
  <c r="X10" i="1"/>
  <c r="V10" i="1"/>
  <c r="V15" i="1" s="1"/>
  <c r="V30" i="1" s="1"/>
  <c r="U10" i="1"/>
  <c r="U15" i="1" s="1"/>
  <c r="U30" i="1" s="1"/>
  <c r="R10" i="1"/>
  <c r="Q10" i="1"/>
  <c r="Q15" i="1" s="1"/>
  <c r="Q30" i="1" s="1"/>
  <c r="P10" i="1"/>
  <c r="P15" i="1" s="1"/>
  <c r="O10" i="1"/>
  <c r="N10" i="1"/>
  <c r="M10" i="1"/>
  <c r="M15" i="1" s="1"/>
  <c r="M30" i="1" s="1"/>
  <c r="L10" i="1"/>
  <c r="L15" i="1" s="1"/>
  <c r="L30" i="1" s="1"/>
  <c r="K10" i="1"/>
  <c r="J10" i="1"/>
  <c r="I10" i="1"/>
  <c r="I15" i="1" s="1"/>
  <c r="I30" i="1" s="1"/>
  <c r="H10" i="1"/>
  <c r="H15" i="1" s="1"/>
  <c r="H30" i="1" s="1"/>
  <c r="G10" i="1"/>
  <c r="F10" i="1"/>
  <c r="AP9" i="1"/>
  <c r="AO9" i="1"/>
  <c r="AN9" i="1"/>
  <c r="AC9" i="1"/>
  <c r="T9" i="1"/>
  <c r="W9" i="1" s="1"/>
  <c r="AF9" i="1" s="1"/>
  <c r="AQ9" i="1" s="1"/>
  <c r="AP8" i="1"/>
  <c r="AO8" i="1"/>
  <c r="AN8" i="1"/>
  <c r="AC8" i="1"/>
  <c r="T8" i="1"/>
  <c r="W8" i="1" s="1"/>
  <c r="AF8" i="1" s="1"/>
  <c r="AQ8" i="1" s="1"/>
  <c r="AP7" i="1"/>
  <c r="AO7" i="1"/>
  <c r="AN7" i="1"/>
  <c r="AC7" i="1"/>
  <c r="T7" i="1"/>
  <c r="T10" i="1" s="1"/>
  <c r="T15" i="1" s="1"/>
  <c r="J29" i="4"/>
  <c r="J28" i="4"/>
  <c r="J27" i="4"/>
  <c r="J26" i="4"/>
  <c r="J25" i="4"/>
  <c r="K24" i="4"/>
  <c r="K30" i="4" s="1"/>
  <c r="I24" i="4"/>
  <c r="I30" i="4" s="1"/>
  <c r="H24" i="4"/>
  <c r="H30" i="4" s="1"/>
  <c r="G24" i="4"/>
  <c r="G30" i="4" s="1"/>
  <c r="F24" i="4"/>
  <c r="E24" i="4"/>
  <c r="E30" i="4" s="1"/>
  <c r="J23" i="4"/>
  <c r="J22" i="4"/>
  <c r="J21" i="4"/>
  <c r="R14" i="4"/>
  <c r="T14" i="4" s="1"/>
  <c r="M29" i="4" s="1"/>
  <c r="R13" i="4"/>
  <c r="T13" i="4" s="1"/>
  <c r="M28" i="4" s="1"/>
  <c r="R12" i="4"/>
  <c r="T12" i="4" s="1"/>
  <c r="M27" i="4" s="1"/>
  <c r="R11" i="4"/>
  <c r="T11" i="4" s="1"/>
  <c r="M26" i="4" s="1"/>
  <c r="R10" i="4"/>
  <c r="T10" i="4" s="1"/>
  <c r="M25" i="4" s="1"/>
  <c r="S9" i="4"/>
  <c r="S15" i="4" s="1"/>
  <c r="Q9" i="4"/>
  <c r="Q15" i="4" s="1"/>
  <c r="P9" i="4"/>
  <c r="P15" i="4" s="1"/>
  <c r="O9" i="4"/>
  <c r="O15" i="4" s="1"/>
  <c r="N9" i="4"/>
  <c r="N15" i="4" s="1"/>
  <c r="L15" i="4"/>
  <c r="K9" i="4"/>
  <c r="K15" i="4" s="1"/>
  <c r="I9" i="4"/>
  <c r="I15" i="4" s="1"/>
  <c r="H9" i="4"/>
  <c r="H15" i="4" s="1"/>
  <c r="F9" i="4"/>
  <c r="F15" i="4" s="1"/>
  <c r="E9" i="4"/>
  <c r="E15" i="4" s="1"/>
  <c r="R8" i="4"/>
  <c r="T8" i="4" s="1"/>
  <c r="M23" i="4" s="1"/>
  <c r="R7" i="4"/>
  <c r="T7" i="4" s="1"/>
  <c r="M22" i="4" s="1"/>
  <c r="R6" i="4"/>
  <c r="T6" i="4" s="1"/>
  <c r="P30" i="1" l="1"/>
  <c r="W26" i="1"/>
  <c r="T29" i="1"/>
  <c r="AC30" i="1"/>
  <c r="AP15" i="1"/>
  <c r="W16" i="1"/>
  <c r="W11" i="1"/>
  <c r="Y15" i="1"/>
  <c r="Y30" i="1" s="1"/>
  <c r="T20" i="1"/>
  <c r="W7" i="1"/>
  <c r="J24" i="4"/>
  <c r="J30" i="4" s="1"/>
  <c r="F30" i="4"/>
  <c r="M21" i="4"/>
  <c r="T9" i="4"/>
  <c r="M24" i="4" s="1"/>
  <c r="R9" i="4"/>
  <c r="R15" i="4" s="1"/>
  <c r="T15" i="4" s="1"/>
  <c r="M30" i="4" s="1"/>
  <c r="AF11" i="1" l="1"/>
  <c r="W14" i="1"/>
  <c r="AF7" i="1"/>
  <c r="W10" i="1"/>
  <c r="W29" i="1"/>
  <c r="AF26" i="1"/>
  <c r="W20" i="1"/>
  <c r="T23" i="1"/>
  <c r="T30" i="1" s="1"/>
  <c r="AF16" i="1"/>
  <c r="W19" i="1"/>
  <c r="W15" i="1" l="1"/>
  <c r="W23" i="1"/>
  <c r="AF20" i="1"/>
  <c r="AF10" i="1"/>
  <c r="AQ7" i="1"/>
  <c r="AQ26" i="1"/>
  <c r="AF29" i="1"/>
  <c r="AQ29" i="1" s="1"/>
  <c r="AF19" i="1"/>
  <c r="AQ19" i="1" s="1"/>
  <c r="AQ16" i="1"/>
  <c r="AF14" i="1"/>
  <c r="AQ14" i="1" s="1"/>
  <c r="AQ11" i="1"/>
  <c r="AQ10" i="1" l="1"/>
  <c r="AF15" i="1"/>
  <c r="AF23" i="1"/>
  <c r="AQ23" i="1" s="1"/>
  <c r="AQ20" i="1"/>
  <c r="W30" i="1"/>
  <c r="AF30" i="1" l="1"/>
  <c r="AQ30" i="1" s="1"/>
  <c r="AQ15" i="1"/>
</calcChain>
</file>

<file path=xl/sharedStrings.xml><?xml version="1.0" encoding="utf-8"?>
<sst xmlns="http://schemas.openxmlformats.org/spreadsheetml/2006/main" count="245" uniqueCount="106">
  <si>
    <t>千円</t>
  </si>
  <si>
    <t>現事業年度
分調定額
⑥</t>
  </si>
  <si>
    <t>税　　　額
③</t>
  </si>
  <si>
    <t>円</t>
  </si>
  <si>
    <t>本県本店分</t>
  </si>
  <si>
    <t>確定税割額に対応する
前年度分中間申告額</t>
    <rPh sb="2" eb="3">
      <t>ゼイ</t>
    </rPh>
    <rPh sb="3" eb="4">
      <t>ワリ</t>
    </rPh>
    <rPh sb="7" eb="8">
      <t>オウ</t>
    </rPh>
    <phoneticPr fontId="1"/>
  </si>
  <si>
    <t>分割法人</t>
    <rPh sb="2" eb="4">
      <t>ホウジン</t>
    </rPh>
    <phoneticPr fontId="1"/>
  </si>
  <si>
    <t>県  内  法  人</t>
  </si>
  <si>
    <t>１号
法人</t>
  </si>
  <si>
    <t>件</t>
  </si>
  <si>
    <t>調定額
⑦</t>
    <rPh sb="0" eb="2">
      <t>チョウテイ</t>
    </rPh>
    <rPh sb="2" eb="3">
      <t>ガク</t>
    </rPh>
    <phoneticPr fontId="1"/>
  </si>
  <si>
    <t>調定額
⑨</t>
  </si>
  <si>
    <t>調　定　額</t>
    <rPh sb="0" eb="1">
      <t>チョウ</t>
    </rPh>
    <rPh sb="2" eb="3">
      <t>サダム</t>
    </rPh>
    <rPh sb="4" eb="5">
      <t>ガク</t>
    </rPh>
    <phoneticPr fontId="1"/>
  </si>
  <si>
    <t>確定申告が翌年度に
なる中間申告額</t>
  </si>
  <si>
    <t>合　　　　　  計</t>
    <rPh sb="0" eb="1">
      <t>ゴウ</t>
    </rPh>
    <rPh sb="8" eb="9">
      <t>ケイ</t>
    </rPh>
    <phoneticPr fontId="1"/>
  </si>
  <si>
    <t>他県本店分</t>
  </si>
  <si>
    <t>確定申告期限が翌年度　　となる見込納付額</t>
    <rPh sb="0" eb="2">
      <t>カクテイ</t>
    </rPh>
    <rPh sb="2" eb="4">
      <t>シンコク</t>
    </rPh>
    <rPh sb="4" eb="6">
      <t>キゲン</t>
    </rPh>
    <rPh sb="7" eb="10">
      <t>ヨクネンド</t>
    </rPh>
    <rPh sb="15" eb="17">
      <t>ミコ</t>
    </rPh>
    <rPh sb="17" eb="20">
      <t>ノウフガク</t>
    </rPh>
    <phoneticPr fontId="1"/>
  </si>
  <si>
    <t>合　　　　　　計</t>
  </si>
  <si>
    <t>件　数</t>
    <rPh sb="0" eb="1">
      <t>ケン</t>
    </rPh>
    <rPh sb="2" eb="3">
      <t>カズ</t>
    </rPh>
    <phoneticPr fontId="1"/>
  </si>
  <si>
    <t>差　　　　　額</t>
    <rPh sb="0" eb="1">
      <t>サ</t>
    </rPh>
    <rPh sb="6" eb="7">
      <t>ガク</t>
    </rPh>
    <phoneticPr fontId="1"/>
  </si>
  <si>
    <t>　計　　　　 Ｂ</t>
  </si>
  <si>
    <t>振　興　局　別</t>
    <rPh sb="0" eb="1">
      <t>オサム</t>
    </rPh>
    <rPh sb="2" eb="3">
      <t>キョウ</t>
    </rPh>
    <rPh sb="4" eb="5">
      <t>キョク</t>
    </rPh>
    <rPh sb="6" eb="7">
      <t>ベツ</t>
    </rPh>
    <phoneticPr fontId="1"/>
  </si>
  <si>
    <t>事　業
年度数</t>
    <rPh sb="4" eb="6">
      <t>ネンド</t>
    </rPh>
    <rPh sb="6" eb="7">
      <t>スウ</t>
    </rPh>
    <phoneticPr fontId="1"/>
  </si>
  <si>
    <t>清算法人</t>
    <rPh sb="0" eb="2">
      <t>セイサン</t>
    </rPh>
    <rPh sb="2" eb="4">
      <t>ホウジン</t>
    </rPh>
    <phoneticPr fontId="1"/>
  </si>
  <si>
    <t>番　　号</t>
    <rPh sb="3" eb="4">
      <t>ゴウ</t>
    </rPh>
    <phoneticPr fontId="1"/>
  </si>
  <si>
    <t>件数</t>
  </si>
  <si>
    <t>普　　通　　法　　人</t>
    <rPh sb="0" eb="4">
      <t>フツウ</t>
    </rPh>
    <rPh sb="6" eb="10">
      <t>ホウジ</t>
    </rPh>
    <phoneticPr fontId="1"/>
  </si>
  <si>
    <t>4 　法人県民税</t>
    <rPh sb="3" eb="5">
      <t>ホウジン</t>
    </rPh>
    <rPh sb="5" eb="8">
      <t>ケンミンゼイ</t>
    </rPh>
    <phoneticPr fontId="1"/>
  </si>
  <si>
    <t>　小　　 計　ａ</t>
  </si>
  <si>
    <t>下記以外の法人</t>
    <rPh sb="2" eb="4">
      <t>イガイ</t>
    </rPh>
    <rPh sb="5" eb="7">
      <t>ホウジン</t>
    </rPh>
    <phoneticPr fontId="1"/>
  </si>
  <si>
    <t>中間納付
額の歳出
還付額
⑤</t>
    <rPh sb="5" eb="6">
      <t>ガク</t>
    </rPh>
    <rPh sb="7" eb="9">
      <t>サイシュツ</t>
    </rPh>
    <rPh sb="10" eb="11">
      <t>カン</t>
    </rPh>
    <rPh sb="11" eb="12">
      <t>ヅケ</t>
    </rPh>
    <rPh sb="12" eb="13">
      <t>ガク</t>
    </rPh>
    <phoneticPr fontId="1"/>
  </si>
  <si>
    <t>医療法人</t>
    <rPh sb="0" eb="2">
      <t>イリョウ</t>
    </rPh>
    <rPh sb="2" eb="4">
      <t>ホウジン</t>
    </rPh>
    <phoneticPr fontId="1"/>
  </si>
  <si>
    <t>納　税　義　務　者　数</t>
  </si>
  <si>
    <t xml:space="preserve"> イ　納税義務者数</t>
  </si>
  <si>
    <t xml:space="preserve"> 計　　ａ＋ｂ　 Ａ</t>
    <rPh sb="1" eb="2">
      <t>ケイ</t>
    </rPh>
    <phoneticPr fontId="1"/>
  </si>
  <si>
    <t>特別法人</t>
    <rPh sb="1" eb="2">
      <t>ベツ</t>
    </rPh>
    <rPh sb="2" eb="4">
      <t>ホウジン</t>
    </rPh>
    <phoneticPr fontId="1"/>
  </si>
  <si>
    <t>公益法人等</t>
    <rPh sb="2" eb="4">
      <t>ホウジン</t>
    </rPh>
    <rPh sb="4" eb="5">
      <t>トウ</t>
    </rPh>
    <phoneticPr fontId="1"/>
  </si>
  <si>
    <t>均　　　　　　　等　　　　　　　割</t>
    <rPh sb="16" eb="17">
      <t>ワリ</t>
    </rPh>
    <phoneticPr fontId="1"/>
  </si>
  <si>
    <t>分割
法人</t>
    <rPh sb="3" eb="5">
      <t>ホウジン</t>
    </rPh>
    <phoneticPr fontId="1"/>
  </si>
  <si>
    <t>当該年度に発生した歳出還付額</t>
    <rPh sb="2" eb="3">
      <t>トシ</t>
    </rPh>
    <rPh sb="3" eb="4">
      <t>ド</t>
    </rPh>
    <rPh sb="5" eb="6">
      <t>ハツ</t>
    </rPh>
    <rPh sb="6" eb="7">
      <t>ショウ</t>
    </rPh>
    <phoneticPr fontId="1"/>
  </si>
  <si>
    <t>計</t>
  </si>
  <si>
    <t>当該年度に発生した歳出還付額（円）</t>
    <rPh sb="2" eb="3">
      <t>トシ</t>
    </rPh>
    <rPh sb="3" eb="4">
      <t>ド</t>
    </rPh>
    <rPh sb="5" eb="6">
      <t>ハツ</t>
    </rPh>
    <rPh sb="6" eb="7">
      <t>ショウ</t>
    </rPh>
    <rPh sb="15" eb="16">
      <t>エン</t>
    </rPh>
    <phoneticPr fontId="1"/>
  </si>
  <si>
    <t>確  定  法  人  税  割  額</t>
  </si>
  <si>
    <t>人格なき社団等　　 　　Ｅ</t>
  </si>
  <si>
    <t>確定申告が翌年度
になる中間申告額</t>
  </si>
  <si>
    <t>　小 　　計　ｂ</t>
  </si>
  <si>
    <t>　計　　　　 Ｃ</t>
  </si>
  <si>
    <t>法人税割
調定額
⑧</t>
    <rPh sb="5" eb="6">
      <t>チョウ</t>
    </rPh>
    <rPh sb="6" eb="7">
      <t>サダム</t>
    </rPh>
    <rPh sb="7" eb="8">
      <t>ガク</t>
    </rPh>
    <phoneticPr fontId="1"/>
  </si>
  <si>
    <t>寮等のみ有する法人 Ｄ</t>
  </si>
  <si>
    <t>人格なき社団等　　 Ｅ</t>
  </si>
  <si>
    <t>　計　　　　 Ｆ</t>
  </si>
  <si>
    <t>A＋B＋C＋D＋E＋F</t>
  </si>
  <si>
    <t>人格なき社団等　 Ｅ</t>
  </si>
  <si>
    <t>３号
法人</t>
  </si>
  <si>
    <t>２号
法人</t>
  </si>
  <si>
    <t>４号
法人</t>
  </si>
  <si>
    <t>既還付請
求利子割
額が過大
である場
合の納付
額④</t>
  </si>
  <si>
    <t>５号
法人</t>
  </si>
  <si>
    <t>円</t>
    <rPh sb="0" eb="1">
      <t>エン</t>
    </rPh>
    <phoneticPr fontId="1"/>
  </si>
  <si>
    <t>税額　③</t>
  </si>
  <si>
    <t>過事業年度分</t>
    <rPh sb="0" eb="1">
      <t>カ</t>
    </rPh>
    <rPh sb="1" eb="3">
      <t>ジギョウ</t>
    </rPh>
    <rPh sb="3" eb="5">
      <t>ネンド</t>
    </rPh>
    <rPh sb="5" eb="6">
      <t>ブン</t>
    </rPh>
    <phoneticPr fontId="1"/>
  </si>
  <si>
    <t>歳出還付額のうち、利子割還付額（円）</t>
    <rPh sb="0" eb="2">
      <t>サイシュツ</t>
    </rPh>
    <rPh sb="2" eb="5">
      <t>カンプガク</t>
    </rPh>
    <rPh sb="16" eb="17">
      <t>エン</t>
    </rPh>
    <phoneticPr fontId="1"/>
  </si>
  <si>
    <t>課税
標準額</t>
    <rPh sb="0" eb="1">
      <t>カ</t>
    </rPh>
    <rPh sb="1" eb="2">
      <t>ゼイ</t>
    </rPh>
    <rPh sb="3" eb="4">
      <t>ヒョウ</t>
    </rPh>
    <rPh sb="4" eb="5">
      <t>ジュン</t>
    </rPh>
    <rPh sb="5" eb="6">
      <t>ガク</t>
    </rPh>
    <phoneticPr fontId="1"/>
  </si>
  <si>
    <t>事業
年度数</t>
    <rPh sb="3" eb="5">
      <t>ネンド</t>
    </rPh>
    <rPh sb="5" eb="6">
      <t>スウ</t>
    </rPh>
    <phoneticPr fontId="1"/>
  </si>
  <si>
    <t>課税
標準額</t>
    <rPh sb="3" eb="6">
      <t>ヒョウジュンガク</t>
    </rPh>
    <phoneticPr fontId="1"/>
  </si>
  <si>
    <t>税額　①</t>
  </si>
  <si>
    <t>税額　②</t>
  </si>
  <si>
    <t>①－②＋③
＋④＋⑤</t>
  </si>
  <si>
    <t>⑥＋⑦</t>
  </si>
  <si>
    <t>合　　計</t>
  </si>
  <si>
    <t>調定額</t>
  </si>
  <si>
    <t>⑧＋⑨</t>
  </si>
  <si>
    <t>番号</t>
    <rPh sb="1" eb="2">
      <t>ゴウ</t>
    </rPh>
    <phoneticPr fontId="1"/>
  </si>
  <si>
    <t>総数</t>
    <rPh sb="0" eb="2">
      <t>ソウスウ</t>
    </rPh>
    <phoneticPr fontId="1"/>
  </si>
  <si>
    <t>現事業　　　年度分</t>
  </si>
  <si>
    <t>左のうち　　均等割のみのもの</t>
  </si>
  <si>
    <t>確定申
とな</t>
    <rPh sb="0" eb="2">
      <t>カクテイ</t>
    </rPh>
    <rPh sb="2" eb="3">
      <t>サル</t>
    </rPh>
    <phoneticPr fontId="1"/>
  </si>
  <si>
    <t>　　　　　の。</t>
  </si>
  <si>
    <t>　　  ２　公益法人等には、均等割の減免を受けている者を含む。</t>
    <rPh sb="6" eb="8">
      <t>コウエキ</t>
    </rPh>
    <rPh sb="8" eb="10">
      <t>ホウジン</t>
    </rPh>
    <rPh sb="10" eb="11">
      <t>トウ</t>
    </rPh>
    <rPh sb="14" eb="17">
      <t>キントウワ</t>
    </rPh>
    <rPh sb="18" eb="20">
      <t>ゲンメン</t>
    </rPh>
    <rPh sb="21" eb="22">
      <t>ウ</t>
    </rPh>
    <rPh sb="26" eb="27">
      <t>シャ</t>
    </rPh>
    <rPh sb="28" eb="29">
      <t>フク</t>
    </rPh>
    <phoneticPr fontId="1"/>
  </si>
  <si>
    <t>寮等のみ有する法人 　Ｄ</t>
  </si>
  <si>
    <r>
      <t>　注　１　「現事業年度分」は、</t>
    </r>
    <r>
      <rPr>
        <sz val="9"/>
        <color theme="1"/>
        <rFont val="ＭＳ 明朝"/>
        <family val="1"/>
        <charset val="128"/>
      </rPr>
      <t>平成25年２月１日から平成26年１月31日までの間に終了する事業年度分（同日後に終了する</t>
    </r>
  </si>
  <si>
    <r>
      <t>　　　 　 事業年度分で</t>
    </r>
    <r>
      <rPr>
        <sz val="9"/>
        <color theme="1"/>
        <rFont val="ＭＳ 明朝"/>
        <family val="1"/>
        <charset val="128"/>
      </rPr>
      <t>平成26年３月31日までに申告書の提出があったものを含む。）について確定申告書の提出のあったも</t>
    </r>
    <rPh sb="6" eb="8">
      <t>ジギョウ</t>
    </rPh>
    <rPh sb="8" eb="9">
      <t>ネン</t>
    </rPh>
    <phoneticPr fontId="1"/>
  </si>
  <si>
    <t>確定法人税割額</t>
  </si>
  <si>
    <t>①－②＋③
＋④＋⑤＋⑥</t>
  </si>
  <si>
    <t>調定額
⑩</t>
  </si>
  <si>
    <t>税額　④</t>
  </si>
  <si>
    <t>既還付請求利
子割額が過大
である場合の
納付額　⑤</t>
  </si>
  <si>
    <t>現事業年度分
調定額　⑦</t>
  </si>
  <si>
    <t>調定額　⑨
⑦＋⑧</t>
    <rPh sb="0" eb="1">
      <t>チョウ</t>
    </rPh>
    <rPh sb="1" eb="2">
      <t>サダム</t>
    </rPh>
    <rPh sb="2" eb="3">
      <t>ガク</t>
    </rPh>
    <phoneticPr fontId="1"/>
  </si>
  <si>
    <t>中間納付額の
歳出還付額
⑥</t>
    <rPh sb="4" eb="5">
      <t>ガク</t>
    </rPh>
    <rPh sb="7" eb="9">
      <t>サイシュツ</t>
    </rPh>
    <rPh sb="9" eb="10">
      <t>カン</t>
    </rPh>
    <rPh sb="10" eb="11">
      <t>ヅケ</t>
    </rPh>
    <rPh sb="11" eb="12">
      <t>ガク</t>
    </rPh>
    <phoneticPr fontId="1"/>
  </si>
  <si>
    <t>過事業年分
調定額
⑧</t>
  </si>
  <si>
    <t>普通法人</t>
    <rPh sb="0" eb="2">
      <t>フツウ</t>
    </rPh>
    <rPh sb="2" eb="4">
      <t>ホウジン</t>
    </rPh>
    <phoneticPr fontId="1"/>
  </si>
  <si>
    <t>特別法人　B</t>
    <rPh sb="1" eb="2">
      <t>ベツ</t>
    </rPh>
    <rPh sb="2" eb="4">
      <t>ホウジン</t>
    </rPh>
    <phoneticPr fontId="1"/>
  </si>
  <si>
    <t>　 計　A</t>
  </si>
  <si>
    <t>公益法人等　C</t>
    <rPh sb="2" eb="4">
      <t>ホウジン</t>
    </rPh>
    <rPh sb="4" eb="5">
      <t>トウ</t>
    </rPh>
    <phoneticPr fontId="1"/>
  </si>
  <si>
    <t>寮等のみ有する法人　Ｄ</t>
  </si>
  <si>
    <t>清算法人　F</t>
    <rPh sb="0" eb="2">
      <t>セイサン</t>
    </rPh>
    <rPh sb="2" eb="4">
      <t>ホウジン</t>
    </rPh>
    <phoneticPr fontId="1"/>
  </si>
  <si>
    <t>合　　　　　　計
A＋B＋C＋D＋E＋F</t>
  </si>
  <si>
    <t>合　計
⑨＋⑩</t>
  </si>
  <si>
    <t>（単位：円、件）</t>
    <rPh sb="1" eb="3">
      <t>タンイ</t>
    </rPh>
    <rPh sb="4" eb="5">
      <t>エン</t>
    </rPh>
    <rPh sb="6" eb="7">
      <t>ケン</t>
    </rPh>
    <phoneticPr fontId="1"/>
  </si>
  <si>
    <t>歳出還付額のうち利子割還付額</t>
    <rPh sb="0" eb="2">
      <t>サイシュツ</t>
    </rPh>
    <rPh sb="2" eb="5">
      <t>カンプガク</t>
    </rPh>
    <phoneticPr fontId="1"/>
  </si>
  <si>
    <t>告期限が翌年度
る見込納付額</t>
    <rPh sb="0" eb="1">
      <t>コク</t>
    </rPh>
    <rPh sb="1" eb="3">
      <t>キゲン</t>
    </rPh>
    <rPh sb="4" eb="7">
      <t>ヨクネンド</t>
    </rPh>
    <rPh sb="9" eb="11">
      <t>ミコ</t>
    </rPh>
    <rPh sb="11" eb="14">
      <t>ノウフガク</t>
    </rPh>
    <phoneticPr fontId="1"/>
  </si>
  <si>
    <t>法　　　　　　　人　　　　　　　税　　　　　　　割　　　　　　　</t>
    <rPh sb="0" eb="1">
      <t>ホウ</t>
    </rPh>
    <rPh sb="8" eb="9">
      <t>ヒト</t>
    </rPh>
    <rPh sb="16" eb="17">
      <t>ゼイ</t>
    </rPh>
    <rPh sb="24" eb="25">
      <t>ワリ</t>
    </rPh>
    <phoneticPr fontId="1"/>
  </si>
  <si>
    <t>（単位：円）</t>
    <rPh sb="1" eb="3">
      <t>タンイ</t>
    </rPh>
    <rPh sb="4" eb="5">
      <t>エン</t>
    </rPh>
    <phoneticPr fontId="1"/>
  </si>
  <si>
    <t>確定法人税割額に対応する
前年度分の中間申告額</t>
    <rPh sb="2" eb="3">
      <t>ホウ</t>
    </rPh>
    <rPh sb="3" eb="4">
      <t>ジン</t>
    </rPh>
    <rPh sb="4" eb="5">
      <t>ゼイ</t>
    </rPh>
    <rPh sb="5" eb="6">
      <t>ワリ</t>
    </rPh>
    <rPh sb="9" eb="10">
      <t>オウ</t>
    </rPh>
    <phoneticPr fontId="1"/>
  </si>
  <si>
    <t>3 　法人県民税</t>
    <rPh sb="3" eb="5">
      <t>ホウジン</t>
    </rPh>
    <rPh sb="5" eb="8">
      <t>ケンミンゼイ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</si>
</sst>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0;&quot;△ &quot;#,##0"/>
    <numFmt numFmtId="177" formatCode="#,##0_ "/>
    <numFmt numFmtId="178" formatCode="#,##0_ ;&quot;△&quot;\ #,##0_ ;&quot;-&quot;_ "/>
    <numFmt numFmtId="179" formatCode="#,##0_ ;[Red]\-#,##0\ "/>
  </numFmts>
  <fonts count="31" x14ac:knownFonts="1">
    <font>
      <sz val="11"/>
      <name val="ＭＳ Ｐゴシック"/>
      <family val="3"/>
    </font>
    <font>
      <sz val="6"/>
      <name val="ＭＳ Ｐゴシック"/>
      <family val="3"/>
    </font>
    <font>
      <sz val="11"/>
      <color rgb="FF0070C0"/>
      <name val="ＭＳ Ｐゴシック"/>
      <family val="3"/>
    </font>
    <font>
      <sz val="16"/>
      <name val="ＭＳ 明朝"/>
      <family val="1"/>
    </font>
    <font>
      <sz val="11"/>
      <name val="ＭＳ ゴシック"/>
      <family val="3"/>
    </font>
    <font>
      <sz val="14"/>
      <name val="ＭＳ 明朝"/>
      <family val="1"/>
    </font>
    <font>
      <sz val="9"/>
      <name val="ＭＳ 明朝"/>
      <family val="1"/>
    </font>
    <font>
      <sz val="9"/>
      <name val="ＭＳ Ｐゴシック"/>
      <family val="3"/>
    </font>
    <font>
      <sz val="9"/>
      <name val="ＭＳ Ｐ明朝"/>
      <family val="1"/>
    </font>
    <font>
      <sz val="11"/>
      <name val="ＭＳ Ｐゴシック"/>
      <family val="3"/>
      <charset val="128"/>
    </font>
    <font>
      <sz val="9.5"/>
      <name val="ＭＳ Ｐゴシック"/>
      <family val="3"/>
    </font>
    <font>
      <b/>
      <sz val="12"/>
      <name val="ＭＳ Ｐゴシック"/>
      <family val="3"/>
    </font>
    <font>
      <sz val="9"/>
      <color indexed="8"/>
      <name val="ＭＳ 明朝"/>
      <family val="1"/>
    </font>
    <font>
      <sz val="9"/>
      <name val="ＭＳ Ｐゴシック"/>
      <family val="3"/>
    </font>
    <font>
      <sz val="16"/>
      <color rgb="FF0070C0"/>
      <name val="ＭＳ 明朝"/>
      <family val="1"/>
    </font>
    <font>
      <sz val="9"/>
      <color rgb="FF0070C0"/>
      <name val="ＭＳ 明朝"/>
      <family val="1"/>
    </font>
    <font>
      <sz val="9"/>
      <color rgb="FF0070C0"/>
      <name val="ＭＳ Ｐゴシック"/>
      <family val="3"/>
    </font>
    <font>
      <sz val="8"/>
      <name val="ＭＳ 明朝"/>
      <family val="1"/>
    </font>
    <font>
      <sz val="8"/>
      <name val="ＭＳ Ｐ明朝"/>
      <family val="1"/>
    </font>
    <font>
      <sz val="8"/>
      <name val="ＭＳ Ｐゴシック"/>
      <family val="3"/>
    </font>
    <font>
      <sz val="8"/>
      <color indexed="8"/>
      <name val="ＭＳ 明朝"/>
      <family val="1"/>
    </font>
    <font>
      <sz val="8"/>
      <color rgb="FF0070C0"/>
      <name val="ＭＳ 明朝"/>
      <family val="1"/>
    </font>
    <font>
      <sz val="8"/>
      <color rgb="FF0070C0"/>
      <name val="ＭＳ Ｐゴシック"/>
      <family val="3"/>
    </font>
    <font>
      <sz val="10"/>
      <name val="ＭＳ Ｐゴシック"/>
      <family val="3"/>
    </font>
    <font>
      <sz val="9"/>
      <name val="ＭＳ ゴシック"/>
      <family val="3"/>
    </font>
    <font>
      <sz val="10"/>
      <name val="ＭＳ Ｐ明朝"/>
      <family val="1"/>
    </font>
    <font>
      <sz val="10"/>
      <name val="ＭＳ ゴシック"/>
      <family val="3"/>
    </font>
    <font>
      <sz val="18"/>
      <name val="ＭＳ 明朝"/>
      <family val="1"/>
    </font>
    <font>
      <sz val="9"/>
      <color theme="1"/>
      <name val="ＭＳ 明朝"/>
      <family val="1"/>
    </font>
    <font>
      <sz val="11"/>
      <color theme="1"/>
      <name val="ＭＳ Ｐゴシック"/>
      <family val="3"/>
    </font>
    <font>
      <sz val="9"/>
      <color theme="1"/>
      <name val="ＭＳ 明朝"/>
      <family val="1"/>
      <charset val="128"/>
    </font>
  </fonts>
  <fills count="2">
    <fill>
      <patternFill patternType="none"/>
    </fill>
    <fill>
      <patternFill patternType="gray125"/>
    </fill>
  </fills>
  <borders count="49">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thin">
        <color indexed="64"/>
      </left>
      <right/>
      <top style="thin">
        <color indexed="64"/>
      </top>
      <bottom style="hair">
        <color indexed="64"/>
      </bottom>
      <diagonal/>
    </border>
    <border>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medium">
        <color indexed="64"/>
      </top>
      <bottom/>
      <diagonal/>
    </border>
    <border>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2">
    <xf numFmtId="0" fontId="0" fillId="0" borderId="0"/>
    <xf numFmtId="38" fontId="9" fillId="0" borderId="0" applyFont="0" applyFill="0" applyBorder="0" applyAlignment="0" applyProtection="0"/>
  </cellStyleXfs>
  <cellXfs count="273">
    <xf numFmtId="0" fontId="0" fillId="0" borderId="0" xfId="0"/>
    <xf numFmtId="0" fontId="0" fillId="0" borderId="0" xfId="0" applyFont="1" applyFill="1" applyAlignment="1">
      <alignment vertical="center"/>
    </xf>
    <xf numFmtId="0" fontId="0" fillId="0" borderId="0" xfId="0" applyNumberFormat="1" applyFont="1" applyFill="1" applyAlignment="1">
      <alignment horizontal="center"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5" fillId="0" borderId="0" xfId="0" applyFont="1" applyFill="1" applyBorder="1" applyAlignment="1">
      <alignment vertical="center"/>
    </xf>
    <xf numFmtId="0" fontId="7" fillId="0" borderId="0" xfId="0" applyFont="1" applyFill="1" applyBorder="1" applyAlignment="1">
      <alignment horizontal="center" vertical="center" wrapText="1" shrinkToFit="1"/>
    </xf>
    <xf numFmtId="0" fontId="6" fillId="0" borderId="0" xfId="0" applyFont="1" applyFill="1" applyAlignment="1">
      <alignment vertical="center"/>
    </xf>
    <xf numFmtId="0" fontId="7" fillId="0" borderId="0" xfId="0" applyFont="1" applyFill="1" applyAlignment="1">
      <alignment vertical="center"/>
    </xf>
    <xf numFmtId="0" fontId="3" fillId="0" borderId="0" xfId="0" applyFont="1" applyFill="1" applyAlignment="1">
      <alignment horizontal="center" vertical="center"/>
    </xf>
    <xf numFmtId="0" fontId="7" fillId="0" borderId="0" xfId="0" applyFont="1" applyFill="1" applyBorder="1" applyAlignment="1">
      <alignment horizontal="center" vertical="center" shrinkToFit="1"/>
    </xf>
    <xf numFmtId="0" fontId="6" fillId="0" borderId="10" xfId="0" applyFont="1" applyFill="1" applyBorder="1" applyAlignment="1">
      <alignment horizontal="center" vertical="center" shrinkToFit="1"/>
    </xf>
    <xf numFmtId="0" fontId="6" fillId="0" borderId="3" xfId="0" applyFont="1" applyFill="1" applyBorder="1" applyAlignment="1">
      <alignment horizontal="center" vertical="center" shrinkToFit="1"/>
    </xf>
    <xf numFmtId="0" fontId="6" fillId="0" borderId="1" xfId="0" applyNumberFormat="1" applyFont="1" applyFill="1" applyBorder="1" applyAlignment="1">
      <alignment horizontal="center" vertical="center" textRotation="255"/>
    </xf>
    <xf numFmtId="0" fontId="8" fillId="0" borderId="10" xfId="0" applyNumberFormat="1" applyFont="1" applyFill="1" applyBorder="1" applyAlignment="1">
      <alignment horizontal="center" vertical="center"/>
    </xf>
    <xf numFmtId="0" fontId="8" fillId="0" borderId="3" xfId="0" applyNumberFormat="1" applyFont="1" applyFill="1" applyBorder="1" applyAlignment="1">
      <alignment horizontal="center" vertical="center"/>
    </xf>
    <xf numFmtId="0" fontId="8" fillId="0" borderId="8" xfId="0" applyNumberFormat="1" applyFont="1" applyFill="1" applyBorder="1" applyAlignment="1">
      <alignment horizontal="center" vertical="center"/>
    </xf>
    <xf numFmtId="0" fontId="7" fillId="0" borderId="2" xfId="0" applyNumberFormat="1" applyFont="1" applyFill="1" applyBorder="1" applyAlignment="1">
      <alignment horizontal="center" vertical="center"/>
    </xf>
    <xf numFmtId="0" fontId="6" fillId="0" borderId="8" xfId="0" applyNumberFormat="1" applyFont="1" applyFill="1" applyBorder="1" applyAlignment="1">
      <alignment horizontal="center" vertical="center"/>
    </xf>
    <xf numFmtId="0" fontId="6" fillId="0" borderId="6" xfId="0" applyNumberFormat="1" applyFont="1" applyFill="1" applyBorder="1" applyAlignment="1">
      <alignment horizontal="center" vertical="center"/>
    </xf>
    <xf numFmtId="0" fontId="7" fillId="0" borderId="8" xfId="0" applyNumberFormat="1" applyFont="1" applyFill="1" applyBorder="1" applyAlignment="1">
      <alignment horizontal="center" vertical="center"/>
    </xf>
    <xf numFmtId="0" fontId="7" fillId="0" borderId="0" xfId="0" applyNumberFormat="1" applyFont="1" applyFill="1" applyBorder="1" applyAlignment="1">
      <alignment horizontal="center" vertical="center"/>
    </xf>
    <xf numFmtId="0" fontId="6" fillId="0" borderId="0" xfId="0" applyNumberFormat="1" applyFont="1" applyFill="1" applyAlignment="1">
      <alignment horizontal="center" vertical="center"/>
    </xf>
    <xf numFmtId="0" fontId="7" fillId="0" borderId="0" xfId="0" applyNumberFormat="1" applyFont="1" applyFill="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wrapText="1"/>
    </xf>
    <xf numFmtId="0" fontId="6" fillId="0" borderId="13" xfId="0" applyFont="1" applyFill="1" applyBorder="1" applyAlignment="1">
      <alignment horizontal="center" vertical="center" wrapText="1"/>
    </xf>
    <xf numFmtId="178" fontId="10" fillId="0" borderId="0" xfId="1" applyNumberFormat="1" applyFont="1" applyFill="1" applyBorder="1" applyAlignment="1">
      <alignment vertical="center" wrapText="1"/>
    </xf>
    <xf numFmtId="0" fontId="11" fillId="0" borderId="0" xfId="0" applyFont="1" applyFill="1" applyAlignment="1">
      <alignment horizontal="center" vertical="center"/>
    </xf>
    <xf numFmtId="0" fontId="6" fillId="0" borderId="20" xfId="0" applyFont="1" applyFill="1" applyBorder="1" applyAlignment="1">
      <alignment horizontal="center" vertical="center" wrapText="1"/>
    </xf>
    <xf numFmtId="0" fontId="5" fillId="0" borderId="0" xfId="0" applyFont="1" applyFill="1" applyAlignment="1">
      <alignment vertical="center"/>
    </xf>
    <xf numFmtId="0" fontId="6" fillId="0" borderId="27" xfId="0" applyFont="1" applyFill="1" applyBorder="1" applyAlignment="1">
      <alignment horizontal="center" vertical="center" wrapText="1"/>
    </xf>
    <xf numFmtId="0" fontId="14" fillId="0" borderId="0" xfId="0" applyFont="1" applyFill="1" applyAlignment="1">
      <alignment horizontal="center" vertical="center"/>
    </xf>
    <xf numFmtId="0" fontId="15" fillId="0" borderId="0" xfId="0" applyFont="1" applyFill="1" applyAlignment="1">
      <alignment vertical="center"/>
    </xf>
    <xf numFmtId="0" fontId="16" fillId="0" borderId="0" xfId="0" applyFont="1" applyFill="1" applyAlignment="1">
      <alignment vertical="center"/>
    </xf>
    <xf numFmtId="0" fontId="6" fillId="0" borderId="7" xfId="0" applyFont="1" applyFill="1" applyBorder="1" applyAlignment="1">
      <alignment horizontal="right" vertical="center" wrapText="1"/>
    </xf>
    <xf numFmtId="0" fontId="6" fillId="0" borderId="0" xfId="0" applyFont="1" applyFill="1" applyAlignment="1">
      <alignment horizontal="right"/>
    </xf>
    <xf numFmtId="0" fontId="6" fillId="0" borderId="11" xfId="0" applyFont="1" applyFill="1" applyBorder="1" applyAlignment="1">
      <alignment vertical="center" wrapText="1"/>
    </xf>
    <xf numFmtId="0" fontId="0" fillId="0" borderId="0" xfId="0" applyFont="1" applyFill="1" applyBorder="1" applyAlignment="1">
      <alignment vertical="center"/>
    </xf>
    <xf numFmtId="0" fontId="6" fillId="0" borderId="0" xfId="0" applyFont="1" applyFill="1" applyBorder="1" applyAlignment="1">
      <alignment vertical="center"/>
    </xf>
    <xf numFmtId="0" fontId="7" fillId="0" borderId="0" xfId="0" applyFont="1" applyFill="1" applyBorder="1" applyAlignment="1">
      <alignment vertical="center"/>
    </xf>
    <xf numFmtId="0" fontId="3" fillId="0" borderId="0" xfId="0" applyFont="1" applyFill="1" applyAlignment="1">
      <alignment horizontal="right" vertical="center"/>
    </xf>
    <xf numFmtId="0" fontId="6"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0" xfId="0" applyFont="1" applyFill="1" applyBorder="1" applyAlignment="1">
      <alignment horizontal="center" vertical="center"/>
    </xf>
    <xf numFmtId="0" fontId="6" fillId="0" borderId="34" xfId="0" applyFont="1" applyFill="1" applyBorder="1" applyAlignment="1">
      <alignment horizontal="center" vertical="center"/>
    </xf>
    <xf numFmtId="0" fontId="6" fillId="0" borderId="35" xfId="0" applyFont="1" applyFill="1" applyBorder="1" applyAlignment="1">
      <alignment horizontal="center" vertical="center"/>
    </xf>
    <xf numFmtId="41" fontId="6" fillId="0" borderId="0" xfId="0" applyNumberFormat="1" applyFont="1" applyFill="1" applyAlignment="1">
      <alignment vertical="center"/>
    </xf>
    <xf numFmtId="0" fontId="6" fillId="0" borderId="36" xfId="0" applyFont="1" applyFill="1" applyBorder="1" applyAlignment="1">
      <alignment horizontal="center" vertical="center"/>
    </xf>
    <xf numFmtId="0" fontId="6" fillId="0" borderId="33" xfId="0" applyFont="1" applyFill="1" applyBorder="1" applyAlignment="1">
      <alignment horizontal="center" vertical="center" shrinkToFit="1"/>
    </xf>
    <xf numFmtId="0" fontId="8" fillId="0" borderId="1" xfId="0" applyNumberFormat="1" applyFont="1" applyFill="1" applyBorder="1" applyAlignment="1">
      <alignment horizontal="center" vertical="center"/>
    </xf>
    <xf numFmtId="0" fontId="8" fillId="0" borderId="2" xfId="0" applyNumberFormat="1" applyFont="1" applyFill="1" applyBorder="1" applyAlignment="1">
      <alignment horizontal="center" vertical="center"/>
    </xf>
    <xf numFmtId="0" fontId="7" fillId="0" borderId="3" xfId="0" applyNumberFormat="1" applyFont="1" applyFill="1" applyBorder="1" applyAlignment="1">
      <alignment horizontal="center" vertical="center"/>
    </xf>
    <xf numFmtId="0" fontId="17" fillId="0" borderId="8" xfId="0" applyFont="1" applyFill="1" applyBorder="1" applyAlignment="1">
      <alignment horizontal="center" vertical="center"/>
    </xf>
    <xf numFmtId="0" fontId="17" fillId="0" borderId="1" xfId="0" applyFont="1" applyFill="1" applyBorder="1" applyAlignment="1">
      <alignment horizontal="center" vertical="center" wrapText="1"/>
    </xf>
    <xf numFmtId="0" fontId="8" fillId="0" borderId="1" xfId="0" applyFont="1" applyFill="1" applyBorder="1" applyAlignment="1">
      <alignment vertical="center"/>
    </xf>
    <xf numFmtId="178" fontId="18" fillId="0" borderId="2" xfId="0" applyNumberFormat="1" applyFont="1" applyFill="1" applyBorder="1" applyAlignment="1" applyProtection="1">
      <alignment vertical="center" wrapText="1"/>
      <protection locked="0"/>
    </xf>
    <xf numFmtId="178" fontId="7" fillId="0" borderId="2" xfId="1" applyNumberFormat="1" applyFont="1" applyFill="1" applyBorder="1" applyAlignment="1">
      <alignment vertical="center" wrapText="1"/>
    </xf>
    <xf numFmtId="178" fontId="7" fillId="0" borderId="2" xfId="0" applyNumberFormat="1" applyFont="1" applyFill="1" applyBorder="1" applyAlignment="1" applyProtection="1">
      <alignment vertical="center" wrapText="1"/>
      <protection locked="0"/>
    </xf>
    <xf numFmtId="178" fontId="7" fillId="0" borderId="3" xfId="0" applyNumberFormat="1" applyFont="1" applyFill="1" applyBorder="1" applyAlignment="1">
      <alignment vertical="center"/>
    </xf>
    <xf numFmtId="0" fontId="17" fillId="0" borderId="3" xfId="0" applyFont="1" applyFill="1" applyBorder="1" applyAlignment="1">
      <alignment horizontal="center" vertical="center"/>
    </xf>
    <xf numFmtId="0" fontId="8" fillId="0" borderId="1" xfId="0" applyFont="1" applyFill="1" applyBorder="1" applyAlignment="1">
      <alignment horizontal="right" vertical="center"/>
    </xf>
    <xf numFmtId="0" fontId="17" fillId="0" borderId="8" xfId="0" applyFont="1" applyFill="1" applyBorder="1" applyAlignment="1">
      <alignment horizontal="center" vertical="center" wrapText="1"/>
    </xf>
    <xf numFmtId="178" fontId="19" fillId="0" borderId="2" xfId="1" applyNumberFormat="1" applyFont="1" applyFill="1" applyBorder="1" applyAlignment="1" applyProtection="1">
      <alignment vertical="center" wrapText="1"/>
      <protection locked="0"/>
    </xf>
    <xf numFmtId="0" fontId="17" fillId="0" borderId="2" xfId="0" applyFont="1" applyFill="1" applyBorder="1" applyAlignment="1">
      <alignment horizontal="center" vertical="center" wrapText="1"/>
    </xf>
    <xf numFmtId="0" fontId="17" fillId="0" borderId="33" xfId="0" applyFont="1" applyFill="1" applyBorder="1" applyAlignment="1">
      <alignment horizontal="center" vertical="center" wrapText="1"/>
    </xf>
    <xf numFmtId="0" fontId="19" fillId="0" borderId="33" xfId="0" applyFont="1" applyFill="1" applyBorder="1" applyAlignment="1">
      <alignment horizontal="center" vertical="center"/>
    </xf>
    <xf numFmtId="0" fontId="8" fillId="0" borderId="33" xfId="0" applyFont="1" applyFill="1" applyBorder="1" applyAlignment="1">
      <alignment horizontal="right" vertical="center"/>
    </xf>
    <xf numFmtId="178" fontId="18" fillId="0" borderId="33" xfId="1" applyNumberFormat="1" applyFont="1" applyFill="1" applyBorder="1" applyAlignment="1" applyProtection="1">
      <alignment vertical="center" wrapText="1"/>
      <protection locked="0"/>
    </xf>
    <xf numFmtId="178" fontId="7" fillId="0" borderId="33" xfId="1" applyNumberFormat="1" applyFont="1" applyFill="1" applyBorder="1" applyAlignment="1">
      <alignment vertical="center" wrapText="1"/>
    </xf>
    <xf numFmtId="178" fontId="7" fillId="0" borderId="33" xfId="1" applyNumberFormat="1" applyFont="1" applyFill="1" applyBorder="1" applyAlignment="1" applyProtection="1">
      <alignment vertical="center" wrapText="1"/>
      <protection locked="0"/>
    </xf>
    <xf numFmtId="178" fontId="7" fillId="0" borderId="33" xfId="0" applyNumberFormat="1" applyFont="1" applyFill="1" applyBorder="1" applyAlignment="1">
      <alignment vertical="center"/>
    </xf>
    <xf numFmtId="178" fontId="18" fillId="0" borderId="2" xfId="1" applyNumberFormat="1" applyFont="1" applyFill="1" applyBorder="1" applyAlignment="1">
      <alignment vertical="center" wrapText="1"/>
    </xf>
    <xf numFmtId="177" fontId="8" fillId="0" borderId="0" xfId="0" applyNumberFormat="1" applyFont="1" applyFill="1" applyBorder="1" applyAlignment="1">
      <alignment vertical="center"/>
    </xf>
    <xf numFmtId="38" fontId="7" fillId="0" borderId="8" xfId="1" applyFont="1" applyFill="1" applyBorder="1" applyAlignment="1">
      <alignment vertical="center"/>
    </xf>
    <xf numFmtId="41" fontId="23" fillId="0" borderId="0" xfId="1" applyNumberFormat="1" applyFont="1" applyFill="1" applyBorder="1" applyAlignment="1">
      <alignment horizontal="right" vertical="center" wrapText="1"/>
    </xf>
    <xf numFmtId="1" fontId="8" fillId="0" borderId="1" xfId="0" applyNumberFormat="1" applyFont="1" applyFill="1" applyBorder="1" applyAlignment="1">
      <alignment vertical="center"/>
    </xf>
    <xf numFmtId="1" fontId="8" fillId="0" borderId="2" xfId="0" applyNumberFormat="1" applyFont="1" applyFill="1" applyBorder="1" applyAlignment="1">
      <alignment horizontal="center" vertical="center"/>
    </xf>
    <xf numFmtId="1" fontId="7" fillId="0" borderId="2" xfId="0" applyNumberFormat="1" applyFont="1" applyFill="1" applyBorder="1" applyAlignment="1">
      <alignment horizontal="center" vertical="center"/>
    </xf>
    <xf numFmtId="1" fontId="7" fillId="0" borderId="3" xfId="0" applyNumberFormat="1" applyFont="1" applyFill="1" applyBorder="1" applyAlignment="1">
      <alignment vertical="center"/>
    </xf>
    <xf numFmtId="0" fontId="6" fillId="0" borderId="35" xfId="0" applyFont="1" applyFill="1" applyBorder="1" applyAlignment="1">
      <alignment vertical="center"/>
    </xf>
    <xf numFmtId="0" fontId="24" fillId="0" borderId="0" xfId="0" applyFont="1" applyFill="1" applyAlignment="1">
      <alignment horizontal="left" vertical="center"/>
    </xf>
    <xf numFmtId="0" fontId="24" fillId="0" borderId="0" xfId="0" applyFont="1" applyFill="1" applyAlignment="1">
      <alignment vertical="center"/>
    </xf>
    <xf numFmtId="0" fontId="24" fillId="0" borderId="33" xfId="0" applyFont="1" applyFill="1" applyBorder="1" applyAlignment="1">
      <alignment vertical="center"/>
    </xf>
    <xf numFmtId="0" fontId="6" fillId="0" borderId="33" xfId="0" applyFont="1" applyFill="1" applyBorder="1" applyAlignment="1">
      <alignment vertical="center"/>
    </xf>
    <xf numFmtId="0" fontId="24" fillId="0" borderId="33" xfId="0" applyFont="1" applyFill="1" applyBorder="1" applyAlignment="1">
      <alignment horizontal="left" vertical="center"/>
    </xf>
    <xf numFmtId="0" fontId="6" fillId="0" borderId="1" xfId="0" applyFont="1" applyFill="1" applyBorder="1" applyAlignment="1">
      <alignment vertical="center"/>
    </xf>
    <xf numFmtId="178" fontId="25" fillId="0" borderId="2" xfId="0" applyNumberFormat="1" applyFont="1" applyFill="1" applyBorder="1" applyAlignment="1">
      <alignment vertical="center"/>
    </xf>
    <xf numFmtId="178" fontId="26" fillId="0" borderId="2" xfId="0" applyNumberFormat="1" applyFont="1" applyFill="1" applyBorder="1" applyAlignment="1">
      <alignment vertical="center"/>
    </xf>
    <xf numFmtId="178" fontId="23" fillId="0" borderId="2" xfId="0" applyNumberFormat="1" applyFont="1" applyFill="1" applyBorder="1" applyAlignment="1">
      <alignment vertical="center"/>
    </xf>
    <xf numFmtId="178" fontId="25" fillId="0" borderId="42" xfId="0" applyNumberFormat="1" applyFont="1" applyFill="1" applyBorder="1" applyAlignment="1">
      <alignment vertical="center"/>
    </xf>
    <xf numFmtId="0" fontId="23" fillId="0" borderId="8" xfId="0" applyFont="1" applyFill="1" applyBorder="1" applyAlignment="1">
      <alignment horizontal="center" vertical="center"/>
    </xf>
    <xf numFmtId="176" fontId="25" fillId="0" borderId="2" xfId="0" applyNumberFormat="1" applyFont="1" applyFill="1" applyBorder="1" applyAlignment="1">
      <alignment vertical="center"/>
    </xf>
    <xf numFmtId="176" fontId="26" fillId="0" borderId="2" xfId="0" applyNumberFormat="1" applyFont="1" applyFill="1" applyBorder="1" applyAlignment="1">
      <alignment vertical="center"/>
    </xf>
    <xf numFmtId="176" fontId="25" fillId="0" borderId="42" xfId="0" applyNumberFormat="1" applyFont="1" applyFill="1" applyBorder="1" applyAlignment="1">
      <alignment vertical="center"/>
    </xf>
    <xf numFmtId="0" fontId="23" fillId="0" borderId="46" xfId="0" applyFont="1" applyFill="1" applyBorder="1" applyAlignment="1">
      <alignment horizontal="center" vertical="center"/>
    </xf>
    <xf numFmtId="176" fontId="25" fillId="0" borderId="47" xfId="0" applyNumberFormat="1" applyFont="1" applyFill="1" applyBorder="1" applyAlignment="1">
      <alignment vertical="center"/>
    </xf>
    <xf numFmtId="176" fontId="26" fillId="0" borderId="47" xfId="0" applyNumberFormat="1" applyFont="1" applyFill="1" applyBorder="1" applyAlignment="1">
      <alignment vertical="center"/>
    </xf>
    <xf numFmtId="176" fontId="25" fillId="0" borderId="48" xfId="0" applyNumberFormat="1" applyFont="1" applyFill="1" applyBorder="1" applyAlignment="1">
      <alignment vertical="center"/>
    </xf>
    <xf numFmtId="0" fontId="27" fillId="0" borderId="0" xfId="0" applyFont="1" applyFill="1" applyAlignment="1">
      <alignment horizontal="center" vertical="center"/>
    </xf>
    <xf numFmtId="0" fontId="28" fillId="0" borderId="0" xfId="0" applyFont="1" applyFill="1" applyAlignment="1">
      <alignment vertical="center"/>
    </xf>
    <xf numFmtId="0" fontId="28" fillId="0" borderId="0" xfId="0" quotePrefix="1" applyFont="1" applyFill="1" applyAlignment="1">
      <alignment vertical="center"/>
    </xf>
    <xf numFmtId="0" fontId="29" fillId="0" borderId="0" xfId="0" applyFont="1" applyFill="1" applyAlignment="1">
      <alignment vertical="center"/>
    </xf>
    <xf numFmtId="0" fontId="6" fillId="0" borderId="2" xfId="0" applyFont="1" applyFill="1" applyBorder="1" applyAlignment="1">
      <alignment vertical="center"/>
    </xf>
    <xf numFmtId="178" fontId="8" fillId="0" borderId="2" xfId="1" applyNumberFormat="1" applyFont="1" applyFill="1" applyBorder="1" applyAlignment="1" applyProtection="1">
      <alignment vertical="center"/>
      <protection locked="0"/>
    </xf>
    <xf numFmtId="178" fontId="8" fillId="0" borderId="2" xfId="1" quotePrefix="1" applyNumberFormat="1" applyFont="1" applyFill="1" applyBorder="1" applyAlignment="1" applyProtection="1">
      <alignment vertical="center"/>
      <protection locked="0"/>
    </xf>
    <xf numFmtId="178" fontId="23" fillId="0" borderId="2" xfId="1" applyNumberFormat="1" applyFont="1" applyFill="1" applyBorder="1" applyAlignment="1" applyProtection="1">
      <alignment vertical="center"/>
      <protection locked="0"/>
    </xf>
    <xf numFmtId="178" fontId="25" fillId="0" borderId="3" xfId="0" applyNumberFormat="1" applyFont="1" applyFill="1" applyBorder="1" applyAlignment="1">
      <alignment vertical="center"/>
    </xf>
    <xf numFmtId="0" fontId="6" fillId="0" borderId="0" xfId="0" applyFont="1" applyFill="1" applyBorder="1" applyAlignment="1">
      <alignment horizontal="center" vertical="center" textRotation="255"/>
    </xf>
    <xf numFmtId="178" fontId="25" fillId="0" borderId="0" xfId="0" applyNumberFormat="1" applyFont="1" applyFill="1" applyBorder="1" applyAlignment="1">
      <alignment vertical="center"/>
    </xf>
    <xf numFmtId="178" fontId="8" fillId="0" borderId="10" xfId="0" applyNumberFormat="1" applyFont="1" applyFill="1" applyBorder="1" applyAlignment="1" applyProtection="1">
      <alignment vertical="center" wrapText="1"/>
      <protection locked="0"/>
    </xf>
    <xf numFmtId="178" fontId="8" fillId="0" borderId="10" xfId="1" applyNumberFormat="1" applyFont="1" applyFill="1" applyBorder="1" applyAlignment="1">
      <alignment vertical="center" wrapText="1"/>
    </xf>
    <xf numFmtId="178" fontId="8" fillId="0" borderId="3" xfId="0" applyNumberFormat="1" applyFont="1" applyFill="1" applyBorder="1" applyAlignment="1" applyProtection="1">
      <alignment vertical="center" wrapText="1"/>
      <protection locked="0"/>
    </xf>
    <xf numFmtId="178" fontId="8" fillId="0" borderId="3" xfId="1" applyNumberFormat="1" applyFont="1" applyFill="1" applyBorder="1" applyAlignment="1">
      <alignment vertical="center" wrapText="1"/>
    </xf>
    <xf numFmtId="178" fontId="8" fillId="0" borderId="8" xfId="0" applyNumberFormat="1" applyFont="1" applyFill="1" applyBorder="1" applyAlignment="1" applyProtection="1">
      <alignment vertical="center" wrapText="1"/>
      <protection locked="0"/>
    </xf>
    <xf numFmtId="178" fontId="8" fillId="0" borderId="8" xfId="1" applyNumberFormat="1" applyFont="1" applyFill="1" applyBorder="1" applyAlignment="1">
      <alignment vertical="center" wrapText="1"/>
    </xf>
    <xf numFmtId="178" fontId="10" fillId="0" borderId="2" xfId="1" applyNumberFormat="1" applyFont="1" applyFill="1" applyBorder="1" applyAlignment="1">
      <alignment vertical="center" wrapText="1"/>
    </xf>
    <xf numFmtId="178" fontId="6" fillId="0" borderId="8" xfId="1" applyNumberFormat="1" applyFont="1" applyFill="1" applyBorder="1" applyAlignment="1">
      <alignment vertical="center" wrapText="1"/>
    </xf>
    <xf numFmtId="178" fontId="6" fillId="0" borderId="6" xfId="1" applyNumberFormat="1" applyFont="1" applyFill="1" applyBorder="1" applyAlignment="1">
      <alignment vertical="center" wrapText="1"/>
    </xf>
    <xf numFmtId="178" fontId="6" fillId="0" borderId="8" xfId="0" applyNumberFormat="1" applyFont="1" applyFill="1" applyBorder="1" applyAlignment="1" applyProtection="1">
      <alignment vertical="center" wrapText="1"/>
      <protection locked="0"/>
    </xf>
    <xf numFmtId="178" fontId="10" fillId="0" borderId="8" xfId="1" applyNumberFormat="1" applyFont="1" applyFill="1" applyBorder="1" applyAlignment="1">
      <alignment vertical="center" wrapText="1"/>
    </xf>
    <xf numFmtId="178" fontId="8" fillId="0" borderId="14" xfId="0" applyNumberFormat="1" applyFont="1" applyFill="1" applyBorder="1" applyAlignment="1" applyProtection="1">
      <alignment vertical="center" wrapText="1"/>
      <protection locked="0"/>
    </xf>
    <xf numFmtId="178" fontId="8" fillId="0" borderId="21" xfId="0" applyNumberFormat="1" applyFont="1" applyFill="1" applyBorder="1" applyAlignment="1" applyProtection="1">
      <alignment vertical="center" wrapText="1"/>
      <protection locked="0"/>
    </xf>
    <xf numFmtId="178" fontId="8" fillId="0" borderId="28" xfId="0" applyNumberFormat="1" applyFont="1" applyFill="1" applyBorder="1" applyAlignment="1" applyProtection="1">
      <alignment vertical="center" wrapText="1"/>
      <protection locked="0"/>
    </xf>
    <xf numFmtId="178" fontId="8" fillId="0" borderId="15" xfId="0" applyNumberFormat="1" applyFont="1" applyFill="1" applyBorder="1" applyAlignment="1" applyProtection="1">
      <alignment vertical="center" wrapText="1"/>
      <protection locked="0"/>
    </xf>
    <xf numFmtId="178" fontId="8" fillId="0" borderId="22" xfId="0" applyNumberFormat="1" applyFont="1" applyFill="1" applyBorder="1" applyAlignment="1" applyProtection="1">
      <alignment vertical="center" wrapText="1"/>
      <protection locked="0"/>
    </xf>
    <xf numFmtId="178" fontId="8" fillId="0" borderId="29" xfId="0" applyNumberFormat="1" applyFont="1" applyFill="1" applyBorder="1" applyAlignment="1" applyProtection="1">
      <alignment vertical="center" wrapText="1"/>
      <protection locked="0"/>
    </xf>
    <xf numFmtId="178" fontId="8" fillId="0" borderId="13" xfId="0" applyNumberFormat="1" applyFont="1" applyFill="1" applyBorder="1" applyAlignment="1" applyProtection="1">
      <alignment vertical="center" wrapText="1"/>
      <protection locked="0"/>
    </xf>
    <xf numFmtId="178" fontId="8" fillId="0" borderId="20" xfId="0" applyNumberFormat="1" applyFont="1" applyFill="1" applyBorder="1" applyAlignment="1" applyProtection="1">
      <alignment vertical="center" wrapText="1"/>
      <protection locked="0"/>
    </xf>
    <xf numFmtId="178" fontId="8" fillId="0" borderId="27" xfId="0" applyNumberFormat="1" applyFont="1" applyFill="1" applyBorder="1" applyAlignment="1" applyProtection="1">
      <alignment vertical="center" wrapText="1"/>
      <protection locked="0"/>
    </xf>
    <xf numFmtId="178" fontId="10" fillId="0" borderId="16" xfId="1" applyNumberFormat="1" applyFont="1" applyFill="1" applyBorder="1" applyAlignment="1">
      <alignment vertical="center" wrapText="1"/>
    </xf>
    <xf numFmtId="178" fontId="10" fillId="0" borderId="23" xfId="1" applyNumberFormat="1" applyFont="1" applyFill="1" applyBorder="1" applyAlignment="1">
      <alignment vertical="center" wrapText="1"/>
    </xf>
    <xf numFmtId="178" fontId="10" fillId="0" borderId="30" xfId="1" applyNumberFormat="1" applyFont="1" applyFill="1" applyBorder="1" applyAlignment="1">
      <alignment vertical="center" wrapText="1"/>
    </xf>
    <xf numFmtId="178" fontId="6" fillId="0" borderId="13" xfId="1" applyNumberFormat="1" applyFont="1" applyFill="1" applyBorder="1" applyAlignment="1">
      <alignment vertical="center" wrapText="1"/>
    </xf>
    <xf numFmtId="178" fontId="6" fillId="0" borderId="20" xfId="1" applyNumberFormat="1" applyFont="1" applyFill="1" applyBorder="1" applyAlignment="1">
      <alignment vertical="center" wrapText="1"/>
    </xf>
    <xf numFmtId="178" fontId="6" fillId="0" borderId="27" xfId="1" applyNumberFormat="1" applyFont="1" applyFill="1" applyBorder="1" applyAlignment="1">
      <alignment vertical="center" wrapText="1"/>
    </xf>
    <xf numFmtId="178" fontId="6" fillId="0" borderId="17" xfId="1" applyNumberFormat="1" applyFont="1" applyFill="1" applyBorder="1" applyAlignment="1">
      <alignment vertical="center" wrapText="1"/>
    </xf>
    <xf numFmtId="178" fontId="6" fillId="0" borderId="24" xfId="1" applyNumberFormat="1" applyFont="1" applyFill="1" applyBorder="1" applyAlignment="1">
      <alignment vertical="center" wrapText="1"/>
    </xf>
    <xf numFmtId="178" fontId="6" fillId="0" borderId="31" xfId="1" applyNumberFormat="1" applyFont="1" applyFill="1" applyBorder="1" applyAlignment="1">
      <alignment vertical="center" wrapText="1"/>
    </xf>
    <xf numFmtId="178" fontId="6" fillId="0" borderId="13" xfId="0" applyNumberFormat="1" applyFont="1" applyFill="1" applyBorder="1" applyAlignment="1" applyProtection="1">
      <alignment vertical="center" wrapText="1"/>
      <protection locked="0"/>
    </xf>
    <xf numFmtId="178" fontId="6" fillId="0" borderId="20" xfId="0" applyNumberFormat="1" applyFont="1" applyFill="1" applyBorder="1" applyAlignment="1" applyProtection="1">
      <alignment vertical="center" wrapText="1"/>
      <protection locked="0"/>
    </xf>
    <xf numFmtId="178" fontId="6" fillId="0" borderId="27" xfId="0" applyNumberFormat="1" applyFont="1" applyFill="1" applyBorder="1" applyAlignment="1" applyProtection="1">
      <alignment vertical="center" wrapText="1"/>
      <protection locked="0"/>
    </xf>
    <xf numFmtId="178" fontId="10" fillId="0" borderId="13" xfId="1" applyNumberFormat="1" applyFont="1" applyFill="1" applyBorder="1" applyAlignment="1">
      <alignment vertical="center" wrapText="1"/>
    </xf>
    <xf numFmtId="178" fontId="10" fillId="0" borderId="20" xfId="1" applyNumberFormat="1" applyFont="1" applyFill="1" applyBorder="1" applyAlignment="1">
      <alignment vertical="center" wrapText="1"/>
    </xf>
    <xf numFmtId="178" fontId="10" fillId="0" borderId="27" xfId="1" applyNumberFormat="1" applyFont="1" applyFill="1" applyBorder="1" applyAlignment="1">
      <alignment vertical="center" wrapText="1"/>
    </xf>
    <xf numFmtId="0" fontId="6" fillId="0" borderId="7"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1" xfId="0" applyFont="1" applyFill="1" applyBorder="1" applyAlignment="1">
      <alignment horizontal="center" vertical="center"/>
    </xf>
    <xf numFmtId="0" fontId="12" fillId="0" borderId="7"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178" fontId="8" fillId="0" borderId="18" xfId="0" applyNumberFormat="1" applyFont="1" applyFill="1" applyBorder="1" applyAlignment="1" applyProtection="1">
      <alignment horizontal="right" vertical="center" wrapText="1"/>
      <protection locked="0"/>
    </xf>
    <xf numFmtId="178" fontId="8" fillId="0" borderId="25" xfId="0" applyNumberFormat="1" applyFont="1" applyFill="1" applyBorder="1" applyAlignment="1" applyProtection="1">
      <alignment horizontal="right" vertical="center" wrapText="1"/>
      <protection locked="0"/>
    </xf>
    <xf numFmtId="178" fontId="8" fillId="0" borderId="18" xfId="0" applyNumberFormat="1" applyFont="1" applyFill="1" applyBorder="1" applyAlignment="1" applyProtection="1">
      <alignment vertical="center" wrapText="1"/>
      <protection locked="0"/>
    </xf>
    <xf numFmtId="178" fontId="8" fillId="0" borderId="25" xfId="0" applyNumberFormat="1" applyFont="1" applyFill="1" applyBorder="1" applyAlignment="1" applyProtection="1">
      <alignment vertical="center" wrapText="1"/>
      <protection locked="0"/>
    </xf>
    <xf numFmtId="178" fontId="8" fillId="0" borderId="12" xfId="0" applyNumberFormat="1" applyFont="1" applyFill="1" applyBorder="1" applyAlignment="1" applyProtection="1">
      <alignment horizontal="right" vertical="center" wrapText="1"/>
      <protection locked="0"/>
    </xf>
    <xf numFmtId="178" fontId="8" fillId="0" borderId="26" xfId="0" applyNumberFormat="1" applyFont="1" applyFill="1" applyBorder="1" applyAlignment="1" applyProtection="1">
      <alignment horizontal="right" vertical="center" wrapText="1"/>
      <protection locked="0"/>
    </xf>
    <xf numFmtId="178" fontId="8" fillId="0" borderId="12" xfId="0" applyNumberFormat="1" applyFont="1" applyFill="1" applyBorder="1" applyAlignment="1" applyProtection="1">
      <alignment vertical="center" wrapText="1"/>
      <protection locked="0"/>
    </xf>
    <xf numFmtId="178" fontId="8" fillId="0" borderId="26" xfId="0" applyNumberFormat="1" applyFont="1" applyFill="1" applyBorder="1" applyAlignment="1" applyProtection="1">
      <alignment vertical="center" wrapText="1"/>
      <protection locked="0"/>
    </xf>
    <xf numFmtId="0" fontId="6" fillId="0" borderId="8" xfId="0" applyFont="1" applyFill="1" applyBorder="1" applyAlignment="1">
      <alignment horizontal="center" vertical="center" shrinkToFit="1"/>
    </xf>
    <xf numFmtId="178" fontId="8" fillId="0" borderId="7" xfId="0" applyNumberFormat="1" applyFont="1" applyFill="1" applyBorder="1" applyAlignment="1" applyProtection="1">
      <alignment horizontal="right" vertical="center" wrapText="1"/>
      <protection locked="0"/>
    </xf>
    <xf numFmtId="178" fontId="8" fillId="0" borderId="11" xfId="0" applyNumberFormat="1" applyFont="1" applyFill="1" applyBorder="1" applyAlignment="1" applyProtection="1">
      <alignment horizontal="right" vertical="center" wrapText="1"/>
      <protection locked="0"/>
    </xf>
    <xf numFmtId="178" fontId="8" fillId="0" borderId="7" xfId="0" applyNumberFormat="1" applyFont="1" applyFill="1" applyBorder="1" applyAlignment="1" applyProtection="1">
      <alignment vertical="center" wrapText="1"/>
      <protection locked="0"/>
    </xf>
    <xf numFmtId="178" fontId="8" fillId="0" borderId="11" xfId="0" applyNumberFormat="1" applyFont="1" applyFill="1" applyBorder="1" applyAlignment="1" applyProtection="1">
      <alignment vertical="center" wrapText="1"/>
      <protection locked="0"/>
    </xf>
    <xf numFmtId="0" fontId="7" fillId="0" borderId="2" xfId="0" applyFont="1" applyFill="1" applyBorder="1" applyAlignment="1">
      <alignment horizontal="center" vertical="center" shrinkToFit="1"/>
    </xf>
    <xf numFmtId="178" fontId="10" fillId="0" borderId="7" xfId="1" applyNumberFormat="1" applyFont="1" applyFill="1" applyBorder="1" applyAlignment="1">
      <alignment horizontal="right" vertical="center" wrapText="1"/>
    </xf>
    <xf numFmtId="178" fontId="10" fillId="0" borderId="11" xfId="1" applyNumberFormat="1" applyFont="1" applyFill="1" applyBorder="1" applyAlignment="1">
      <alignment horizontal="right" vertical="center" wrapText="1"/>
    </xf>
    <xf numFmtId="178" fontId="10" fillId="0" borderId="7" xfId="1" applyNumberFormat="1" applyFont="1" applyFill="1" applyBorder="1" applyAlignment="1">
      <alignment vertical="center" wrapText="1"/>
    </xf>
    <xf numFmtId="178" fontId="10" fillId="0" borderId="11" xfId="1" applyNumberFormat="1" applyFont="1" applyFill="1" applyBorder="1" applyAlignment="1">
      <alignment vertical="center" wrapText="1"/>
    </xf>
    <xf numFmtId="0" fontId="6" fillId="0" borderId="7" xfId="0" applyFont="1" applyFill="1" applyBorder="1" applyAlignment="1">
      <alignment vertical="center" shrinkToFit="1"/>
    </xf>
    <xf numFmtId="0" fontId="6" fillId="0" borderId="9" xfId="0" applyFont="1" applyFill="1" applyBorder="1" applyAlignment="1">
      <alignment vertical="center" shrinkToFit="1"/>
    </xf>
    <xf numFmtId="0" fontId="6" fillId="0" borderId="11" xfId="0" applyFont="1" applyFill="1" applyBorder="1" applyAlignment="1">
      <alignment vertical="center" shrinkToFit="1"/>
    </xf>
    <xf numFmtId="178" fontId="6" fillId="0" borderId="7" xfId="1" applyNumberFormat="1" applyFont="1" applyFill="1" applyBorder="1" applyAlignment="1">
      <alignment horizontal="right" vertical="center" wrapText="1"/>
    </xf>
    <xf numFmtId="178" fontId="6" fillId="0" borderId="11" xfId="1" applyNumberFormat="1" applyFont="1" applyFill="1" applyBorder="1" applyAlignment="1">
      <alignment horizontal="right" vertical="center" wrapText="1"/>
    </xf>
    <xf numFmtId="178" fontId="6" fillId="0" borderId="7" xfId="1" applyNumberFormat="1" applyFont="1" applyFill="1" applyBorder="1" applyAlignment="1">
      <alignment vertical="center" wrapText="1"/>
    </xf>
    <xf numFmtId="178" fontId="6" fillId="0" borderId="11" xfId="1" applyNumberFormat="1" applyFont="1" applyFill="1" applyBorder="1" applyAlignment="1">
      <alignment vertical="center" wrapText="1"/>
    </xf>
    <xf numFmtId="0" fontId="6" fillId="0" borderId="8" xfId="0" applyFont="1" applyFill="1" applyBorder="1" applyAlignment="1">
      <alignment vertical="center" shrinkToFit="1"/>
    </xf>
    <xf numFmtId="178" fontId="6" fillId="0" borderId="7" xfId="0" applyNumberFormat="1" applyFont="1" applyFill="1" applyBorder="1" applyAlignment="1" applyProtection="1">
      <alignment horizontal="right" vertical="center" wrapText="1"/>
      <protection locked="0"/>
    </xf>
    <xf numFmtId="178" fontId="6" fillId="0" borderId="11" xfId="0" applyNumberFormat="1" applyFont="1" applyFill="1" applyBorder="1" applyAlignment="1" applyProtection="1">
      <alignment horizontal="right" vertical="center" wrapText="1"/>
      <protection locked="0"/>
    </xf>
    <xf numFmtId="178" fontId="6" fillId="0" borderId="7" xfId="0" applyNumberFormat="1" applyFont="1" applyFill="1" applyBorder="1" applyAlignment="1" applyProtection="1">
      <alignment vertical="center" wrapText="1"/>
      <protection locked="0"/>
    </xf>
    <xf numFmtId="178" fontId="6" fillId="0" borderId="11" xfId="0" applyNumberFormat="1" applyFont="1" applyFill="1" applyBorder="1" applyAlignment="1" applyProtection="1">
      <alignment vertical="center" wrapText="1"/>
      <protection locked="0"/>
    </xf>
    <xf numFmtId="0" fontId="7" fillId="0" borderId="8" xfId="0" applyFont="1" applyFill="1" applyBorder="1" applyAlignment="1">
      <alignment horizontal="center" vertical="center" wrapText="1" shrinkToFit="1"/>
    </xf>
    <xf numFmtId="0" fontId="7" fillId="0" borderId="8" xfId="0" applyFont="1" applyFill="1" applyBorder="1" applyAlignment="1">
      <alignment horizontal="center" vertical="center" shrinkToFit="1"/>
    </xf>
    <xf numFmtId="0" fontId="6" fillId="0" borderId="8" xfId="0" applyNumberFormat="1" applyFont="1" applyFill="1" applyBorder="1" applyAlignment="1">
      <alignment horizontal="center" vertical="center"/>
    </xf>
    <xf numFmtId="0" fontId="6" fillId="0" borderId="12"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26" xfId="0" applyFont="1" applyFill="1" applyBorder="1" applyAlignment="1">
      <alignment horizontal="center" vertical="center"/>
    </xf>
    <xf numFmtId="178" fontId="8" fillId="0" borderId="10" xfId="1" applyNumberFormat="1" applyFont="1" applyFill="1" applyBorder="1" applyAlignment="1">
      <alignment vertical="center" wrapText="1"/>
    </xf>
    <xf numFmtId="178" fontId="8" fillId="0" borderId="3" xfId="1" applyNumberFormat="1" applyFont="1" applyFill="1" applyBorder="1" applyAlignment="1">
      <alignment vertical="center" wrapText="1"/>
    </xf>
    <xf numFmtId="178" fontId="8" fillId="0" borderId="8" xfId="1" applyNumberFormat="1" applyFont="1" applyFill="1" applyBorder="1" applyAlignment="1">
      <alignment vertical="center" wrapText="1"/>
    </xf>
    <xf numFmtId="178" fontId="10" fillId="0" borderId="8" xfId="1" applyNumberFormat="1" applyFont="1" applyFill="1" applyBorder="1" applyAlignment="1">
      <alignment vertical="center" wrapText="1"/>
    </xf>
    <xf numFmtId="178" fontId="6" fillId="0" borderId="8" xfId="1" applyNumberFormat="1" applyFont="1" applyFill="1" applyBorder="1" applyAlignment="1">
      <alignment vertical="center" wrapText="1"/>
    </xf>
    <xf numFmtId="0" fontId="7" fillId="0" borderId="8" xfId="0" applyNumberFormat="1" applyFont="1" applyFill="1" applyBorder="1" applyAlignment="1">
      <alignment horizontal="center" vertical="center"/>
    </xf>
    <xf numFmtId="38" fontId="10" fillId="0" borderId="8" xfId="1" applyFont="1" applyFill="1" applyBorder="1" applyAlignment="1">
      <alignment vertical="center"/>
    </xf>
    <xf numFmtId="0" fontId="13" fillId="0" borderId="8"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1" xfId="0" applyNumberFormat="1" applyFont="1" applyFill="1" applyBorder="1" applyAlignment="1">
      <alignment horizontal="center" vertical="center" textRotation="255"/>
    </xf>
    <xf numFmtId="0" fontId="6" fillId="0" borderId="2" xfId="0" applyNumberFormat="1" applyFont="1" applyFill="1" applyBorder="1" applyAlignment="1">
      <alignment horizontal="center" vertical="center" textRotation="255"/>
    </xf>
    <xf numFmtId="0" fontId="6" fillId="0" borderId="3" xfId="0" applyNumberFormat="1" applyFont="1" applyFill="1" applyBorder="1" applyAlignment="1">
      <alignment horizontal="center" vertical="center" textRotation="255"/>
    </xf>
    <xf numFmtId="0" fontId="6" fillId="0" borderId="4" xfId="0" applyFont="1" applyFill="1" applyBorder="1" applyAlignment="1">
      <alignment horizontal="center" vertical="center" textRotation="255" shrinkToFit="1"/>
    </xf>
    <xf numFmtId="0" fontId="6" fillId="0" borderId="5" xfId="0" applyFont="1" applyFill="1" applyBorder="1" applyAlignment="1">
      <alignment horizontal="center" vertical="center" textRotation="255" shrinkToFit="1"/>
    </xf>
    <xf numFmtId="0" fontId="6" fillId="0" borderId="6" xfId="0" applyFont="1" applyFill="1" applyBorder="1" applyAlignment="1">
      <alignment horizontal="center" vertical="center" textRotation="255" shrinkToFit="1"/>
    </xf>
    <xf numFmtId="0" fontId="6" fillId="0" borderId="8" xfId="0" applyFont="1" applyFill="1" applyBorder="1" applyAlignment="1">
      <alignment horizontal="center" vertical="center" textRotation="255" wrapText="1" shrinkToFit="1"/>
    </xf>
    <xf numFmtId="0" fontId="6" fillId="0" borderId="32"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17" fillId="0" borderId="1" xfId="0" applyFont="1" applyFill="1" applyBorder="1" applyAlignment="1">
      <alignment horizontal="center" vertical="center" textRotation="255"/>
    </xf>
    <xf numFmtId="0" fontId="17" fillId="0" borderId="2" xfId="0" applyFont="1" applyFill="1" applyBorder="1" applyAlignment="1">
      <alignment horizontal="center" vertical="center" textRotation="255"/>
    </xf>
    <xf numFmtId="0" fontId="17" fillId="0" borderId="3" xfId="0" applyFont="1" applyFill="1" applyBorder="1" applyAlignment="1">
      <alignment horizontal="center" vertical="center" textRotation="255"/>
    </xf>
    <xf numFmtId="0" fontId="6" fillId="0" borderId="37" xfId="0" applyFont="1" applyFill="1" applyBorder="1" applyAlignment="1">
      <alignment horizontal="center" vertical="center"/>
    </xf>
    <xf numFmtId="0" fontId="6" fillId="0" borderId="39"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33" xfId="0" applyFont="1" applyFill="1" applyBorder="1" applyAlignment="1">
      <alignment horizontal="center" vertical="center"/>
    </xf>
    <xf numFmtId="0" fontId="6" fillId="0" borderId="41" xfId="0" applyFont="1" applyFill="1" applyBorder="1" applyAlignment="1">
      <alignment horizontal="center" vertical="center" textRotation="255"/>
    </xf>
    <xf numFmtId="0" fontId="17" fillId="0" borderId="1"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9" fillId="0" borderId="3"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8" xfId="0" applyFont="1" applyFill="1" applyBorder="1" applyAlignment="1">
      <alignment horizontal="center" vertical="center"/>
    </xf>
    <xf numFmtId="0" fontId="6" fillId="0" borderId="0" xfId="0" applyFont="1" applyFill="1" applyBorder="1" applyAlignment="1">
      <alignment horizontal="center" vertical="center" shrinkToFit="1"/>
    </xf>
    <xf numFmtId="0" fontId="6" fillId="0" borderId="33" xfId="0" applyFont="1" applyFill="1" applyBorder="1" applyAlignment="1">
      <alignment horizontal="center" vertical="center" shrinkToFit="1"/>
    </xf>
    <xf numFmtId="0" fontId="6" fillId="0" borderId="0" xfId="0" applyNumberFormat="1" applyFont="1" applyFill="1" applyAlignment="1">
      <alignment horizontal="center" vertical="center"/>
    </xf>
    <xf numFmtId="0" fontId="7" fillId="0" borderId="0" xfId="0" applyFont="1" applyFill="1" applyBorder="1" applyAlignment="1">
      <alignment horizontal="center" vertical="center" shrinkToFit="1"/>
    </xf>
    <xf numFmtId="0" fontId="7" fillId="0" borderId="33" xfId="0" applyFont="1" applyFill="1" applyBorder="1" applyAlignment="1">
      <alignment horizontal="center" vertical="center" shrinkToFit="1"/>
    </xf>
    <xf numFmtId="0" fontId="6" fillId="0" borderId="0" xfId="0" applyFont="1" applyFill="1" applyAlignment="1">
      <alignment vertical="center" textRotation="255"/>
    </xf>
    <xf numFmtId="0" fontId="6" fillId="0" borderId="0" xfId="0" applyFont="1" applyFill="1" applyAlignment="1">
      <alignment horizontal="center" vertical="center" wrapText="1"/>
    </xf>
    <xf numFmtId="0" fontId="6" fillId="0" borderId="0" xfId="0" applyFont="1" applyFill="1" applyBorder="1" applyAlignment="1">
      <alignment horizontal="center" vertical="center" textRotation="255" shrinkToFit="1"/>
    </xf>
    <xf numFmtId="0" fontId="6" fillId="0" borderId="0" xfId="0" applyFont="1" applyFill="1" applyBorder="1" applyAlignment="1">
      <alignment horizontal="center" vertical="center" wrapText="1" shrinkToFit="1"/>
    </xf>
    <xf numFmtId="0" fontId="7" fillId="0" borderId="32" xfId="0" applyFont="1" applyFill="1" applyBorder="1" applyAlignment="1">
      <alignment vertical="center" shrinkToFit="1"/>
    </xf>
    <xf numFmtId="0" fontId="7" fillId="0" borderId="0" xfId="0" applyFont="1" applyFill="1" applyBorder="1" applyAlignment="1">
      <alignment vertical="center" shrinkToFit="1"/>
    </xf>
    <xf numFmtId="0" fontId="7" fillId="0" borderId="33" xfId="0" applyFont="1" applyFill="1" applyBorder="1" applyAlignment="1">
      <alignment vertical="center" shrinkToFit="1"/>
    </xf>
    <xf numFmtId="0" fontId="6" fillId="0" borderId="32" xfId="0" applyFont="1" applyFill="1" applyBorder="1" applyAlignment="1">
      <alignment horizontal="center" vertical="center" textRotation="255" shrinkToFit="1"/>
    </xf>
    <xf numFmtId="0" fontId="7" fillId="0" borderId="32" xfId="0" applyFont="1" applyFill="1" applyBorder="1" applyAlignment="1">
      <alignment horizontal="center" vertical="center" shrinkToFit="1"/>
    </xf>
    <xf numFmtId="0" fontId="24" fillId="0" borderId="0" xfId="0" applyFont="1" applyFill="1" applyAlignment="1">
      <alignment horizontal="center" vertical="center"/>
    </xf>
    <xf numFmtId="0" fontId="24" fillId="0" borderId="33" xfId="0" applyFont="1" applyFill="1" applyBorder="1" applyAlignment="1">
      <alignment horizontal="center" vertical="center"/>
    </xf>
    <xf numFmtId="0" fontId="7" fillId="0" borderId="12" xfId="0" applyFont="1" applyFill="1" applyBorder="1" applyAlignment="1">
      <alignment horizontal="center" vertical="center" shrinkToFit="1"/>
    </xf>
    <xf numFmtId="0" fontId="7" fillId="0" borderId="19" xfId="0" applyFont="1" applyFill="1" applyBorder="1" applyAlignment="1">
      <alignment horizontal="center" vertical="center" shrinkToFit="1"/>
    </xf>
    <xf numFmtId="0" fontId="7" fillId="0" borderId="26" xfId="0" applyFont="1" applyFill="1" applyBorder="1" applyAlignment="1">
      <alignment horizontal="center" vertical="center" shrinkToFit="1"/>
    </xf>
    <xf numFmtId="0" fontId="24" fillId="0" borderId="38" xfId="0" applyFont="1" applyFill="1" applyBorder="1" applyAlignment="1">
      <alignment horizontal="center" vertical="top"/>
    </xf>
    <xf numFmtId="0" fontId="24" fillId="0" borderId="40" xfId="0" applyFont="1" applyFill="1" applyBorder="1" applyAlignment="1">
      <alignment horizontal="center" vertical="top"/>
    </xf>
    <xf numFmtId="38" fontId="7" fillId="0" borderId="8" xfId="1" applyFont="1" applyFill="1" applyBorder="1" applyAlignment="1">
      <alignment vertical="center"/>
    </xf>
    <xf numFmtId="0" fontId="17" fillId="0" borderId="9" xfId="0" applyFont="1" applyFill="1" applyBorder="1" applyAlignment="1">
      <alignment horizontal="center" vertical="center"/>
    </xf>
    <xf numFmtId="0" fontId="17" fillId="0" borderId="11" xfId="0" applyFont="1" applyFill="1" applyBorder="1" applyAlignment="1">
      <alignment horizontal="center" vertical="center"/>
    </xf>
    <xf numFmtId="179" fontId="8" fillId="0" borderId="0" xfId="1" applyNumberFormat="1" applyFont="1" applyFill="1" applyBorder="1" applyAlignment="1">
      <alignment vertical="center"/>
    </xf>
    <xf numFmtId="0" fontId="17" fillId="0" borderId="2"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3" fillId="0" borderId="43" xfId="0" applyFont="1" applyFill="1" applyBorder="1" applyAlignment="1">
      <alignment horizontal="center" vertical="center"/>
    </xf>
    <xf numFmtId="0" fontId="23" fillId="0" borderId="44"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45" xfId="0" applyFont="1" applyFill="1" applyBorder="1" applyAlignment="1">
      <alignment horizontal="center" vertical="center"/>
    </xf>
    <xf numFmtId="0" fontId="17" fillId="0" borderId="3" xfId="0" applyFont="1" applyFill="1" applyBorder="1" applyAlignment="1">
      <alignment horizontal="center" vertical="center"/>
    </xf>
    <xf numFmtId="0" fontId="21" fillId="0" borderId="1"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2" fillId="0" borderId="3" xfId="0" applyFont="1" applyFill="1" applyBorder="1" applyAlignment="1">
      <alignment horizontal="center" vertical="center"/>
    </xf>
    <xf numFmtId="0" fontId="23" fillId="0" borderId="41" xfId="0" applyFont="1" applyFill="1" applyBorder="1" applyAlignment="1">
      <alignment horizontal="center" vertical="center"/>
    </xf>
    <xf numFmtId="0" fontId="23" fillId="0" borderId="3" xfId="0" applyFont="1" applyFill="1" applyBorder="1" applyAlignment="1">
      <alignment horizontal="center" vertical="center"/>
    </xf>
    <xf numFmtId="0" fontId="6" fillId="0" borderId="0" xfId="0" applyFont="1" applyFill="1" applyAlignment="1">
      <alignment horizontal="left" vertical="center" textRotation="255"/>
    </xf>
    <xf numFmtId="0" fontId="6" fillId="0" borderId="0" xfId="0" applyFont="1" applyFill="1" applyAlignment="1">
      <alignment vertical="center" wrapText="1"/>
    </xf>
    <xf numFmtId="0" fontId="6" fillId="0" borderId="34" xfId="0" applyFont="1" applyFill="1" applyBorder="1" applyAlignment="1">
      <alignment horizontal="center" vertical="center"/>
    </xf>
    <xf numFmtId="0" fontId="6" fillId="0" borderId="35" xfId="0" applyFont="1" applyFill="1" applyBorder="1" applyAlignment="1">
      <alignment horizontal="center" vertical="center"/>
    </xf>
    <xf numFmtId="0" fontId="6" fillId="0" borderId="36"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14</xdr:col>
      <xdr:colOff>123825</xdr:colOff>
      <xdr:row>17</xdr:row>
      <xdr:rowOff>86360</xdr:rowOff>
    </xdr:from>
    <xdr:to>
      <xdr:col>20</xdr:col>
      <xdr:colOff>9525</xdr:colOff>
      <xdr:row>28</xdr:row>
      <xdr:rowOff>324485</xdr:rowOff>
    </xdr:to>
    <xdr:sp macro="" textlink="">
      <xdr:nvSpPr>
        <xdr:cNvPr id="2" name="Text Box 2">
          <a:extLst>
            <a:ext uri="{FF2B5EF4-FFF2-40B4-BE49-F238E27FC236}">
              <a16:creationId xmlns:a16="http://schemas.microsoft.com/office/drawing/2014/main" id="{00000000-0008-0000-0000-000002000000}"/>
            </a:ext>
          </a:extLst>
        </xdr:cNvPr>
        <xdr:cNvSpPr txBox="1">
          <a:spLocks noChangeArrowheads="1"/>
        </xdr:cNvSpPr>
      </xdr:nvSpPr>
      <xdr:spPr>
        <a:xfrm>
          <a:off x="7419975" y="5353685"/>
          <a:ext cx="6743700" cy="3905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horzOverflow="overflow" wrap="square" lIns="27432" tIns="18288" rIns="0" bIns="0" numCol="1" spcCol="0" anchor="t" upright="1"/>
        <a:lstStyle/>
        <a:p>
          <a:pPr algn="l" rtl="0">
            <a:lnSpc>
              <a:spcPct val="100000"/>
            </a:lnSpc>
            <a:defRPr sz="1000"/>
          </a:pPr>
          <a:r>
            <a:rPr lang="ja-JP" altLang="en-US" sz="900" b="0" i="0" u="none" strike="noStrike" baseline="0">
              <a:solidFill>
                <a:schemeClr val="tx1"/>
              </a:solidFill>
              <a:latin typeface="ＭＳ 明朝"/>
              <a:ea typeface="ＭＳ 明朝"/>
            </a:rPr>
            <a:t>　注　１　この調は、当該年度において調定したものについて①から⑦までは現事業年度分、⑧については過事業年度</a:t>
          </a:r>
          <a:endParaRPr lang="en-US" altLang="ja-JP" sz="900" b="0" i="0" u="none" strike="noStrike" baseline="0">
            <a:solidFill>
              <a:schemeClr val="tx1"/>
            </a:solidFill>
            <a:latin typeface="ＭＳ 明朝"/>
            <a:ea typeface="ＭＳ 明朝"/>
          </a:endParaRPr>
        </a:p>
        <a:p>
          <a:pPr algn="l" rtl="0">
            <a:lnSpc>
              <a:spcPct val="100000"/>
            </a:lnSpc>
            <a:defRPr sz="1000"/>
          </a:pPr>
          <a:r>
            <a:rPr lang="ja-JP" altLang="en-US" sz="900" b="0" i="0" u="none" strike="noStrike" baseline="0">
              <a:solidFill>
                <a:schemeClr val="tx1"/>
              </a:solidFill>
              <a:latin typeface="ＭＳ 明朝"/>
              <a:ea typeface="ＭＳ 明朝"/>
            </a:rPr>
            <a:t>　　　　分、⑩については現事業年度分及び過事業年度分の合計額について作成した。</a:t>
          </a:r>
        </a:p>
        <a:p>
          <a:pPr algn="l" rtl="0">
            <a:lnSpc>
              <a:spcPct val="100000"/>
            </a:lnSpc>
            <a:defRPr sz="1000"/>
          </a:pPr>
          <a:r>
            <a:rPr lang="ja-JP" altLang="en-US" sz="900" b="0" i="0" u="none" strike="noStrike" baseline="0">
              <a:solidFill>
                <a:schemeClr val="tx1"/>
              </a:solidFill>
              <a:latin typeface="ＭＳ 明朝"/>
              <a:ea typeface="ＭＳ 明朝"/>
            </a:rPr>
            <a:t>　　　２　「確定法人税割額」は、現事業年度分（令和２年２月１日から令和３年１月３１日までの間に終了する事</a:t>
          </a:r>
          <a:endParaRPr lang="en-US" altLang="ja-JP" sz="900" b="0" i="0" u="none" strike="noStrike" baseline="0">
            <a:solidFill>
              <a:schemeClr val="tx1"/>
            </a:solidFill>
            <a:latin typeface="ＭＳ 明朝"/>
            <a:ea typeface="ＭＳ 明朝"/>
          </a:endParaRPr>
        </a:p>
        <a:p>
          <a:pPr algn="l" rtl="0">
            <a:lnSpc>
              <a:spcPct val="100000"/>
            </a:lnSpc>
            <a:defRPr sz="1000"/>
          </a:pPr>
          <a:r>
            <a:rPr lang="en-US" altLang="ja-JP" sz="900" b="0" i="0" u="none" strike="noStrike" baseline="0">
              <a:solidFill>
                <a:schemeClr val="tx1"/>
              </a:solidFill>
              <a:latin typeface="ＭＳ 明朝"/>
              <a:ea typeface="ＭＳ 明朝"/>
            </a:rPr>
            <a:t>        </a:t>
          </a:r>
          <a:r>
            <a:rPr lang="ja-JP" altLang="en-US" sz="900" b="0" i="0" u="none" strike="noStrike" baseline="0">
              <a:solidFill>
                <a:schemeClr val="tx1"/>
              </a:solidFill>
              <a:latin typeface="ＭＳ 明朝"/>
              <a:ea typeface="ＭＳ 明朝"/>
            </a:rPr>
            <a:t>業年度分及び同日後に終了する事業年度分で令和３年３月３１日までに申告書の提出があったもの）に係る確</a:t>
          </a:r>
          <a:endParaRPr lang="en-US" altLang="ja-JP" sz="900" b="0" i="0" u="none" strike="noStrike" baseline="0">
            <a:solidFill>
              <a:schemeClr val="tx1"/>
            </a:solidFill>
            <a:latin typeface="ＭＳ 明朝"/>
            <a:ea typeface="ＭＳ 明朝"/>
          </a:endParaRPr>
        </a:p>
        <a:p>
          <a:pPr algn="l" rtl="0">
            <a:lnSpc>
              <a:spcPct val="100000"/>
            </a:lnSpc>
            <a:defRPr sz="1000"/>
          </a:pPr>
          <a:r>
            <a:rPr lang="en-US" altLang="ja-JP" sz="900" b="0" i="0" u="none" strike="noStrike" baseline="0">
              <a:solidFill>
                <a:schemeClr val="tx1"/>
              </a:solidFill>
              <a:latin typeface="ＭＳ 明朝"/>
              <a:ea typeface="ＭＳ 明朝"/>
            </a:rPr>
            <a:t>        </a:t>
          </a:r>
          <a:r>
            <a:rPr lang="ja-JP" altLang="en-US" sz="900" b="0" i="0" u="none" strike="noStrike" baseline="0">
              <a:solidFill>
                <a:schemeClr val="tx1"/>
              </a:solidFill>
              <a:latin typeface="ＭＳ 明朝"/>
              <a:ea typeface="ＭＳ 明朝"/>
            </a:rPr>
            <a:t>定申告額の総額（修正申告、更正又は決定を含む。）である。なお、「確定法人税割額」のうち「事業年度数」</a:t>
          </a:r>
          <a:endParaRPr lang="en-US" altLang="ja-JP" sz="900" b="0" i="0" u="none" strike="noStrike" baseline="0">
            <a:solidFill>
              <a:schemeClr val="tx1"/>
            </a:solidFill>
            <a:latin typeface="ＭＳ 明朝"/>
            <a:ea typeface="ＭＳ 明朝"/>
          </a:endParaRPr>
        </a:p>
        <a:p>
          <a:pPr algn="l" rtl="0">
            <a:lnSpc>
              <a:spcPct val="100000"/>
            </a:lnSpc>
            <a:defRPr sz="1000"/>
          </a:pPr>
          <a:r>
            <a:rPr lang="en-US" altLang="ja-JP" sz="900" b="0" i="0" u="none" strike="noStrike" baseline="0">
              <a:solidFill>
                <a:schemeClr val="tx1"/>
              </a:solidFill>
              <a:latin typeface="ＭＳ 明朝"/>
              <a:ea typeface="ＭＳ 明朝"/>
            </a:rPr>
            <a:t>        </a:t>
          </a:r>
          <a:r>
            <a:rPr lang="ja-JP" altLang="en-US" sz="900" b="0" i="0" u="none" strike="noStrike" baseline="0">
              <a:solidFill>
                <a:schemeClr val="tx1"/>
              </a:solidFill>
              <a:latin typeface="ＭＳ 明朝"/>
              <a:ea typeface="ＭＳ 明朝"/>
            </a:rPr>
            <a:t>については決定分を、「税額」については確定申告も決定もない中間申告を含む。</a:t>
          </a:r>
        </a:p>
        <a:p>
          <a:pPr algn="l" rtl="0">
            <a:lnSpc>
              <a:spcPct val="100000"/>
            </a:lnSpc>
            <a:defRPr sz="1000"/>
          </a:pPr>
          <a:r>
            <a:rPr lang="ja-JP" altLang="en-US" sz="900" b="0" i="0" u="none" strike="noStrike" baseline="0">
              <a:solidFill>
                <a:schemeClr val="tx1"/>
              </a:solidFill>
              <a:latin typeface="ＭＳ 明朝"/>
              <a:ea typeface="ＭＳ 明朝"/>
            </a:rPr>
            <a:t>　　　３　「確定法人税割額」の事業年度において、確定申告、修正申告、更正又は決定の処理がなされたものについ</a:t>
          </a:r>
          <a:endParaRPr lang="en-US" altLang="ja-JP" sz="900" b="0" i="0" u="none" strike="noStrike" baseline="0">
            <a:solidFill>
              <a:schemeClr val="tx1"/>
            </a:solidFill>
            <a:latin typeface="ＭＳ 明朝"/>
            <a:ea typeface="ＭＳ 明朝"/>
          </a:endParaRPr>
        </a:p>
        <a:p>
          <a:pPr algn="l" rtl="0">
            <a:lnSpc>
              <a:spcPct val="100000"/>
            </a:lnSpc>
            <a:defRPr sz="1000"/>
          </a:pPr>
          <a:r>
            <a:rPr lang="ja-JP" altLang="en-US" sz="900" b="0" i="0" u="none" strike="noStrike" baseline="0">
              <a:solidFill>
                <a:schemeClr val="tx1"/>
              </a:solidFill>
              <a:latin typeface="ＭＳ 明朝"/>
              <a:ea typeface="ＭＳ 明朝"/>
            </a:rPr>
            <a:t>　　　　ては、その最終の段階で１件とした。この場合において、納付すべき税額がないものについても計上した。</a:t>
          </a:r>
        </a:p>
        <a:p>
          <a:pPr algn="l" rtl="0">
            <a:lnSpc>
              <a:spcPct val="100000"/>
            </a:lnSpc>
            <a:defRPr sz="1000"/>
          </a:pPr>
          <a:r>
            <a:rPr lang="ja-JP" altLang="en-US" sz="900" b="0" i="0" u="none" strike="noStrike" baseline="0">
              <a:solidFill>
                <a:schemeClr val="tx1"/>
              </a:solidFill>
              <a:latin typeface="ＭＳ 明朝"/>
              <a:ea typeface="ＭＳ 明朝"/>
            </a:rPr>
            <a:t>　　　４　「中間納付額の歳出還付額」は、現実に還付したか否かを問わず、還付が確定した額である。</a:t>
          </a:r>
          <a:endParaRPr lang="en-US" altLang="ja-JP" sz="900" b="0" i="0" u="none" strike="noStrike" baseline="0">
            <a:solidFill>
              <a:schemeClr val="tx1"/>
            </a:solidFill>
            <a:latin typeface="ＭＳ 明朝"/>
            <a:ea typeface="ＭＳ 明朝"/>
          </a:endParaRPr>
        </a:p>
        <a:p>
          <a:pPr marL="0" marR="0" lvl="0" indent="0" algn="l" defTabSz="914400" rtl="0" eaLnBrk="1" fontAlgn="auto" latinLnBrk="0" hangingPunct="1">
            <a:lnSpc>
              <a:spcPct val="100000"/>
            </a:lnSpc>
            <a:spcBef>
              <a:spcPts val="0"/>
            </a:spcBef>
            <a:spcAft>
              <a:spcPts val="0"/>
            </a:spcAft>
            <a:defRPr sz="1000"/>
          </a:pPr>
          <a:r>
            <a:rPr kumimoji="0" lang="ja-JP" altLang="en-US" sz="900" b="0" i="0" u="none" strike="noStrike" kern="0" cap="none" spc="0" normalizeH="0" baseline="0" noProof="0">
              <a:ln>
                <a:noFill/>
              </a:ln>
              <a:solidFill>
                <a:schemeClr val="tx1"/>
              </a:solidFill>
              <a:effectLst/>
              <a:uLnTx/>
              <a:uFillTx/>
              <a:latin typeface="ＭＳ 明朝"/>
              <a:ea typeface="ＭＳ 明朝"/>
              <a:cs typeface="+mn-cs"/>
            </a:rPr>
            <a:t>　　　５　「納税義務者数」は、当該年度中に確定申告したもの及び決定したものの合計である。</a:t>
          </a:r>
          <a:endParaRPr kumimoji="0" lang="en-US" altLang="ja-JP" sz="900" b="0" i="0" u="none" strike="noStrike" kern="0" cap="none" spc="0" normalizeH="0" baseline="0" noProof="0">
            <a:ln>
              <a:noFill/>
            </a:ln>
            <a:solidFill>
              <a:schemeClr val="tx1"/>
            </a:solidFill>
            <a:effectLst/>
            <a:uLnTx/>
            <a:uFillTx/>
            <a:latin typeface="ＭＳ 明朝"/>
            <a:ea typeface="ＭＳ 明朝"/>
            <a:cs typeface="+mn-cs"/>
          </a:endParaRPr>
        </a:p>
        <a:p>
          <a:pPr marL="0" marR="0" lvl="0" indent="0" algn="l" defTabSz="914400" rtl="0" eaLnBrk="1" fontAlgn="auto" latinLnBrk="0" hangingPunct="1">
            <a:lnSpc>
              <a:spcPct val="100000"/>
            </a:lnSpc>
            <a:spcBef>
              <a:spcPts val="0"/>
            </a:spcBef>
            <a:spcAft>
              <a:spcPts val="0"/>
            </a:spcAft>
            <a:defRPr sz="1000"/>
          </a:pPr>
          <a:r>
            <a:rPr kumimoji="0" lang="ja-JP" altLang="en-US" sz="900" b="0" i="0" u="none" strike="noStrike" kern="0" cap="none" spc="0" normalizeH="0" baseline="0" noProof="0">
              <a:ln>
                <a:noFill/>
              </a:ln>
              <a:solidFill>
                <a:schemeClr val="tx1"/>
              </a:solidFill>
              <a:effectLst/>
              <a:uLnTx/>
              <a:uFillTx/>
              <a:latin typeface="ＭＳ 明朝"/>
              <a:ea typeface="ＭＳ 明朝"/>
              <a:cs typeface="+mn-cs"/>
            </a:rPr>
            <a:t>　　　　　なお、５号法人とは、法第</a:t>
          </a:r>
          <a:r>
            <a:rPr kumimoji="0" lang="en-US" altLang="ja-JP" sz="900" b="0" i="0" u="none" strike="noStrike" kern="0" cap="none" spc="0" normalizeH="0" baseline="0" noProof="0">
              <a:ln>
                <a:noFill/>
              </a:ln>
              <a:solidFill>
                <a:schemeClr val="tx1"/>
              </a:solidFill>
              <a:effectLst/>
              <a:uLnTx/>
              <a:uFillTx/>
              <a:latin typeface="ＭＳ 明朝"/>
              <a:ea typeface="ＭＳ 明朝"/>
              <a:cs typeface="+mn-cs"/>
            </a:rPr>
            <a:t>52</a:t>
          </a:r>
          <a:r>
            <a:rPr kumimoji="0" lang="ja-JP" altLang="en-US" sz="900" b="0" i="0" u="none" strike="noStrike" kern="0" cap="none" spc="0" normalizeH="0" baseline="0" noProof="0">
              <a:ln>
                <a:noFill/>
              </a:ln>
              <a:solidFill>
                <a:schemeClr val="tx1"/>
              </a:solidFill>
              <a:effectLst/>
              <a:uLnTx/>
              <a:uFillTx/>
              <a:latin typeface="ＭＳ 明朝"/>
              <a:ea typeface="ＭＳ 明朝"/>
              <a:cs typeface="+mn-cs"/>
            </a:rPr>
            <a:t>条第１項第５号に規定する資本金等の額（保険業法に規定する相互会社にあっ</a:t>
          </a:r>
          <a:endParaRPr kumimoji="0" lang="en-US" altLang="ja-JP" sz="900" b="0" i="0" u="none" strike="noStrike" kern="0" cap="none" spc="0" normalizeH="0" baseline="0" noProof="0">
            <a:ln>
              <a:noFill/>
            </a:ln>
            <a:solidFill>
              <a:schemeClr val="tx1"/>
            </a:solidFill>
            <a:effectLst/>
            <a:uLnTx/>
            <a:uFillTx/>
            <a:latin typeface="ＭＳ 明朝"/>
            <a:ea typeface="ＭＳ 明朝"/>
            <a:cs typeface="+mn-cs"/>
          </a:endParaRPr>
        </a:p>
        <a:p>
          <a:pPr marL="0" marR="0" lvl="0" indent="0" algn="l" defTabSz="914400" rtl="0" eaLnBrk="1" fontAlgn="auto" latinLnBrk="0" hangingPunct="1">
            <a:lnSpc>
              <a:spcPct val="100000"/>
            </a:lnSpc>
            <a:spcBef>
              <a:spcPts val="0"/>
            </a:spcBef>
            <a:spcAft>
              <a:spcPts val="0"/>
            </a:spcAft>
            <a:defRPr sz="1000"/>
          </a:pPr>
          <a:r>
            <a:rPr kumimoji="0" lang="ja-JP" altLang="en-US" sz="900" b="0" i="0" u="none" strike="noStrike" kern="0" cap="none" spc="0" normalizeH="0" baseline="0" noProof="0">
              <a:ln>
                <a:noFill/>
              </a:ln>
              <a:solidFill>
                <a:schemeClr val="tx1"/>
              </a:solidFill>
              <a:effectLst/>
              <a:uLnTx/>
              <a:uFillTx/>
              <a:latin typeface="ＭＳ 明朝"/>
              <a:ea typeface="ＭＳ 明朝"/>
              <a:cs typeface="+mn-cs"/>
            </a:rPr>
            <a:t>　　　　ては純資産額。以下同じ。）が</a:t>
          </a:r>
          <a:r>
            <a:rPr kumimoji="0" lang="en-US" altLang="ja-JP" sz="900" b="0" i="0" u="none" strike="noStrike" kern="0" cap="none" spc="0" normalizeH="0" baseline="0" noProof="0">
              <a:ln>
                <a:noFill/>
              </a:ln>
              <a:solidFill>
                <a:schemeClr val="tx1"/>
              </a:solidFill>
              <a:effectLst/>
              <a:uLnTx/>
              <a:uFillTx/>
              <a:latin typeface="ＭＳ 明朝"/>
              <a:ea typeface="ＭＳ 明朝"/>
              <a:cs typeface="+mn-cs"/>
            </a:rPr>
            <a:t>50</a:t>
          </a:r>
          <a:r>
            <a:rPr kumimoji="0" lang="ja-JP" altLang="en-US" sz="900" b="0" i="0" u="none" strike="noStrike" kern="0" cap="none" spc="0" normalizeH="0" baseline="0" noProof="0">
              <a:ln>
                <a:noFill/>
              </a:ln>
              <a:solidFill>
                <a:schemeClr val="tx1"/>
              </a:solidFill>
              <a:effectLst/>
              <a:uLnTx/>
              <a:uFillTx/>
              <a:latin typeface="ＭＳ 明朝"/>
              <a:ea typeface="ＭＳ 明朝"/>
              <a:cs typeface="+mn-cs"/>
            </a:rPr>
            <a:t>億円を超えるものを、４号法人とは、同項第４号に規定する資本金等の額が</a:t>
          </a:r>
          <a:endParaRPr kumimoji="0" lang="en-US" altLang="ja-JP" sz="900" b="0" i="0" u="none" strike="noStrike" kern="0" cap="none" spc="0" normalizeH="0" baseline="0" noProof="0">
            <a:ln>
              <a:noFill/>
            </a:ln>
            <a:solidFill>
              <a:schemeClr val="tx1"/>
            </a:solidFill>
            <a:effectLst/>
            <a:uLnTx/>
            <a:uFillTx/>
            <a:latin typeface="ＭＳ 明朝"/>
            <a:ea typeface="ＭＳ 明朝"/>
            <a:cs typeface="+mn-cs"/>
          </a:endParaRPr>
        </a:p>
        <a:p>
          <a:pPr marL="0" marR="0" lvl="0" indent="0" algn="l" defTabSz="914400" rtl="0" eaLnBrk="1" fontAlgn="auto" latinLnBrk="0" hangingPunct="1">
            <a:lnSpc>
              <a:spcPct val="100000"/>
            </a:lnSpc>
            <a:spcBef>
              <a:spcPts val="0"/>
            </a:spcBef>
            <a:spcAft>
              <a:spcPts val="0"/>
            </a:spcAft>
            <a:defRPr sz="1000"/>
          </a:pPr>
          <a:r>
            <a:rPr kumimoji="0" lang="ja-JP" altLang="en-US" sz="900" b="0" i="0" u="none" strike="noStrike" kern="0" cap="none" spc="0" normalizeH="0" baseline="0" noProof="0">
              <a:ln>
                <a:noFill/>
              </a:ln>
              <a:solidFill>
                <a:schemeClr val="tx1"/>
              </a:solidFill>
              <a:effectLst/>
              <a:uLnTx/>
              <a:uFillTx/>
              <a:latin typeface="ＭＳ 明朝"/>
              <a:ea typeface="ＭＳ 明朝"/>
              <a:cs typeface="+mn-cs"/>
            </a:rPr>
            <a:t>　　　　</a:t>
          </a:r>
          <a:r>
            <a:rPr kumimoji="0" lang="en-US" altLang="ja-JP" sz="900" b="0" i="0" u="none" strike="noStrike" kern="0" cap="none" spc="0" normalizeH="0" baseline="0" noProof="0">
              <a:ln>
                <a:noFill/>
              </a:ln>
              <a:solidFill>
                <a:schemeClr val="tx1"/>
              </a:solidFill>
              <a:effectLst/>
              <a:uLnTx/>
              <a:uFillTx/>
              <a:latin typeface="ＭＳ 明朝"/>
              <a:ea typeface="ＭＳ 明朝"/>
              <a:cs typeface="+mn-cs"/>
            </a:rPr>
            <a:t>10</a:t>
          </a:r>
          <a:r>
            <a:rPr kumimoji="0" lang="ja-JP" altLang="en-US" sz="900" b="0" i="0" u="none" strike="noStrike" kern="0" cap="none" spc="0" normalizeH="0" baseline="0" noProof="0">
              <a:ln>
                <a:noFill/>
              </a:ln>
              <a:solidFill>
                <a:schemeClr val="tx1"/>
              </a:solidFill>
              <a:effectLst/>
              <a:uLnTx/>
              <a:uFillTx/>
              <a:latin typeface="ＭＳ 明朝"/>
              <a:ea typeface="ＭＳ 明朝"/>
              <a:cs typeface="+mn-cs"/>
            </a:rPr>
            <a:t>億円を超え</a:t>
          </a:r>
          <a:r>
            <a:rPr kumimoji="0" lang="en-US" altLang="ja-JP" sz="900" b="0" i="0" u="none" strike="noStrike" kern="0" cap="none" spc="0" normalizeH="0" baseline="0" noProof="0">
              <a:ln>
                <a:noFill/>
              </a:ln>
              <a:solidFill>
                <a:schemeClr val="tx1"/>
              </a:solidFill>
              <a:effectLst/>
              <a:uLnTx/>
              <a:uFillTx/>
              <a:latin typeface="ＭＳ 明朝"/>
              <a:ea typeface="ＭＳ 明朝"/>
              <a:cs typeface="+mn-cs"/>
            </a:rPr>
            <a:t>50</a:t>
          </a:r>
          <a:r>
            <a:rPr kumimoji="0" lang="ja-JP" altLang="en-US" sz="900" b="0" i="0" u="none" strike="noStrike" kern="0" cap="none" spc="0" normalizeH="0" baseline="0" noProof="0">
              <a:ln>
                <a:noFill/>
              </a:ln>
              <a:solidFill>
                <a:schemeClr val="tx1"/>
              </a:solidFill>
              <a:effectLst/>
              <a:uLnTx/>
              <a:uFillTx/>
              <a:latin typeface="ＭＳ 明朝"/>
              <a:ea typeface="ＭＳ 明朝"/>
              <a:cs typeface="+mn-cs"/>
            </a:rPr>
            <a:t>億円以下の法人を、３号法人とは、同項第３号に規定する資本金等の額が１億円を超え</a:t>
          </a:r>
          <a:r>
            <a:rPr kumimoji="0" lang="en-US" altLang="ja-JP" sz="900" b="0" i="0" u="none" strike="noStrike" kern="0" cap="none" spc="0" normalizeH="0" baseline="0" noProof="0">
              <a:ln>
                <a:noFill/>
              </a:ln>
              <a:solidFill>
                <a:schemeClr val="tx1"/>
              </a:solidFill>
              <a:effectLst/>
              <a:uLnTx/>
              <a:uFillTx/>
              <a:latin typeface="ＭＳ 明朝"/>
              <a:ea typeface="ＭＳ 明朝"/>
              <a:cs typeface="+mn-cs"/>
            </a:rPr>
            <a:t>10</a:t>
          </a:r>
          <a:r>
            <a:rPr kumimoji="0" lang="ja-JP" altLang="en-US" sz="900" b="0" i="0" u="none" strike="noStrike" kern="0" cap="none" spc="0" normalizeH="0" baseline="0" noProof="0">
              <a:ln>
                <a:noFill/>
              </a:ln>
              <a:solidFill>
                <a:schemeClr val="tx1"/>
              </a:solidFill>
              <a:effectLst/>
              <a:uLnTx/>
              <a:uFillTx/>
              <a:latin typeface="ＭＳ 明朝"/>
              <a:ea typeface="ＭＳ 明朝"/>
              <a:cs typeface="+mn-cs"/>
            </a:rPr>
            <a:t>億円</a:t>
          </a:r>
          <a:endParaRPr kumimoji="0" lang="en-US" altLang="ja-JP" sz="900" b="0" i="0" u="none" strike="noStrike" kern="0" cap="none" spc="0" normalizeH="0" baseline="0" noProof="0">
            <a:ln>
              <a:noFill/>
            </a:ln>
            <a:solidFill>
              <a:schemeClr val="tx1"/>
            </a:solidFill>
            <a:effectLst/>
            <a:uLnTx/>
            <a:uFillTx/>
            <a:latin typeface="ＭＳ 明朝"/>
            <a:ea typeface="ＭＳ 明朝"/>
            <a:cs typeface="+mn-cs"/>
          </a:endParaRPr>
        </a:p>
        <a:p>
          <a:pPr marL="0" marR="0" lvl="0" indent="0" algn="l" defTabSz="914400" rtl="0" eaLnBrk="1" fontAlgn="auto" latinLnBrk="0" hangingPunct="1">
            <a:lnSpc>
              <a:spcPct val="100000"/>
            </a:lnSpc>
            <a:spcBef>
              <a:spcPts val="0"/>
            </a:spcBef>
            <a:spcAft>
              <a:spcPts val="0"/>
            </a:spcAft>
            <a:defRPr sz="1000"/>
          </a:pPr>
          <a:r>
            <a:rPr kumimoji="0" lang="ja-JP" altLang="en-US" sz="900" b="0" i="0" u="none" strike="noStrike" kern="0" cap="none" spc="0" normalizeH="0" baseline="0" noProof="0">
              <a:ln>
                <a:noFill/>
              </a:ln>
              <a:solidFill>
                <a:schemeClr val="tx1"/>
              </a:solidFill>
              <a:effectLst/>
              <a:uLnTx/>
              <a:uFillTx/>
              <a:latin typeface="ＭＳ 明朝"/>
              <a:ea typeface="ＭＳ 明朝"/>
              <a:cs typeface="+mn-cs"/>
            </a:rPr>
            <a:t>　　　　以下の法人を、２号法人とは、同項第２号に規定する資本金等の額が</a:t>
          </a:r>
          <a:r>
            <a:rPr kumimoji="0" lang="en-US" altLang="ja-JP" sz="900" b="0" i="0" u="none" strike="noStrike" kern="0" cap="none" spc="0" normalizeH="0" baseline="0" noProof="0">
              <a:ln>
                <a:noFill/>
              </a:ln>
              <a:solidFill>
                <a:schemeClr val="tx1"/>
              </a:solidFill>
              <a:effectLst/>
              <a:uLnTx/>
              <a:uFillTx/>
              <a:latin typeface="ＭＳ 明朝"/>
              <a:ea typeface="ＭＳ 明朝"/>
              <a:cs typeface="+mn-cs"/>
            </a:rPr>
            <a:t>1,000</a:t>
          </a:r>
          <a:r>
            <a:rPr kumimoji="0" lang="ja-JP" altLang="en-US" sz="900" b="0" i="0" u="none" strike="noStrike" kern="0" cap="none" spc="0" normalizeH="0" baseline="0" noProof="0">
              <a:ln>
                <a:noFill/>
              </a:ln>
              <a:solidFill>
                <a:schemeClr val="tx1"/>
              </a:solidFill>
              <a:effectLst/>
              <a:uLnTx/>
              <a:uFillTx/>
              <a:latin typeface="ＭＳ 明朝"/>
              <a:ea typeface="ＭＳ 明朝"/>
              <a:cs typeface="+mn-cs"/>
            </a:rPr>
            <a:t>万円を超え１億円以下の法人を、</a:t>
          </a:r>
          <a:endParaRPr kumimoji="0" lang="en-US" altLang="ja-JP" sz="900" b="0" i="0" u="none" strike="noStrike" kern="0" cap="none" spc="0" normalizeH="0" baseline="0" noProof="0">
            <a:ln>
              <a:noFill/>
            </a:ln>
            <a:solidFill>
              <a:schemeClr val="tx1"/>
            </a:solidFill>
            <a:effectLst/>
            <a:uLnTx/>
            <a:uFillTx/>
            <a:latin typeface="ＭＳ 明朝"/>
            <a:ea typeface="ＭＳ 明朝"/>
            <a:cs typeface="+mn-cs"/>
          </a:endParaRPr>
        </a:p>
        <a:p>
          <a:pPr marL="0" marR="0" lvl="0" indent="0" algn="l" defTabSz="914400" rtl="0" eaLnBrk="1" fontAlgn="auto" latinLnBrk="0" hangingPunct="1">
            <a:lnSpc>
              <a:spcPct val="100000"/>
            </a:lnSpc>
            <a:spcBef>
              <a:spcPts val="0"/>
            </a:spcBef>
            <a:spcAft>
              <a:spcPts val="0"/>
            </a:spcAft>
            <a:defRPr sz="1000"/>
          </a:pPr>
          <a:r>
            <a:rPr kumimoji="0" lang="ja-JP" altLang="en-US" sz="900" b="0" i="0" u="none" strike="noStrike" kern="0" cap="none" spc="0" normalizeH="0" baseline="0" noProof="0">
              <a:ln>
                <a:noFill/>
              </a:ln>
              <a:solidFill>
                <a:schemeClr val="tx1"/>
              </a:solidFill>
              <a:effectLst/>
              <a:uLnTx/>
              <a:uFillTx/>
              <a:latin typeface="ＭＳ 明朝"/>
              <a:ea typeface="ＭＳ 明朝"/>
              <a:cs typeface="+mn-cs"/>
            </a:rPr>
            <a:t>　　　　１号法人とは、同項第１号に規定する資本金等の額が</a:t>
          </a:r>
          <a:r>
            <a:rPr kumimoji="0" lang="en-US" altLang="ja-JP" sz="900" b="0" i="0" u="none" strike="noStrike" kern="0" cap="none" spc="0" normalizeH="0" baseline="0" noProof="0">
              <a:ln>
                <a:noFill/>
              </a:ln>
              <a:solidFill>
                <a:schemeClr val="tx1"/>
              </a:solidFill>
              <a:effectLst/>
              <a:uLnTx/>
              <a:uFillTx/>
              <a:latin typeface="ＭＳ 明朝"/>
              <a:ea typeface="ＭＳ 明朝"/>
              <a:cs typeface="+mn-cs"/>
            </a:rPr>
            <a:t>1,000</a:t>
          </a:r>
          <a:r>
            <a:rPr kumimoji="0" lang="ja-JP" altLang="en-US" sz="900" b="0" i="0" u="none" strike="noStrike" kern="0" cap="none" spc="0" normalizeH="0" baseline="0" noProof="0">
              <a:ln>
                <a:noFill/>
              </a:ln>
              <a:solidFill>
                <a:schemeClr val="tx1"/>
              </a:solidFill>
              <a:effectLst/>
              <a:uLnTx/>
              <a:uFillTx/>
              <a:latin typeface="ＭＳ 明朝"/>
              <a:ea typeface="ＭＳ 明朝"/>
              <a:cs typeface="+mn-cs"/>
            </a:rPr>
            <a:t>万円以下の法人及び公益法人等をいうものである。</a:t>
          </a:r>
        </a:p>
        <a:p>
          <a:pPr marL="0" marR="0" lvl="0" indent="0" algn="l" defTabSz="914400" rtl="0" eaLnBrk="1" fontAlgn="auto" latinLnBrk="0" hangingPunct="1">
            <a:lnSpc>
              <a:spcPct val="100000"/>
            </a:lnSpc>
            <a:spcBef>
              <a:spcPts val="0"/>
            </a:spcBef>
            <a:spcAft>
              <a:spcPts val="0"/>
            </a:spcAft>
            <a:defRPr sz="1000"/>
          </a:pPr>
          <a:r>
            <a:rPr kumimoji="0" lang="ja-JP" altLang="en-US" sz="900" b="0" i="0" u="none" strike="noStrike" kern="0" cap="none" spc="0" normalizeH="0" baseline="0" noProof="0">
              <a:ln>
                <a:noFill/>
              </a:ln>
              <a:solidFill>
                <a:schemeClr val="tx1"/>
              </a:solidFill>
              <a:effectLst/>
              <a:uLnTx/>
              <a:uFillTx/>
              <a:latin typeface="ＭＳ 明朝"/>
              <a:ea typeface="ＭＳ 明朝"/>
              <a:cs typeface="+mn-cs"/>
            </a:rPr>
            <a:t>　　　６　「当該年度に発生した歳出還付額」及び「当該年度に発生した利子割還付額」は、現実に還付したか否かを</a:t>
          </a:r>
          <a:endParaRPr kumimoji="0" lang="en-US" altLang="ja-JP" sz="900" b="0" i="0" u="none" strike="noStrike" kern="0" cap="none" spc="0" normalizeH="0" baseline="0" noProof="0">
            <a:ln>
              <a:noFill/>
            </a:ln>
            <a:solidFill>
              <a:schemeClr val="tx1"/>
            </a:solidFill>
            <a:effectLst/>
            <a:uLnTx/>
            <a:uFillTx/>
            <a:latin typeface="ＭＳ 明朝"/>
            <a:ea typeface="ＭＳ 明朝"/>
            <a:cs typeface="+mn-cs"/>
          </a:endParaRPr>
        </a:p>
        <a:p>
          <a:pPr marL="0" marR="0" lvl="0" indent="0" algn="l" defTabSz="914400" rtl="0" eaLnBrk="1" fontAlgn="auto" latinLnBrk="0" hangingPunct="1">
            <a:lnSpc>
              <a:spcPct val="100000"/>
            </a:lnSpc>
            <a:spcBef>
              <a:spcPts val="0"/>
            </a:spcBef>
            <a:spcAft>
              <a:spcPts val="0"/>
            </a:spcAft>
            <a:defRPr sz="1000"/>
          </a:pPr>
          <a:r>
            <a:rPr kumimoji="0" lang="ja-JP" altLang="en-US" sz="900" b="0" i="0" u="none" strike="noStrike" kern="0" cap="none" spc="0" normalizeH="0" baseline="0" noProof="0">
              <a:ln>
                <a:noFill/>
              </a:ln>
              <a:solidFill>
                <a:schemeClr val="tx1"/>
              </a:solidFill>
              <a:effectLst/>
              <a:uLnTx/>
              <a:uFillTx/>
              <a:latin typeface="ＭＳ 明朝"/>
              <a:ea typeface="ＭＳ 明朝"/>
              <a:cs typeface="+mn-cs"/>
            </a:rPr>
            <a:t>　　　　問わず、当該年度中に還付が確定した額であり、⑤を含まない。</a:t>
          </a:r>
          <a:endParaRPr kumimoji="0" lang="en-US" altLang="ja-JP" sz="900" b="0" i="0" u="none" strike="noStrike" kern="0" cap="none" spc="0" normalizeH="0" baseline="0" noProof="0">
            <a:ln>
              <a:noFill/>
            </a:ln>
            <a:solidFill>
              <a:schemeClr val="tx1"/>
            </a:solidFill>
            <a:effectLst/>
            <a:uLnTx/>
            <a:uFillTx/>
            <a:latin typeface="ＭＳ 明朝"/>
            <a:ea typeface="ＭＳ 明朝"/>
            <a:cs typeface="+mn-cs"/>
          </a:endParaRPr>
        </a:p>
        <a:p>
          <a:pPr marL="0" marR="0" lvl="0" indent="0" algn="l" defTabSz="914400" rtl="0" eaLnBrk="1" fontAlgn="auto" latinLnBrk="0" hangingPunct="1">
            <a:lnSpc>
              <a:spcPct val="100000"/>
            </a:lnSpc>
            <a:spcBef>
              <a:spcPts val="0"/>
            </a:spcBef>
            <a:spcAft>
              <a:spcPts val="0"/>
            </a:spcAft>
            <a:defRPr sz="1000"/>
          </a:pPr>
          <a:r>
            <a:rPr kumimoji="0" lang="ja-JP" altLang="en-US" sz="900" b="0" i="0" u="none" strike="noStrike" kern="0" cap="none" spc="0" normalizeH="0" baseline="0" noProof="0">
              <a:ln>
                <a:noFill/>
              </a:ln>
              <a:solidFill>
                <a:schemeClr val="tx1"/>
              </a:solidFill>
              <a:effectLst/>
              <a:uLnTx/>
              <a:uFillTx/>
              <a:latin typeface="ＭＳ 明朝"/>
              <a:ea typeface="ＭＳ 明朝"/>
              <a:cs typeface="+mn-cs"/>
            </a:rPr>
            <a:t>　　　７　特別法人とは、法人税法別表第３に掲げる協同組合等をいうものである。</a:t>
          </a:r>
        </a:p>
        <a:p>
          <a:pPr algn="l" rtl="0">
            <a:lnSpc>
              <a:spcPct val="100000"/>
            </a:lnSpc>
            <a:defRPr sz="1000"/>
          </a:pPr>
          <a:endParaRPr lang="ja-JP" altLang="en-US" sz="900" b="0" i="0" u="none" strike="noStrike" baseline="0">
            <a:solidFill>
              <a:srgbClr val="000000"/>
            </a:solidFill>
            <a:latin typeface="ＭＳ 明朝"/>
            <a:ea typeface="ＭＳ 明朝"/>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87630</xdr:colOff>
      <xdr:row>32</xdr:row>
      <xdr:rowOff>134620</xdr:rowOff>
    </xdr:from>
    <xdr:to>
      <xdr:col>17</xdr:col>
      <xdr:colOff>638175</xdr:colOff>
      <xdr:row>42</xdr:row>
      <xdr:rowOff>71755</xdr:rowOff>
    </xdr:to>
    <xdr:sp macro="" textlink="">
      <xdr:nvSpPr>
        <xdr:cNvPr id="1026" name="Text Box 2">
          <a:extLst>
            <a:ext uri="{FF2B5EF4-FFF2-40B4-BE49-F238E27FC236}">
              <a16:creationId xmlns:a16="http://schemas.microsoft.com/office/drawing/2014/main" id="{00000000-0008-0000-0100-000002040000}"/>
            </a:ext>
          </a:extLst>
        </xdr:cNvPr>
        <xdr:cNvSpPr txBox="1">
          <a:spLocks noChangeArrowheads="1"/>
        </xdr:cNvSpPr>
      </xdr:nvSpPr>
      <xdr:spPr>
        <a:xfrm>
          <a:off x="87630" y="8259445"/>
          <a:ext cx="9780270" cy="170878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horzOverflow="overflow" wrap="square" lIns="27432" tIns="18288" rIns="0" bIns="0" anchor="t" upright="1"/>
        <a:lstStyle/>
        <a:p>
          <a:pPr algn="l" rtl="0">
            <a:lnSpc>
              <a:spcPts val="1100"/>
            </a:lnSpc>
            <a:defRPr sz="1000"/>
          </a:pPr>
          <a:r>
            <a:rPr lang="ja-JP" altLang="en-US" sz="900" b="0" i="0" u="none" strike="noStrike" baseline="0">
              <a:solidFill>
                <a:srgbClr val="000000"/>
              </a:solidFill>
              <a:latin typeface="ＭＳ 明朝"/>
              <a:ea typeface="ＭＳ 明朝"/>
            </a:rPr>
            <a:t>　注　１　この調は、当該年度において調定したものについて①から⑥までは現事業年度分、⑦については過事業年度分、⑨に</a:t>
          </a:r>
        </a:p>
        <a:p>
          <a:pPr algn="l" rtl="0">
            <a:lnSpc>
              <a:spcPts val="1100"/>
            </a:lnSpc>
            <a:defRPr sz="1000"/>
          </a:pPr>
          <a:r>
            <a:rPr lang="ja-JP" altLang="en-US" sz="900" b="0" i="0" u="none" strike="noStrike" baseline="0">
              <a:solidFill>
                <a:srgbClr val="000000"/>
              </a:solidFill>
              <a:latin typeface="ＭＳ 明朝"/>
              <a:ea typeface="ＭＳ 明朝"/>
            </a:rPr>
            <a:t>　　　　ついては現事業年度分及び過</a:t>
          </a:r>
          <a:r>
            <a:rPr lang="ja-JP" altLang="en-US" sz="900" b="0" i="0" u="none" strike="noStrike" baseline="0">
              <a:solidFill>
                <a:sysClr val="windowText" lastClr="000000"/>
              </a:solidFill>
              <a:latin typeface="ＭＳ 明朝"/>
              <a:ea typeface="ＭＳ 明朝"/>
            </a:rPr>
            <a:t>事業年度分の合計額について作成した。</a:t>
          </a:r>
        </a:p>
        <a:p>
          <a:pPr algn="l" rtl="0">
            <a:lnSpc>
              <a:spcPts val="1100"/>
            </a:lnSpc>
            <a:defRPr sz="1000"/>
          </a:pPr>
          <a:r>
            <a:rPr lang="ja-JP" altLang="en-US" sz="900" b="0" i="0" u="none" strike="noStrike" baseline="0">
              <a:solidFill>
                <a:sysClr val="windowText" lastClr="000000"/>
              </a:solidFill>
              <a:latin typeface="ＭＳ 明朝"/>
              <a:ea typeface="ＭＳ 明朝"/>
            </a:rPr>
            <a:t>　　　２　「確定法人税割額」は、現事業年度分（</a:t>
          </a:r>
          <a:r>
            <a:rPr lang="ja-JP" altLang="en-US" sz="900" b="0" i="0" u="none" strike="noStrike" baseline="0">
              <a:solidFill>
                <a:srgbClr val="FF0000"/>
              </a:solidFill>
              <a:latin typeface="ＭＳ 明朝"/>
              <a:ea typeface="ＭＳ 明朝"/>
            </a:rPr>
            <a:t>平成</a:t>
          </a:r>
          <a:r>
            <a:rPr lang="en-US" altLang="ja-JP" sz="900" b="0" i="0" u="none" strike="noStrike" baseline="0">
              <a:solidFill>
                <a:srgbClr val="FF0000"/>
              </a:solidFill>
              <a:latin typeface="ＭＳ 明朝"/>
              <a:ea typeface="ＭＳ 明朝"/>
            </a:rPr>
            <a:t>28</a:t>
          </a:r>
          <a:r>
            <a:rPr lang="ja-JP" altLang="en-US" sz="900" b="0" i="0" u="none" strike="noStrike" baseline="0">
              <a:solidFill>
                <a:srgbClr val="FF0000"/>
              </a:solidFill>
              <a:latin typeface="ＭＳ 明朝"/>
              <a:ea typeface="ＭＳ 明朝"/>
            </a:rPr>
            <a:t>年２月１日から平成</a:t>
          </a:r>
          <a:r>
            <a:rPr lang="en-US" altLang="ja-JP" sz="900" b="0" i="0" u="none" strike="noStrike" baseline="0">
              <a:solidFill>
                <a:srgbClr val="FF0000"/>
              </a:solidFill>
              <a:latin typeface="ＭＳ 明朝"/>
              <a:ea typeface="ＭＳ 明朝"/>
            </a:rPr>
            <a:t>29</a:t>
          </a:r>
          <a:r>
            <a:rPr lang="ja-JP" altLang="en-US" sz="900" b="0" i="0" u="none" strike="noStrike" baseline="0">
              <a:solidFill>
                <a:srgbClr val="FF0000"/>
              </a:solidFill>
              <a:latin typeface="ＭＳ 明朝"/>
              <a:ea typeface="ＭＳ 明朝"/>
            </a:rPr>
            <a:t>年１月</a:t>
          </a:r>
          <a:r>
            <a:rPr lang="en-US" altLang="ja-JP" sz="900" b="0" i="0" u="none" strike="noStrike" baseline="0">
              <a:solidFill>
                <a:srgbClr val="FF0000"/>
              </a:solidFill>
              <a:latin typeface="ＭＳ 明朝"/>
              <a:ea typeface="ＭＳ 明朝"/>
            </a:rPr>
            <a:t>31</a:t>
          </a:r>
          <a:r>
            <a:rPr lang="ja-JP" altLang="en-US" sz="900" b="0" i="0" u="none" strike="noStrike" baseline="0">
              <a:solidFill>
                <a:srgbClr val="FF0000"/>
              </a:solidFill>
              <a:latin typeface="ＭＳ 明朝"/>
              <a:ea typeface="ＭＳ 明朝"/>
            </a:rPr>
            <a:t>日</a:t>
          </a:r>
          <a:r>
            <a:rPr lang="ja-JP" altLang="en-US" sz="900" b="0" i="0" u="none" strike="noStrike" baseline="0">
              <a:solidFill>
                <a:sysClr val="windowText" lastClr="000000"/>
              </a:solidFill>
              <a:latin typeface="ＭＳ 明朝"/>
              <a:ea typeface="ＭＳ 明朝"/>
            </a:rPr>
            <a:t>までの間に終了する事業年度分及び</a:t>
          </a:r>
        </a:p>
        <a:p>
          <a:pPr algn="l" rtl="0">
            <a:lnSpc>
              <a:spcPts val="1100"/>
            </a:lnSpc>
            <a:defRPr sz="1000"/>
          </a:pPr>
          <a:r>
            <a:rPr lang="ja-JP" altLang="en-US" sz="900" b="0" i="0" u="none" strike="noStrike" baseline="0">
              <a:solidFill>
                <a:sysClr val="windowText" lastClr="000000"/>
              </a:solidFill>
              <a:latin typeface="ＭＳ 明朝"/>
              <a:ea typeface="ＭＳ 明朝"/>
            </a:rPr>
            <a:t>　　　　同日後に終了する事業年度分で</a:t>
          </a:r>
          <a:r>
            <a:rPr lang="ja-JP" altLang="en-US" sz="900" b="0" i="0" u="none" strike="noStrike" baseline="0">
              <a:solidFill>
                <a:srgbClr val="FF0000"/>
              </a:solidFill>
              <a:latin typeface="ＭＳ 明朝"/>
              <a:ea typeface="ＭＳ 明朝"/>
            </a:rPr>
            <a:t>平成</a:t>
          </a:r>
          <a:r>
            <a:rPr lang="en-US" altLang="ja-JP" sz="900" b="0" i="0" u="none" strike="noStrike" baseline="0">
              <a:solidFill>
                <a:srgbClr val="FF0000"/>
              </a:solidFill>
              <a:latin typeface="ＭＳ 明朝"/>
              <a:ea typeface="ＭＳ 明朝"/>
            </a:rPr>
            <a:t>29</a:t>
          </a:r>
          <a:r>
            <a:rPr lang="ja-JP" altLang="en-US" sz="900" b="0" i="0" u="none" strike="noStrike" baseline="0">
              <a:solidFill>
                <a:srgbClr val="FF0000"/>
              </a:solidFill>
              <a:latin typeface="ＭＳ 明朝"/>
              <a:ea typeface="ＭＳ 明朝"/>
            </a:rPr>
            <a:t>年３月</a:t>
          </a:r>
          <a:r>
            <a:rPr lang="en-US" altLang="ja-JP" sz="900" b="0" i="0" u="none" strike="noStrike" baseline="0">
              <a:solidFill>
                <a:srgbClr val="FF0000"/>
              </a:solidFill>
              <a:latin typeface="ＭＳ 明朝"/>
              <a:ea typeface="ＭＳ 明朝"/>
            </a:rPr>
            <a:t>31</a:t>
          </a:r>
          <a:r>
            <a:rPr lang="ja-JP" altLang="en-US" sz="900" b="0" i="0" u="none" strike="noStrike" baseline="0">
              <a:solidFill>
                <a:srgbClr val="FF0000"/>
              </a:solidFill>
              <a:latin typeface="ＭＳ 明朝"/>
              <a:ea typeface="ＭＳ 明朝"/>
            </a:rPr>
            <a:t>日ま</a:t>
          </a:r>
          <a:r>
            <a:rPr lang="ja-JP" altLang="en-US" sz="900" b="0" i="0" u="none" strike="noStrike" baseline="0">
              <a:solidFill>
                <a:sysClr val="windowText" lastClr="000000"/>
              </a:solidFill>
              <a:latin typeface="ＭＳ 明朝"/>
              <a:ea typeface="ＭＳ 明朝"/>
            </a:rPr>
            <a:t>でに申告書の提出があったもの）に係る確定申告額の総額（修正申</a:t>
          </a:r>
        </a:p>
        <a:p>
          <a:pPr algn="l" rtl="0">
            <a:lnSpc>
              <a:spcPts val="1100"/>
            </a:lnSpc>
            <a:defRPr sz="1000"/>
          </a:pPr>
          <a:r>
            <a:rPr lang="ja-JP" altLang="en-US" sz="900" b="0" i="0" u="none" strike="noStrike" baseline="0">
              <a:solidFill>
                <a:sysClr val="windowText" lastClr="000000"/>
              </a:solidFill>
              <a:latin typeface="ＭＳ 明朝"/>
              <a:ea typeface="ＭＳ 明朝"/>
            </a:rPr>
            <a:t>　　　　告、更正又は決定を含む。）である。なお、「確定法人税割額」のうち「事業年度数」については決定分を、「税額」</a:t>
          </a:r>
        </a:p>
        <a:p>
          <a:pPr algn="l" rtl="0">
            <a:lnSpc>
              <a:spcPts val="1100"/>
            </a:lnSpc>
            <a:defRPr sz="1000"/>
          </a:pPr>
          <a:r>
            <a:rPr lang="ja-JP" altLang="en-US" sz="900" b="0" i="0" u="none" strike="noStrike" baseline="0">
              <a:solidFill>
                <a:sysClr val="windowText" lastClr="000000"/>
              </a:solidFill>
              <a:latin typeface="ＭＳ 明朝"/>
              <a:ea typeface="ＭＳ 明朝"/>
            </a:rPr>
            <a:t>　　　　については確定申告も決定もない中間申告を含む。</a:t>
          </a:r>
        </a:p>
        <a:p>
          <a:pPr algn="l" rtl="0">
            <a:lnSpc>
              <a:spcPts val="1100"/>
            </a:lnSpc>
            <a:defRPr sz="1000"/>
          </a:pPr>
          <a:r>
            <a:rPr lang="ja-JP" altLang="en-US" sz="900" b="0" i="0" u="none" strike="noStrike" baseline="0">
              <a:solidFill>
                <a:srgbClr val="000000"/>
              </a:solidFill>
              <a:latin typeface="ＭＳ 明朝"/>
              <a:ea typeface="ＭＳ 明朝"/>
            </a:rPr>
            <a:t>　　　３　「確定法人税割額」の事業年度において、確定申告、修正申告、更正又は決定の処理がなされたものについては、そ</a:t>
          </a:r>
          <a:endParaRPr lang="en-US" altLang="ja-JP" sz="900" b="0" i="0" u="none" strike="noStrike" baseline="0">
            <a:solidFill>
              <a:srgbClr val="00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        の最終の段階で１件とした。この場合において、納付すべき税額がないものについても計上した。</a:t>
          </a:r>
        </a:p>
        <a:p>
          <a:pPr algn="l" rtl="0">
            <a:defRPr sz="1000"/>
          </a:pPr>
          <a:r>
            <a:rPr lang="ja-JP" altLang="en-US" sz="900" b="0" i="0" u="none" strike="noStrike" baseline="0">
              <a:solidFill>
                <a:srgbClr val="000000"/>
              </a:solidFill>
              <a:latin typeface="ＭＳ 明朝"/>
              <a:ea typeface="ＭＳ 明朝"/>
            </a:rPr>
            <a:t>　　　４　「確定申告が翌年度になる中間申告額」には、確定申告が翌年度となる見込納付額を含む。</a:t>
          </a:r>
        </a:p>
        <a:p>
          <a:pPr algn="l" rtl="0">
            <a:defRPr sz="1000"/>
          </a:pPr>
          <a:r>
            <a:rPr lang="ja-JP" altLang="en-US" sz="900" b="0" i="0" u="none" strike="noStrike" baseline="0">
              <a:solidFill>
                <a:srgbClr val="000000"/>
              </a:solidFill>
              <a:latin typeface="ＭＳ 明朝"/>
              <a:ea typeface="ＭＳ 明朝"/>
            </a:rPr>
            <a:t>　　　５　「中間納付額の歳出還付額」は、現実に還付したか否かを問わず、還付が確定した額である。</a:t>
          </a:r>
        </a:p>
      </xdr:txBody>
    </xdr:sp>
    <xdr:clientData/>
  </xdr:twoCellAnchor>
  <xdr:twoCellAnchor>
    <xdr:from>
      <xdr:col>19</xdr:col>
      <xdr:colOff>152400</xdr:colOff>
      <xdr:row>32</xdr:row>
      <xdr:rowOff>125730</xdr:rowOff>
    </xdr:from>
    <xdr:to>
      <xdr:col>32</xdr:col>
      <xdr:colOff>180975</xdr:colOff>
      <xdr:row>42</xdr:row>
      <xdr:rowOff>8255</xdr:rowOff>
    </xdr:to>
    <xdr:sp macro="" textlink="">
      <xdr:nvSpPr>
        <xdr:cNvPr id="1027" name="Text Box 3">
          <a:extLst>
            <a:ext uri="{FF2B5EF4-FFF2-40B4-BE49-F238E27FC236}">
              <a16:creationId xmlns:a16="http://schemas.microsoft.com/office/drawing/2014/main" id="{00000000-0008-0000-0100-000003040000}"/>
            </a:ext>
          </a:extLst>
        </xdr:cNvPr>
        <xdr:cNvSpPr txBox="1">
          <a:spLocks noChangeArrowheads="1"/>
        </xdr:cNvSpPr>
      </xdr:nvSpPr>
      <xdr:spPr>
        <a:xfrm>
          <a:off x="10163175" y="8250555"/>
          <a:ext cx="7210425" cy="16541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horzOverflow="overflow" wrap="square" lIns="27432" tIns="18288" rIns="0" bIns="0" anchor="t" upright="1"/>
        <a:lstStyle/>
        <a:p>
          <a:pPr algn="l" rtl="0">
            <a:lnSpc>
              <a:spcPts val="1100"/>
            </a:lnSpc>
            <a:defRPr sz="1000"/>
          </a:pPr>
          <a:r>
            <a:rPr lang="ja-JP" altLang="en-US" sz="900" b="0" i="0" u="none" strike="noStrike" baseline="0">
              <a:solidFill>
                <a:srgbClr val="000000"/>
              </a:solidFill>
              <a:latin typeface="ＭＳ 明朝"/>
              <a:ea typeface="ＭＳ 明朝"/>
            </a:rPr>
            <a:t>６　「納税義務者数」は、当該年度中に確定申告したもの及び決定したものの合計である。なお、５号法人とは、法第</a:t>
          </a:r>
          <a:r>
            <a:rPr lang="en-US" altLang="ja-JP" sz="900" b="0" i="0" u="none" strike="noStrike" baseline="0">
              <a:solidFill>
                <a:srgbClr val="000000"/>
              </a:solidFill>
              <a:latin typeface="ＭＳ 明朝"/>
              <a:ea typeface="ＭＳ 明朝"/>
            </a:rPr>
            <a:t>52</a:t>
          </a:r>
        </a:p>
        <a:p>
          <a:pPr algn="l" rtl="0">
            <a:lnSpc>
              <a:spcPts val="1100"/>
            </a:lnSpc>
            <a:defRPr sz="1000"/>
          </a:pPr>
          <a:r>
            <a:rPr lang="ja-JP" altLang="en-US" sz="900" b="0" i="0" u="none" strike="noStrike" baseline="0">
              <a:solidFill>
                <a:srgbClr val="000000"/>
              </a:solidFill>
              <a:latin typeface="ＭＳ 明朝"/>
              <a:ea typeface="ＭＳ 明朝"/>
            </a:rPr>
            <a:t>　条第１項第５号に規定する資本金等の額（保険業法に規定する相互会社にあっては純資産額。以下同じ。）が</a:t>
          </a:r>
          <a:r>
            <a:rPr lang="en-US" altLang="ja-JP" sz="900" b="0" i="0" u="none" strike="noStrike" baseline="0">
              <a:solidFill>
                <a:srgbClr val="000000"/>
              </a:solidFill>
              <a:latin typeface="ＭＳ 明朝"/>
              <a:ea typeface="ＭＳ 明朝"/>
            </a:rPr>
            <a:t>50</a:t>
          </a:r>
          <a:r>
            <a:rPr lang="ja-JP" altLang="en-US" sz="900" b="0" i="0" u="none" strike="noStrike" baseline="0">
              <a:solidFill>
                <a:srgbClr val="000000"/>
              </a:solidFill>
              <a:latin typeface="ＭＳ 明朝"/>
              <a:ea typeface="ＭＳ 明朝"/>
            </a:rPr>
            <a:t>億円を</a:t>
          </a:r>
          <a:endParaRPr lang="en-US" altLang="ja-JP" sz="900" b="0" i="0" u="none" strike="noStrike" baseline="0">
            <a:solidFill>
              <a:srgbClr val="00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　超えるものを、４号法人とは、同項第４号に規定する資本金等の額が</a:t>
          </a:r>
          <a:r>
            <a:rPr lang="en-US" altLang="ja-JP" sz="900" b="0" i="0" u="none" strike="noStrike" baseline="0">
              <a:solidFill>
                <a:srgbClr val="000000"/>
              </a:solidFill>
              <a:latin typeface="ＭＳ 明朝"/>
              <a:ea typeface="ＭＳ 明朝"/>
            </a:rPr>
            <a:t>10</a:t>
          </a:r>
          <a:r>
            <a:rPr lang="ja-JP" altLang="en-US" sz="900" b="0" i="0" u="none" strike="noStrike" baseline="0">
              <a:solidFill>
                <a:srgbClr val="000000"/>
              </a:solidFill>
              <a:latin typeface="ＭＳ 明朝"/>
              <a:ea typeface="ＭＳ 明朝"/>
            </a:rPr>
            <a:t>億円を超え</a:t>
          </a:r>
          <a:r>
            <a:rPr lang="en-US" altLang="ja-JP" sz="900" b="0" i="0" u="none" strike="noStrike" baseline="0">
              <a:solidFill>
                <a:srgbClr val="000000"/>
              </a:solidFill>
              <a:latin typeface="ＭＳ 明朝"/>
              <a:ea typeface="ＭＳ 明朝"/>
            </a:rPr>
            <a:t>50</a:t>
          </a:r>
          <a:r>
            <a:rPr lang="ja-JP" altLang="en-US" sz="900" b="0" i="0" u="none" strike="noStrike" baseline="0">
              <a:solidFill>
                <a:srgbClr val="000000"/>
              </a:solidFill>
              <a:latin typeface="ＭＳ 明朝"/>
              <a:ea typeface="ＭＳ 明朝"/>
            </a:rPr>
            <a:t>億円以下の法人を、３号法人とは、</a:t>
          </a:r>
          <a:endParaRPr lang="en-US" altLang="ja-JP" sz="900" b="0" i="0" u="none" strike="noStrike" baseline="0">
            <a:solidFill>
              <a:srgbClr val="00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　同項第３号に規定する資本金等の額が１億円を超え</a:t>
          </a:r>
          <a:r>
            <a:rPr lang="en-US" altLang="ja-JP" sz="900" b="0" i="0" u="none" strike="noStrike" baseline="0">
              <a:solidFill>
                <a:srgbClr val="000000"/>
              </a:solidFill>
              <a:latin typeface="ＭＳ 明朝"/>
              <a:ea typeface="ＭＳ 明朝"/>
            </a:rPr>
            <a:t>10</a:t>
          </a:r>
          <a:r>
            <a:rPr lang="ja-JP" altLang="en-US" sz="900" b="0" i="0" u="none" strike="noStrike" baseline="0">
              <a:solidFill>
                <a:srgbClr val="000000"/>
              </a:solidFill>
              <a:latin typeface="ＭＳ 明朝"/>
              <a:ea typeface="ＭＳ 明朝"/>
            </a:rPr>
            <a:t>億円以下の法人を、２号法人とは、同項第２号に規定する資本金</a:t>
          </a:r>
          <a:endParaRPr lang="en-US" altLang="ja-JP" sz="900" b="0" i="0" u="none" strike="noStrike" baseline="0">
            <a:solidFill>
              <a:srgbClr val="00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　等の額が</a:t>
          </a:r>
          <a:r>
            <a:rPr lang="en-US" altLang="ja-JP" sz="900" b="0" i="0" u="none" strike="noStrike" baseline="0">
              <a:solidFill>
                <a:srgbClr val="000000"/>
              </a:solidFill>
              <a:latin typeface="ＭＳ 明朝"/>
              <a:ea typeface="ＭＳ 明朝"/>
            </a:rPr>
            <a:t>1,000</a:t>
          </a:r>
          <a:r>
            <a:rPr lang="ja-JP" altLang="en-US" sz="900" b="0" i="0" u="none" strike="noStrike" baseline="0">
              <a:solidFill>
                <a:srgbClr val="000000"/>
              </a:solidFill>
              <a:latin typeface="ＭＳ 明朝"/>
              <a:ea typeface="ＭＳ 明朝"/>
            </a:rPr>
            <a:t>万円を超え１億円以下の法人を、１号法人とは、同項第１号に規定する資本金等の額が</a:t>
          </a:r>
          <a:r>
            <a:rPr lang="en-US" altLang="ja-JP" sz="900" b="0" i="0" u="none" strike="noStrike" baseline="0">
              <a:solidFill>
                <a:srgbClr val="000000"/>
              </a:solidFill>
              <a:latin typeface="ＭＳ 明朝"/>
              <a:ea typeface="ＭＳ 明朝"/>
            </a:rPr>
            <a:t>1,000</a:t>
          </a:r>
          <a:r>
            <a:rPr lang="ja-JP" altLang="en-US" sz="900" b="0" i="0" u="none" strike="noStrike" baseline="0">
              <a:solidFill>
                <a:srgbClr val="000000"/>
              </a:solidFill>
              <a:latin typeface="ＭＳ 明朝"/>
              <a:ea typeface="ＭＳ 明朝"/>
            </a:rPr>
            <a:t>万円以下の</a:t>
          </a:r>
          <a:endParaRPr lang="en-US" altLang="ja-JP" sz="900" b="0" i="0" u="none" strike="noStrike" baseline="0">
            <a:solidFill>
              <a:srgbClr val="00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　法人及び公益法人等をいうものである。</a:t>
          </a:r>
        </a:p>
        <a:p>
          <a:pPr algn="l" rtl="0">
            <a:defRPr sz="1000"/>
          </a:pPr>
          <a:r>
            <a:rPr lang="ja-JP" altLang="en-US" sz="900" b="0" i="0" u="none" strike="noStrike" baseline="0">
              <a:solidFill>
                <a:srgbClr val="000000"/>
              </a:solidFill>
              <a:latin typeface="ＭＳ 明朝"/>
              <a:ea typeface="ＭＳ 明朝"/>
            </a:rPr>
            <a:t>７　「当該年度に発生した歳出還付額」及び「当該年度に発生した利子割還付額」は、現実に還付したか否かを問わず、</a:t>
          </a:r>
          <a:endParaRPr lang="en-US" altLang="ja-JP" sz="900" b="0" i="0" u="none" strike="noStrike" baseline="0">
            <a:solidFill>
              <a:srgbClr val="000000"/>
            </a:solidFill>
            <a:latin typeface="ＭＳ 明朝"/>
            <a:ea typeface="ＭＳ 明朝"/>
          </a:endParaRPr>
        </a:p>
        <a:p>
          <a:pPr algn="l" rtl="0">
            <a:defRPr sz="1000"/>
          </a:pPr>
          <a:r>
            <a:rPr lang="en-US" altLang="ja-JP" sz="900" b="0" i="0" u="none" strike="noStrike" baseline="0">
              <a:solidFill>
                <a:srgbClr val="000000"/>
              </a:solidFill>
              <a:latin typeface="ＭＳ 明朝"/>
              <a:ea typeface="ＭＳ 明朝"/>
            </a:rPr>
            <a:t>  </a:t>
          </a:r>
          <a:r>
            <a:rPr lang="ja-JP" altLang="en-US" sz="900" b="0" i="0" u="none" strike="noStrike" baseline="0">
              <a:solidFill>
                <a:srgbClr val="000000"/>
              </a:solidFill>
              <a:latin typeface="ＭＳ 明朝"/>
              <a:ea typeface="ＭＳ 明朝"/>
            </a:rPr>
            <a:t>当該年度中に還付が確定した額であり、⑤を含まない。</a:t>
          </a:r>
          <a:endParaRPr lang="en-US" altLang="ja-JP" sz="900" b="0" i="0" u="none" strike="noStrike" baseline="0">
            <a:solidFill>
              <a:srgbClr val="000000"/>
            </a:solidFill>
            <a:latin typeface="ＭＳ 明朝"/>
            <a:ea typeface="ＭＳ 明朝"/>
          </a:endParaRPr>
        </a:p>
        <a:p>
          <a:pPr algn="l" rtl="0">
            <a:defRPr sz="1000"/>
          </a:pPr>
          <a:r>
            <a:rPr lang="ja-JP" altLang="en-US" sz="900" b="0" i="0" u="none" strike="noStrike" baseline="0">
              <a:solidFill>
                <a:srgbClr val="000000"/>
              </a:solidFill>
              <a:latin typeface="ＭＳ 明朝"/>
              <a:ea typeface="ＭＳ 明朝"/>
            </a:rPr>
            <a:t>８　特別法人とは、法人税法別表第３に掲げる協同組合等をいうものである。</a:t>
          </a:r>
        </a:p>
      </xdr:txBody>
    </xdr:sp>
    <xdr:clientData/>
  </xdr:twoCellAnchor>
  <xdr:twoCellAnchor>
    <xdr:from>
      <xdr:col>35</xdr:col>
      <xdr:colOff>9525</xdr:colOff>
      <xdr:row>3</xdr:row>
      <xdr:rowOff>161290</xdr:rowOff>
    </xdr:from>
    <xdr:to>
      <xdr:col>37</xdr:col>
      <xdr:colOff>466725</xdr:colOff>
      <xdr:row>3</xdr:row>
      <xdr:rowOff>161290</xdr:rowOff>
    </xdr:to>
    <xdr:sp macro="" textlink="">
      <xdr:nvSpPr>
        <xdr:cNvPr id="1323" name="Line 5">
          <a:extLst>
            <a:ext uri="{FF2B5EF4-FFF2-40B4-BE49-F238E27FC236}">
              <a16:creationId xmlns:a16="http://schemas.microsoft.com/office/drawing/2014/main" id="{00000000-0008-0000-0100-00002B050000}"/>
            </a:ext>
          </a:extLst>
        </xdr:cNvPr>
        <xdr:cNvSpPr>
          <a:spLocks noChangeShapeType="1"/>
        </xdr:cNvSpPr>
      </xdr:nvSpPr>
      <xdr:spPr>
        <a:xfrm>
          <a:off x="17907000" y="999490"/>
          <a:ext cx="1009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161925</xdr:colOff>
      <xdr:row>6</xdr:row>
      <xdr:rowOff>9525</xdr:rowOff>
    </xdr:from>
    <xdr:to>
      <xdr:col>1</xdr:col>
      <xdr:colOff>38100</xdr:colOff>
      <xdr:row>14</xdr:row>
      <xdr:rowOff>238125</xdr:rowOff>
    </xdr:to>
    <xdr:sp macro="" textlink="">
      <xdr:nvSpPr>
        <xdr:cNvPr id="1324" name="AutoShape 20">
          <a:extLst>
            <a:ext uri="{FF2B5EF4-FFF2-40B4-BE49-F238E27FC236}">
              <a16:creationId xmlns:a16="http://schemas.microsoft.com/office/drawing/2014/main" id="{00000000-0008-0000-0100-00002C050000}"/>
            </a:ext>
          </a:extLst>
        </xdr:cNvPr>
        <xdr:cNvSpPr/>
      </xdr:nvSpPr>
      <xdr:spPr>
        <a:xfrm>
          <a:off x="161925" y="1704975"/>
          <a:ext cx="76200" cy="2209800"/>
        </a:xfrm>
        <a:prstGeom prst="leftBrace">
          <a:avLst>
            <a:gd name="adj1" fmla="val 24166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xdr:col>
      <xdr:colOff>161925</xdr:colOff>
      <xdr:row>6</xdr:row>
      <xdr:rowOff>9525</xdr:rowOff>
    </xdr:from>
    <xdr:to>
      <xdr:col>2</xdr:col>
      <xdr:colOff>38100</xdr:colOff>
      <xdr:row>9</xdr:row>
      <xdr:rowOff>238125</xdr:rowOff>
    </xdr:to>
    <xdr:sp macro="" textlink="">
      <xdr:nvSpPr>
        <xdr:cNvPr id="1325" name="AutoShape 21">
          <a:extLst>
            <a:ext uri="{FF2B5EF4-FFF2-40B4-BE49-F238E27FC236}">
              <a16:creationId xmlns:a16="http://schemas.microsoft.com/office/drawing/2014/main" id="{00000000-0008-0000-0100-00002D050000}"/>
            </a:ext>
          </a:extLst>
        </xdr:cNvPr>
        <xdr:cNvSpPr/>
      </xdr:nvSpPr>
      <xdr:spPr>
        <a:xfrm>
          <a:off x="361950" y="1704975"/>
          <a:ext cx="76200" cy="971550"/>
        </a:xfrm>
        <a:prstGeom prst="leftBrace">
          <a:avLst>
            <a:gd name="adj1" fmla="val 10625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295275</xdr:colOff>
      <xdr:row>6</xdr:row>
      <xdr:rowOff>9525</xdr:rowOff>
    </xdr:from>
    <xdr:to>
      <xdr:col>3</xdr:col>
      <xdr:colOff>38100</xdr:colOff>
      <xdr:row>7</xdr:row>
      <xdr:rowOff>238125</xdr:rowOff>
    </xdr:to>
    <xdr:sp macro="" textlink="">
      <xdr:nvSpPr>
        <xdr:cNvPr id="1326" name="AutoShape 22">
          <a:extLst>
            <a:ext uri="{FF2B5EF4-FFF2-40B4-BE49-F238E27FC236}">
              <a16:creationId xmlns:a16="http://schemas.microsoft.com/office/drawing/2014/main" id="{00000000-0008-0000-0100-00002E050000}"/>
            </a:ext>
          </a:extLst>
        </xdr:cNvPr>
        <xdr:cNvSpPr/>
      </xdr:nvSpPr>
      <xdr:spPr>
        <a:xfrm>
          <a:off x="695325" y="1704975"/>
          <a:ext cx="76200" cy="476250"/>
        </a:xfrm>
        <a:prstGeom prst="leftBrace">
          <a:avLst>
            <a:gd name="adj1" fmla="val 5208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295275</xdr:colOff>
      <xdr:row>10</xdr:row>
      <xdr:rowOff>9525</xdr:rowOff>
    </xdr:from>
    <xdr:to>
      <xdr:col>3</xdr:col>
      <xdr:colOff>38100</xdr:colOff>
      <xdr:row>11</xdr:row>
      <xdr:rowOff>238125</xdr:rowOff>
    </xdr:to>
    <xdr:sp macro="" textlink="">
      <xdr:nvSpPr>
        <xdr:cNvPr id="1327" name="AutoShape 23">
          <a:extLst>
            <a:ext uri="{FF2B5EF4-FFF2-40B4-BE49-F238E27FC236}">
              <a16:creationId xmlns:a16="http://schemas.microsoft.com/office/drawing/2014/main" id="{00000000-0008-0000-0100-00002F050000}"/>
            </a:ext>
          </a:extLst>
        </xdr:cNvPr>
        <xdr:cNvSpPr/>
      </xdr:nvSpPr>
      <xdr:spPr>
        <a:xfrm>
          <a:off x="695325" y="2695575"/>
          <a:ext cx="76200" cy="476250"/>
        </a:xfrm>
        <a:prstGeom prst="leftBrace">
          <a:avLst>
            <a:gd name="adj1" fmla="val 5208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xdr:col>
      <xdr:colOff>161925</xdr:colOff>
      <xdr:row>10</xdr:row>
      <xdr:rowOff>9525</xdr:rowOff>
    </xdr:from>
    <xdr:to>
      <xdr:col>2</xdr:col>
      <xdr:colOff>38100</xdr:colOff>
      <xdr:row>13</xdr:row>
      <xdr:rowOff>238125</xdr:rowOff>
    </xdr:to>
    <xdr:sp macro="" textlink="">
      <xdr:nvSpPr>
        <xdr:cNvPr id="1328" name="AutoShape 24">
          <a:extLst>
            <a:ext uri="{FF2B5EF4-FFF2-40B4-BE49-F238E27FC236}">
              <a16:creationId xmlns:a16="http://schemas.microsoft.com/office/drawing/2014/main" id="{00000000-0008-0000-0100-000030050000}"/>
            </a:ext>
          </a:extLst>
        </xdr:cNvPr>
        <xdr:cNvSpPr/>
      </xdr:nvSpPr>
      <xdr:spPr>
        <a:xfrm>
          <a:off x="361950" y="2695575"/>
          <a:ext cx="76200" cy="971550"/>
        </a:xfrm>
        <a:prstGeom prst="leftBrace">
          <a:avLst>
            <a:gd name="adj1" fmla="val 10625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161925</xdr:colOff>
      <xdr:row>15</xdr:row>
      <xdr:rowOff>9525</xdr:rowOff>
    </xdr:from>
    <xdr:to>
      <xdr:col>1</xdr:col>
      <xdr:colOff>38100</xdr:colOff>
      <xdr:row>18</xdr:row>
      <xdr:rowOff>238125</xdr:rowOff>
    </xdr:to>
    <xdr:sp macro="" textlink="">
      <xdr:nvSpPr>
        <xdr:cNvPr id="1329" name="AutoShape 25">
          <a:extLst>
            <a:ext uri="{FF2B5EF4-FFF2-40B4-BE49-F238E27FC236}">
              <a16:creationId xmlns:a16="http://schemas.microsoft.com/office/drawing/2014/main" id="{00000000-0008-0000-0100-000031050000}"/>
            </a:ext>
          </a:extLst>
        </xdr:cNvPr>
        <xdr:cNvSpPr/>
      </xdr:nvSpPr>
      <xdr:spPr>
        <a:xfrm>
          <a:off x="161925" y="3933825"/>
          <a:ext cx="76200" cy="971550"/>
        </a:xfrm>
        <a:prstGeom prst="leftBrace">
          <a:avLst>
            <a:gd name="adj1" fmla="val 10625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161925</xdr:colOff>
      <xdr:row>19</xdr:row>
      <xdr:rowOff>9525</xdr:rowOff>
    </xdr:from>
    <xdr:to>
      <xdr:col>1</xdr:col>
      <xdr:colOff>38100</xdr:colOff>
      <xdr:row>22</xdr:row>
      <xdr:rowOff>238125</xdr:rowOff>
    </xdr:to>
    <xdr:sp macro="" textlink="">
      <xdr:nvSpPr>
        <xdr:cNvPr id="1330" name="AutoShape 26">
          <a:extLst>
            <a:ext uri="{FF2B5EF4-FFF2-40B4-BE49-F238E27FC236}">
              <a16:creationId xmlns:a16="http://schemas.microsoft.com/office/drawing/2014/main" id="{00000000-0008-0000-0100-000032050000}"/>
            </a:ext>
          </a:extLst>
        </xdr:cNvPr>
        <xdr:cNvSpPr/>
      </xdr:nvSpPr>
      <xdr:spPr>
        <a:xfrm>
          <a:off x="161925" y="4924425"/>
          <a:ext cx="76200" cy="971550"/>
        </a:xfrm>
        <a:prstGeom prst="leftBrace">
          <a:avLst>
            <a:gd name="adj1" fmla="val 10625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161925</xdr:colOff>
      <xdr:row>25</xdr:row>
      <xdr:rowOff>9525</xdr:rowOff>
    </xdr:from>
    <xdr:to>
      <xdr:col>1</xdr:col>
      <xdr:colOff>38100</xdr:colOff>
      <xdr:row>28</xdr:row>
      <xdr:rowOff>238125</xdr:rowOff>
    </xdr:to>
    <xdr:sp macro="" textlink="">
      <xdr:nvSpPr>
        <xdr:cNvPr id="1331" name="AutoShape 27">
          <a:extLst>
            <a:ext uri="{FF2B5EF4-FFF2-40B4-BE49-F238E27FC236}">
              <a16:creationId xmlns:a16="http://schemas.microsoft.com/office/drawing/2014/main" id="{00000000-0008-0000-0100-000033050000}"/>
            </a:ext>
          </a:extLst>
        </xdr:cNvPr>
        <xdr:cNvSpPr/>
      </xdr:nvSpPr>
      <xdr:spPr>
        <a:xfrm>
          <a:off x="161925" y="6410325"/>
          <a:ext cx="76200" cy="971550"/>
        </a:xfrm>
        <a:prstGeom prst="leftBrace">
          <a:avLst>
            <a:gd name="adj1" fmla="val 10625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295275</xdr:colOff>
      <xdr:row>15</xdr:row>
      <xdr:rowOff>9525</xdr:rowOff>
    </xdr:from>
    <xdr:to>
      <xdr:col>3</xdr:col>
      <xdr:colOff>38100</xdr:colOff>
      <xdr:row>16</xdr:row>
      <xdr:rowOff>238125</xdr:rowOff>
    </xdr:to>
    <xdr:sp macro="" textlink="">
      <xdr:nvSpPr>
        <xdr:cNvPr id="1332" name="AutoShape 28">
          <a:extLst>
            <a:ext uri="{FF2B5EF4-FFF2-40B4-BE49-F238E27FC236}">
              <a16:creationId xmlns:a16="http://schemas.microsoft.com/office/drawing/2014/main" id="{00000000-0008-0000-0100-000034050000}"/>
            </a:ext>
          </a:extLst>
        </xdr:cNvPr>
        <xdr:cNvSpPr/>
      </xdr:nvSpPr>
      <xdr:spPr>
        <a:xfrm>
          <a:off x="695325" y="3933825"/>
          <a:ext cx="76200" cy="476250"/>
        </a:xfrm>
        <a:prstGeom prst="leftBrace">
          <a:avLst>
            <a:gd name="adj1" fmla="val 5208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295275</xdr:colOff>
      <xdr:row>25</xdr:row>
      <xdr:rowOff>9525</xdr:rowOff>
    </xdr:from>
    <xdr:to>
      <xdr:col>3</xdr:col>
      <xdr:colOff>38100</xdr:colOff>
      <xdr:row>26</xdr:row>
      <xdr:rowOff>238125</xdr:rowOff>
    </xdr:to>
    <xdr:sp macro="" textlink="">
      <xdr:nvSpPr>
        <xdr:cNvPr id="1333" name="AutoShape 29">
          <a:extLst>
            <a:ext uri="{FF2B5EF4-FFF2-40B4-BE49-F238E27FC236}">
              <a16:creationId xmlns:a16="http://schemas.microsoft.com/office/drawing/2014/main" id="{00000000-0008-0000-0100-000035050000}"/>
            </a:ext>
          </a:extLst>
        </xdr:cNvPr>
        <xdr:cNvSpPr/>
      </xdr:nvSpPr>
      <xdr:spPr>
        <a:xfrm>
          <a:off x="695325" y="6410325"/>
          <a:ext cx="76200" cy="476250"/>
        </a:xfrm>
        <a:prstGeom prst="leftBrace">
          <a:avLst>
            <a:gd name="adj1" fmla="val 5208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295275</xdr:colOff>
      <xdr:row>19</xdr:row>
      <xdr:rowOff>9525</xdr:rowOff>
    </xdr:from>
    <xdr:to>
      <xdr:col>3</xdr:col>
      <xdr:colOff>38100</xdr:colOff>
      <xdr:row>20</xdr:row>
      <xdr:rowOff>238125</xdr:rowOff>
    </xdr:to>
    <xdr:sp macro="" textlink="">
      <xdr:nvSpPr>
        <xdr:cNvPr id="1334" name="AutoShape 30">
          <a:extLst>
            <a:ext uri="{FF2B5EF4-FFF2-40B4-BE49-F238E27FC236}">
              <a16:creationId xmlns:a16="http://schemas.microsoft.com/office/drawing/2014/main" id="{00000000-0008-0000-0100-000036050000}"/>
            </a:ext>
          </a:extLst>
        </xdr:cNvPr>
        <xdr:cNvSpPr/>
      </xdr:nvSpPr>
      <xdr:spPr>
        <a:xfrm>
          <a:off x="695325" y="4924425"/>
          <a:ext cx="76200" cy="476250"/>
        </a:xfrm>
        <a:prstGeom prst="leftBrace">
          <a:avLst>
            <a:gd name="adj1" fmla="val 5208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190500</xdr:colOff>
      <xdr:row>5</xdr:row>
      <xdr:rowOff>9525</xdr:rowOff>
    </xdr:from>
    <xdr:to>
      <xdr:col>1</xdr:col>
      <xdr:colOff>38100</xdr:colOff>
      <xdr:row>13</xdr:row>
      <xdr:rowOff>238125</xdr:rowOff>
    </xdr:to>
    <xdr:sp macro="" textlink="">
      <xdr:nvSpPr>
        <xdr:cNvPr id="3565" name="AutoShape 53">
          <a:extLst>
            <a:ext uri="{FF2B5EF4-FFF2-40B4-BE49-F238E27FC236}">
              <a16:creationId xmlns:a16="http://schemas.microsoft.com/office/drawing/2014/main" id="{00000000-0008-0000-0200-0000ED0D0000}"/>
            </a:ext>
          </a:extLst>
        </xdr:cNvPr>
        <xdr:cNvSpPr/>
      </xdr:nvSpPr>
      <xdr:spPr>
        <a:xfrm>
          <a:off x="190500" y="1394460"/>
          <a:ext cx="123825" cy="2458720"/>
        </a:xfrm>
        <a:prstGeom prst="leftBrace">
          <a:avLst>
            <a:gd name="adj1" fmla="val 26666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xdr:col>
      <xdr:colOff>190500</xdr:colOff>
      <xdr:row>5</xdr:row>
      <xdr:rowOff>9525</xdr:rowOff>
    </xdr:from>
    <xdr:to>
      <xdr:col>2</xdr:col>
      <xdr:colOff>38100</xdr:colOff>
      <xdr:row>8</xdr:row>
      <xdr:rowOff>238125</xdr:rowOff>
    </xdr:to>
    <xdr:sp macro="" textlink="">
      <xdr:nvSpPr>
        <xdr:cNvPr id="3566" name="AutoShape 54">
          <a:extLst>
            <a:ext uri="{FF2B5EF4-FFF2-40B4-BE49-F238E27FC236}">
              <a16:creationId xmlns:a16="http://schemas.microsoft.com/office/drawing/2014/main" id="{00000000-0008-0000-0200-0000EE0D0000}"/>
            </a:ext>
          </a:extLst>
        </xdr:cNvPr>
        <xdr:cNvSpPr/>
      </xdr:nvSpPr>
      <xdr:spPr>
        <a:xfrm>
          <a:off x="466725" y="1394460"/>
          <a:ext cx="123825" cy="1064895"/>
        </a:xfrm>
        <a:prstGeom prst="leftBrace">
          <a:avLst>
            <a:gd name="adj1" fmla="val 11562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333375</xdr:colOff>
      <xdr:row>5</xdr:row>
      <xdr:rowOff>9525</xdr:rowOff>
    </xdr:from>
    <xdr:to>
      <xdr:col>3</xdr:col>
      <xdr:colOff>38735</xdr:colOff>
      <xdr:row>6</xdr:row>
      <xdr:rowOff>238125</xdr:rowOff>
    </xdr:to>
    <xdr:sp macro="" textlink="">
      <xdr:nvSpPr>
        <xdr:cNvPr id="3567" name="AutoShape 55">
          <a:extLst>
            <a:ext uri="{FF2B5EF4-FFF2-40B4-BE49-F238E27FC236}">
              <a16:creationId xmlns:a16="http://schemas.microsoft.com/office/drawing/2014/main" id="{00000000-0008-0000-0200-0000EF0D0000}"/>
            </a:ext>
          </a:extLst>
        </xdr:cNvPr>
        <xdr:cNvSpPr/>
      </xdr:nvSpPr>
      <xdr:spPr>
        <a:xfrm>
          <a:off x="885825" y="1394460"/>
          <a:ext cx="76835" cy="507365"/>
        </a:xfrm>
        <a:prstGeom prst="leftBrace">
          <a:avLst>
            <a:gd name="adj1" fmla="val 5520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333375</xdr:colOff>
      <xdr:row>9</xdr:row>
      <xdr:rowOff>9525</xdr:rowOff>
    </xdr:from>
    <xdr:to>
      <xdr:col>3</xdr:col>
      <xdr:colOff>38735</xdr:colOff>
      <xdr:row>10</xdr:row>
      <xdr:rowOff>238125</xdr:rowOff>
    </xdr:to>
    <xdr:sp macro="" textlink="">
      <xdr:nvSpPr>
        <xdr:cNvPr id="3568" name="AutoShape 56">
          <a:extLst>
            <a:ext uri="{FF2B5EF4-FFF2-40B4-BE49-F238E27FC236}">
              <a16:creationId xmlns:a16="http://schemas.microsoft.com/office/drawing/2014/main" id="{00000000-0008-0000-0200-0000F00D0000}"/>
            </a:ext>
          </a:extLst>
        </xdr:cNvPr>
        <xdr:cNvSpPr/>
      </xdr:nvSpPr>
      <xdr:spPr>
        <a:xfrm>
          <a:off x="885825" y="2509520"/>
          <a:ext cx="76835" cy="507365"/>
        </a:xfrm>
        <a:prstGeom prst="leftBrace">
          <a:avLst>
            <a:gd name="adj1" fmla="val 5520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xdr:col>
      <xdr:colOff>200025</xdr:colOff>
      <xdr:row>9</xdr:row>
      <xdr:rowOff>9525</xdr:rowOff>
    </xdr:from>
    <xdr:to>
      <xdr:col>2</xdr:col>
      <xdr:colOff>38100</xdr:colOff>
      <xdr:row>12</xdr:row>
      <xdr:rowOff>238125</xdr:rowOff>
    </xdr:to>
    <xdr:sp macro="" textlink="">
      <xdr:nvSpPr>
        <xdr:cNvPr id="3569" name="AutoShape 57">
          <a:extLst>
            <a:ext uri="{FF2B5EF4-FFF2-40B4-BE49-F238E27FC236}">
              <a16:creationId xmlns:a16="http://schemas.microsoft.com/office/drawing/2014/main" id="{00000000-0008-0000-0200-0000F10D0000}"/>
            </a:ext>
          </a:extLst>
        </xdr:cNvPr>
        <xdr:cNvSpPr/>
      </xdr:nvSpPr>
      <xdr:spPr>
        <a:xfrm>
          <a:off x="476250" y="2509520"/>
          <a:ext cx="114300" cy="1064895"/>
        </a:xfrm>
        <a:prstGeom prst="leftBrace">
          <a:avLst>
            <a:gd name="adj1" fmla="val 11562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219075</xdr:colOff>
      <xdr:row>14</xdr:row>
      <xdr:rowOff>9525</xdr:rowOff>
    </xdr:from>
    <xdr:to>
      <xdr:col>1</xdr:col>
      <xdr:colOff>38100</xdr:colOff>
      <xdr:row>17</xdr:row>
      <xdr:rowOff>238125</xdr:rowOff>
    </xdr:to>
    <xdr:sp macro="" textlink="">
      <xdr:nvSpPr>
        <xdr:cNvPr id="3570" name="AutoShape 58">
          <a:extLst>
            <a:ext uri="{FF2B5EF4-FFF2-40B4-BE49-F238E27FC236}">
              <a16:creationId xmlns:a16="http://schemas.microsoft.com/office/drawing/2014/main" id="{00000000-0008-0000-0200-0000F20D0000}"/>
            </a:ext>
          </a:extLst>
        </xdr:cNvPr>
        <xdr:cNvSpPr/>
      </xdr:nvSpPr>
      <xdr:spPr>
        <a:xfrm>
          <a:off x="219075" y="3903345"/>
          <a:ext cx="95250" cy="1064895"/>
        </a:xfrm>
        <a:prstGeom prst="leftBrace">
          <a:avLst>
            <a:gd name="adj1" fmla="val 11562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200025</xdr:colOff>
      <xdr:row>18</xdr:row>
      <xdr:rowOff>9525</xdr:rowOff>
    </xdr:from>
    <xdr:to>
      <xdr:col>1</xdr:col>
      <xdr:colOff>38100</xdr:colOff>
      <xdr:row>21</xdr:row>
      <xdr:rowOff>238125</xdr:rowOff>
    </xdr:to>
    <xdr:sp macro="" textlink="">
      <xdr:nvSpPr>
        <xdr:cNvPr id="3571" name="AutoShape 59">
          <a:extLst>
            <a:ext uri="{FF2B5EF4-FFF2-40B4-BE49-F238E27FC236}">
              <a16:creationId xmlns:a16="http://schemas.microsoft.com/office/drawing/2014/main" id="{00000000-0008-0000-0200-0000F30D0000}"/>
            </a:ext>
          </a:extLst>
        </xdr:cNvPr>
        <xdr:cNvSpPr/>
      </xdr:nvSpPr>
      <xdr:spPr>
        <a:xfrm>
          <a:off x="200025" y="5018405"/>
          <a:ext cx="114300" cy="1064895"/>
        </a:xfrm>
        <a:prstGeom prst="leftBrace">
          <a:avLst>
            <a:gd name="adj1" fmla="val 11562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190500</xdr:colOff>
      <xdr:row>24</xdr:row>
      <xdr:rowOff>9525</xdr:rowOff>
    </xdr:from>
    <xdr:to>
      <xdr:col>1</xdr:col>
      <xdr:colOff>38100</xdr:colOff>
      <xdr:row>27</xdr:row>
      <xdr:rowOff>238125</xdr:rowOff>
    </xdr:to>
    <xdr:sp macro="" textlink="">
      <xdr:nvSpPr>
        <xdr:cNvPr id="3572" name="AutoShape 60">
          <a:extLst>
            <a:ext uri="{FF2B5EF4-FFF2-40B4-BE49-F238E27FC236}">
              <a16:creationId xmlns:a16="http://schemas.microsoft.com/office/drawing/2014/main" id="{00000000-0008-0000-0200-0000F40D0000}"/>
            </a:ext>
          </a:extLst>
        </xdr:cNvPr>
        <xdr:cNvSpPr/>
      </xdr:nvSpPr>
      <xdr:spPr>
        <a:xfrm>
          <a:off x="190500" y="6690995"/>
          <a:ext cx="123825" cy="1064895"/>
        </a:xfrm>
        <a:prstGeom prst="leftBrace">
          <a:avLst>
            <a:gd name="adj1" fmla="val 11562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295275</xdr:colOff>
      <xdr:row>14</xdr:row>
      <xdr:rowOff>9525</xdr:rowOff>
    </xdr:from>
    <xdr:to>
      <xdr:col>3</xdr:col>
      <xdr:colOff>38735</xdr:colOff>
      <xdr:row>15</xdr:row>
      <xdr:rowOff>238125</xdr:rowOff>
    </xdr:to>
    <xdr:sp macro="" textlink="">
      <xdr:nvSpPr>
        <xdr:cNvPr id="3573" name="AutoShape 61">
          <a:extLst>
            <a:ext uri="{FF2B5EF4-FFF2-40B4-BE49-F238E27FC236}">
              <a16:creationId xmlns:a16="http://schemas.microsoft.com/office/drawing/2014/main" id="{00000000-0008-0000-0200-0000F50D0000}"/>
            </a:ext>
          </a:extLst>
        </xdr:cNvPr>
        <xdr:cNvSpPr/>
      </xdr:nvSpPr>
      <xdr:spPr>
        <a:xfrm>
          <a:off x="847725" y="3903345"/>
          <a:ext cx="114935" cy="507365"/>
        </a:xfrm>
        <a:prstGeom prst="leftBrace">
          <a:avLst>
            <a:gd name="adj1" fmla="val 5520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295275</xdr:colOff>
      <xdr:row>24</xdr:row>
      <xdr:rowOff>9525</xdr:rowOff>
    </xdr:from>
    <xdr:to>
      <xdr:col>3</xdr:col>
      <xdr:colOff>38735</xdr:colOff>
      <xdr:row>25</xdr:row>
      <xdr:rowOff>238125</xdr:rowOff>
    </xdr:to>
    <xdr:sp macro="" textlink="">
      <xdr:nvSpPr>
        <xdr:cNvPr id="3574" name="AutoShape 62">
          <a:extLst>
            <a:ext uri="{FF2B5EF4-FFF2-40B4-BE49-F238E27FC236}">
              <a16:creationId xmlns:a16="http://schemas.microsoft.com/office/drawing/2014/main" id="{00000000-0008-0000-0200-0000F60D0000}"/>
            </a:ext>
          </a:extLst>
        </xdr:cNvPr>
        <xdr:cNvSpPr/>
      </xdr:nvSpPr>
      <xdr:spPr>
        <a:xfrm>
          <a:off x="847725" y="6690995"/>
          <a:ext cx="114935" cy="507365"/>
        </a:xfrm>
        <a:prstGeom prst="leftBrace">
          <a:avLst>
            <a:gd name="adj1" fmla="val 5520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295275</xdr:colOff>
      <xdr:row>18</xdr:row>
      <xdr:rowOff>9525</xdr:rowOff>
    </xdr:from>
    <xdr:to>
      <xdr:col>3</xdr:col>
      <xdr:colOff>38735</xdr:colOff>
      <xdr:row>19</xdr:row>
      <xdr:rowOff>238125</xdr:rowOff>
    </xdr:to>
    <xdr:sp macro="" textlink="">
      <xdr:nvSpPr>
        <xdr:cNvPr id="3575" name="AutoShape 63">
          <a:extLst>
            <a:ext uri="{FF2B5EF4-FFF2-40B4-BE49-F238E27FC236}">
              <a16:creationId xmlns:a16="http://schemas.microsoft.com/office/drawing/2014/main" id="{00000000-0008-0000-0200-0000F70D0000}"/>
            </a:ext>
          </a:extLst>
        </xdr:cNvPr>
        <xdr:cNvSpPr/>
      </xdr:nvSpPr>
      <xdr:spPr>
        <a:xfrm>
          <a:off x="847725" y="5018405"/>
          <a:ext cx="114935" cy="507365"/>
        </a:xfrm>
        <a:prstGeom prst="leftBrace">
          <a:avLst>
            <a:gd name="adj1" fmla="val 5520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37"/>
  <sheetViews>
    <sheetView tabSelected="1" view="pageBreakPreview" zoomScaleSheetLayoutView="100" workbookViewId="0">
      <pane xSplit="4" topLeftCell="E1" activePane="topRight" state="frozen"/>
      <selection pane="topRight" activeCell="F2" sqref="F2"/>
    </sheetView>
  </sheetViews>
  <sheetFormatPr defaultRowHeight="13.5" x14ac:dyDescent="0.15"/>
  <cols>
    <col min="1" max="2" width="3.75" style="1" customWidth="1"/>
    <col min="3" max="3" width="10" style="1" customWidth="1"/>
    <col min="4" max="4" width="3.25" style="2" customWidth="1"/>
    <col min="5" max="10" width="7.5" style="1" customWidth="1"/>
    <col min="11" max="14" width="7.5" style="3" customWidth="1"/>
    <col min="15" max="16" width="15" style="3" customWidth="1"/>
    <col min="17" max="20" width="15" style="1" customWidth="1"/>
    <col min="21" max="21" width="5.25" style="1" customWidth="1"/>
    <col min="22" max="22" width="9" style="1" customWidth="1"/>
    <col min="23" max="16384" width="9" style="1"/>
  </cols>
  <sheetData>
    <row r="1" spans="1:21" s="4" customFormat="1" ht="19.5" customHeight="1" x14ac:dyDescent="0.15">
      <c r="A1" s="4" t="s">
        <v>105</v>
      </c>
      <c r="B1" s="10"/>
      <c r="C1" s="10"/>
      <c r="D1" s="10"/>
      <c r="E1" s="10"/>
      <c r="F1" s="10"/>
      <c r="G1" s="10"/>
      <c r="H1" s="10"/>
      <c r="I1" s="10"/>
      <c r="J1" s="10"/>
      <c r="K1" s="33"/>
      <c r="L1" s="33"/>
      <c r="M1" s="33"/>
      <c r="N1" s="33"/>
      <c r="O1" s="33"/>
      <c r="P1" s="33"/>
      <c r="Q1" s="10"/>
      <c r="R1" s="42"/>
      <c r="T1" s="10"/>
      <c r="U1" s="10"/>
    </row>
    <row r="2" spans="1:21" ht="19.5" customHeight="1" x14ac:dyDescent="0.15">
      <c r="A2" s="6"/>
      <c r="F2" s="29"/>
      <c r="G2" s="29"/>
      <c r="H2" s="31"/>
      <c r="T2" s="37" t="s">
        <v>99</v>
      </c>
    </row>
    <row r="3" spans="1:21" s="2" customFormat="1" ht="26.25" customHeight="1" x14ac:dyDescent="0.15">
      <c r="A3" s="202"/>
      <c r="B3" s="202"/>
      <c r="C3" s="202"/>
      <c r="D3" s="205" t="s">
        <v>24</v>
      </c>
      <c r="E3" s="146" t="s">
        <v>102</v>
      </c>
      <c r="F3" s="147"/>
      <c r="G3" s="147"/>
      <c r="H3" s="147"/>
      <c r="I3" s="147"/>
      <c r="J3" s="147"/>
      <c r="K3" s="147"/>
      <c r="L3" s="147"/>
      <c r="M3" s="147"/>
      <c r="N3" s="147"/>
      <c r="O3" s="147"/>
      <c r="P3" s="147"/>
      <c r="Q3" s="147"/>
      <c r="R3" s="147"/>
      <c r="S3" s="147"/>
      <c r="T3" s="148"/>
    </row>
    <row r="4" spans="1:21" s="2" customFormat="1" ht="26.25" customHeight="1" x14ac:dyDescent="0.15">
      <c r="A4" s="203"/>
      <c r="B4" s="203"/>
      <c r="C4" s="203"/>
      <c r="D4" s="206"/>
      <c r="E4" s="146" t="s">
        <v>82</v>
      </c>
      <c r="F4" s="147"/>
      <c r="G4" s="148"/>
      <c r="H4" s="149" t="s">
        <v>104</v>
      </c>
      <c r="I4" s="150"/>
      <c r="J4" s="151"/>
      <c r="K4" s="152" t="s">
        <v>13</v>
      </c>
      <c r="L4" s="153"/>
      <c r="M4" s="154"/>
      <c r="N4" s="36" t="s">
        <v>76</v>
      </c>
      <c r="O4" s="38" t="s">
        <v>101</v>
      </c>
      <c r="P4" s="155" t="s">
        <v>86</v>
      </c>
      <c r="Q4" s="155" t="s">
        <v>89</v>
      </c>
      <c r="R4" s="43" t="s">
        <v>87</v>
      </c>
      <c r="S4" s="155" t="s">
        <v>90</v>
      </c>
      <c r="T4" s="156" t="s">
        <v>88</v>
      </c>
    </row>
    <row r="5" spans="1:21" s="2" customFormat="1" ht="26.25" customHeight="1" x14ac:dyDescent="0.15">
      <c r="A5" s="204"/>
      <c r="B5" s="204"/>
      <c r="C5" s="204"/>
      <c r="D5" s="207"/>
      <c r="E5" s="26" t="s">
        <v>63</v>
      </c>
      <c r="F5" s="152" t="s">
        <v>65</v>
      </c>
      <c r="G5" s="154"/>
      <c r="H5" s="26" t="s">
        <v>63</v>
      </c>
      <c r="I5" s="152" t="s">
        <v>66</v>
      </c>
      <c r="J5" s="154"/>
      <c r="K5" s="26" t="s">
        <v>22</v>
      </c>
      <c r="L5" s="152" t="s">
        <v>59</v>
      </c>
      <c r="M5" s="154"/>
      <c r="N5" s="26" t="s">
        <v>22</v>
      </c>
      <c r="O5" s="26" t="s">
        <v>85</v>
      </c>
      <c r="P5" s="155"/>
      <c r="Q5" s="155"/>
      <c r="R5" s="44" t="s">
        <v>83</v>
      </c>
      <c r="S5" s="155"/>
      <c r="T5" s="157"/>
    </row>
    <row r="6" spans="1:21" ht="26.25" customHeight="1" x14ac:dyDescent="0.15">
      <c r="A6" s="208" t="s">
        <v>91</v>
      </c>
      <c r="B6" s="211" t="s">
        <v>6</v>
      </c>
      <c r="C6" s="12" t="s">
        <v>4</v>
      </c>
      <c r="D6" s="15">
        <v>1</v>
      </c>
      <c r="E6" s="111">
        <v>485</v>
      </c>
      <c r="F6" s="158">
        <v>183557200</v>
      </c>
      <c r="G6" s="159"/>
      <c r="H6" s="111">
        <v>170</v>
      </c>
      <c r="I6" s="160">
        <v>94452600</v>
      </c>
      <c r="J6" s="161"/>
      <c r="K6" s="111">
        <v>157</v>
      </c>
      <c r="L6" s="160">
        <v>24583700</v>
      </c>
      <c r="M6" s="161"/>
      <c r="N6" s="111">
        <v>0</v>
      </c>
      <c r="O6" s="111">
        <v>0</v>
      </c>
      <c r="P6" s="111">
        <v>0</v>
      </c>
      <c r="Q6" s="111">
        <v>8009200</v>
      </c>
      <c r="R6" s="112">
        <f t="shared" ref="R6:R14" si="0">F6-I6+L6+O6+P6+Q6</f>
        <v>121697500</v>
      </c>
      <c r="S6" s="111">
        <v>1107900</v>
      </c>
      <c r="T6" s="112">
        <f>R6+S6</f>
        <v>122805400</v>
      </c>
    </row>
    <row r="7" spans="1:21" ht="26.25" customHeight="1" x14ac:dyDescent="0.15">
      <c r="A7" s="209"/>
      <c r="B7" s="211"/>
      <c r="C7" s="13" t="s">
        <v>15</v>
      </c>
      <c r="D7" s="16">
        <v>2</v>
      </c>
      <c r="E7" s="113">
        <v>2686</v>
      </c>
      <c r="F7" s="162">
        <v>790843600</v>
      </c>
      <c r="G7" s="163"/>
      <c r="H7" s="113">
        <v>1329</v>
      </c>
      <c r="I7" s="164">
        <v>364951100</v>
      </c>
      <c r="J7" s="165"/>
      <c r="K7" s="113">
        <v>1283</v>
      </c>
      <c r="L7" s="164">
        <v>113824700</v>
      </c>
      <c r="M7" s="165"/>
      <c r="N7" s="113">
        <v>28</v>
      </c>
      <c r="O7" s="113">
        <v>4622800</v>
      </c>
      <c r="P7" s="113">
        <v>0</v>
      </c>
      <c r="Q7" s="113">
        <v>48552100</v>
      </c>
      <c r="R7" s="114">
        <f t="shared" si="0"/>
        <v>592892100</v>
      </c>
      <c r="S7" s="113">
        <v>15021600</v>
      </c>
      <c r="T7" s="114">
        <f>R7+S7</f>
        <v>607913700</v>
      </c>
    </row>
    <row r="8" spans="1:21" ht="26.25" customHeight="1" x14ac:dyDescent="0.15">
      <c r="A8" s="209"/>
      <c r="B8" s="166" t="s">
        <v>7</v>
      </c>
      <c r="C8" s="166"/>
      <c r="D8" s="17">
        <v>3</v>
      </c>
      <c r="E8" s="115">
        <v>13885</v>
      </c>
      <c r="F8" s="167">
        <v>597240600</v>
      </c>
      <c r="G8" s="168"/>
      <c r="H8" s="115">
        <v>2104</v>
      </c>
      <c r="I8" s="169">
        <v>212346100</v>
      </c>
      <c r="J8" s="170"/>
      <c r="K8" s="115">
        <v>2066</v>
      </c>
      <c r="L8" s="169">
        <v>82074500</v>
      </c>
      <c r="M8" s="170"/>
      <c r="N8" s="115">
        <v>1</v>
      </c>
      <c r="O8" s="115">
        <v>17600</v>
      </c>
      <c r="P8" s="115">
        <v>0</v>
      </c>
      <c r="Q8" s="115">
        <v>39990900</v>
      </c>
      <c r="R8" s="116">
        <f t="shared" si="0"/>
        <v>506977500</v>
      </c>
      <c r="S8" s="115">
        <v>9527500</v>
      </c>
      <c r="T8" s="116">
        <f>R8+S8</f>
        <v>516505000</v>
      </c>
    </row>
    <row r="9" spans="1:21" s="5" customFormat="1" ht="26.25" customHeight="1" x14ac:dyDescent="0.15">
      <c r="A9" s="210"/>
      <c r="B9" s="171" t="s">
        <v>93</v>
      </c>
      <c r="C9" s="171"/>
      <c r="D9" s="18">
        <v>4</v>
      </c>
      <c r="E9" s="117">
        <f>SUM(E6:E8)</f>
        <v>17056</v>
      </c>
      <c r="F9" s="172">
        <f>SUM(F6:F8)</f>
        <v>1571641400</v>
      </c>
      <c r="G9" s="173"/>
      <c r="H9" s="117">
        <f>SUM(H6:H8)</f>
        <v>3603</v>
      </c>
      <c r="I9" s="174">
        <f>SUM(I6:I8)</f>
        <v>671749800</v>
      </c>
      <c r="J9" s="175"/>
      <c r="K9" s="117">
        <f>SUM(K6:K8)</f>
        <v>3506</v>
      </c>
      <c r="L9" s="174">
        <f>SUM(L6:M8)</f>
        <v>220482900</v>
      </c>
      <c r="M9" s="175"/>
      <c r="N9" s="117">
        <f>SUM(N6:N8)</f>
        <v>29</v>
      </c>
      <c r="O9" s="117">
        <f>SUM(O6:O8)</f>
        <v>4640400</v>
      </c>
      <c r="P9" s="117">
        <f>SUM(P6:P8)</f>
        <v>0</v>
      </c>
      <c r="Q9" s="117">
        <f>SUM(Q6:Q8)</f>
        <v>96552200</v>
      </c>
      <c r="R9" s="117">
        <f t="shared" si="0"/>
        <v>1221567100</v>
      </c>
      <c r="S9" s="117">
        <f>SUM(S6:S8)</f>
        <v>25657000</v>
      </c>
      <c r="T9" s="117">
        <f>SUM(T6:T8)</f>
        <v>1247224100</v>
      </c>
    </row>
    <row r="10" spans="1:21" ht="26.25" customHeight="1" x14ac:dyDescent="0.15">
      <c r="A10" s="176" t="s">
        <v>92</v>
      </c>
      <c r="B10" s="177"/>
      <c r="C10" s="178"/>
      <c r="D10" s="19">
        <v>5</v>
      </c>
      <c r="E10" s="118">
        <v>587</v>
      </c>
      <c r="F10" s="179">
        <v>70728100</v>
      </c>
      <c r="G10" s="180"/>
      <c r="H10" s="118">
        <v>0</v>
      </c>
      <c r="I10" s="181">
        <v>0</v>
      </c>
      <c r="J10" s="182"/>
      <c r="K10" s="118">
        <v>3</v>
      </c>
      <c r="L10" s="181">
        <v>281700</v>
      </c>
      <c r="M10" s="182"/>
      <c r="N10" s="118">
        <v>1</v>
      </c>
      <c r="O10" s="118">
        <v>7500</v>
      </c>
      <c r="P10" s="118">
        <v>0</v>
      </c>
      <c r="Q10" s="118">
        <v>0</v>
      </c>
      <c r="R10" s="118">
        <f t="shared" si="0"/>
        <v>71017300</v>
      </c>
      <c r="S10" s="118">
        <v>166200</v>
      </c>
      <c r="T10" s="118">
        <f t="shared" ref="T10:T15" si="1">R10+S10</f>
        <v>71183500</v>
      </c>
    </row>
    <row r="11" spans="1:21" ht="26.25" customHeight="1" x14ac:dyDescent="0.15">
      <c r="A11" s="176" t="s">
        <v>94</v>
      </c>
      <c r="B11" s="177"/>
      <c r="C11" s="178"/>
      <c r="D11" s="20">
        <v>6</v>
      </c>
      <c r="E11" s="119">
        <v>458</v>
      </c>
      <c r="F11" s="179">
        <v>6463200</v>
      </c>
      <c r="G11" s="180"/>
      <c r="H11" s="119">
        <v>0</v>
      </c>
      <c r="I11" s="181">
        <v>0</v>
      </c>
      <c r="J11" s="182"/>
      <c r="K11" s="119">
        <v>0</v>
      </c>
      <c r="L11" s="181">
        <v>0</v>
      </c>
      <c r="M11" s="182"/>
      <c r="N11" s="119">
        <v>0</v>
      </c>
      <c r="O11" s="119">
        <v>0</v>
      </c>
      <c r="P11" s="119">
        <v>0</v>
      </c>
      <c r="Q11" s="119">
        <v>0</v>
      </c>
      <c r="R11" s="118">
        <f t="shared" si="0"/>
        <v>6463200</v>
      </c>
      <c r="S11" s="119">
        <v>639200</v>
      </c>
      <c r="T11" s="119">
        <f t="shared" si="1"/>
        <v>7102400</v>
      </c>
    </row>
    <row r="12" spans="1:21" ht="26.25" customHeight="1" x14ac:dyDescent="0.15">
      <c r="A12" s="183" t="s">
        <v>95</v>
      </c>
      <c r="B12" s="183"/>
      <c r="C12" s="183"/>
      <c r="D12" s="19">
        <v>7</v>
      </c>
      <c r="E12" s="120">
        <v>0</v>
      </c>
      <c r="F12" s="184">
        <v>0</v>
      </c>
      <c r="G12" s="185"/>
      <c r="H12" s="120">
        <v>0</v>
      </c>
      <c r="I12" s="186">
        <v>0</v>
      </c>
      <c r="J12" s="187"/>
      <c r="K12" s="120">
        <v>0</v>
      </c>
      <c r="L12" s="186">
        <v>0</v>
      </c>
      <c r="M12" s="187"/>
      <c r="N12" s="120">
        <v>0</v>
      </c>
      <c r="O12" s="120">
        <v>0</v>
      </c>
      <c r="P12" s="120">
        <v>0</v>
      </c>
      <c r="Q12" s="120">
        <v>0</v>
      </c>
      <c r="R12" s="118">
        <f t="shared" si="0"/>
        <v>0</v>
      </c>
      <c r="S12" s="120">
        <v>0</v>
      </c>
      <c r="T12" s="118">
        <f t="shared" si="1"/>
        <v>0</v>
      </c>
    </row>
    <row r="13" spans="1:21" ht="26.25" customHeight="1" x14ac:dyDescent="0.15">
      <c r="A13" s="183" t="s">
        <v>52</v>
      </c>
      <c r="B13" s="183"/>
      <c r="C13" s="183"/>
      <c r="D13" s="19">
        <v>8</v>
      </c>
      <c r="E13" s="120">
        <v>165</v>
      </c>
      <c r="F13" s="184">
        <v>472200</v>
      </c>
      <c r="G13" s="185"/>
      <c r="H13" s="120">
        <v>0</v>
      </c>
      <c r="I13" s="186">
        <v>0</v>
      </c>
      <c r="J13" s="187"/>
      <c r="K13" s="120">
        <v>0</v>
      </c>
      <c r="L13" s="186">
        <v>0</v>
      </c>
      <c r="M13" s="187"/>
      <c r="N13" s="120">
        <v>0</v>
      </c>
      <c r="O13" s="120">
        <v>0</v>
      </c>
      <c r="P13" s="120">
        <v>0</v>
      </c>
      <c r="Q13" s="120">
        <v>0</v>
      </c>
      <c r="R13" s="118">
        <f t="shared" si="0"/>
        <v>472200</v>
      </c>
      <c r="S13" s="120">
        <v>18800</v>
      </c>
      <c r="T13" s="118">
        <f t="shared" si="1"/>
        <v>491000</v>
      </c>
    </row>
    <row r="14" spans="1:21" ht="26.25" customHeight="1" x14ac:dyDescent="0.15">
      <c r="A14" s="176" t="s">
        <v>96</v>
      </c>
      <c r="B14" s="177"/>
      <c r="C14" s="178"/>
      <c r="D14" s="20">
        <v>9</v>
      </c>
      <c r="E14" s="119">
        <v>404</v>
      </c>
      <c r="F14" s="179">
        <v>103600</v>
      </c>
      <c r="G14" s="180"/>
      <c r="H14" s="119">
        <v>4</v>
      </c>
      <c r="I14" s="181">
        <v>55400</v>
      </c>
      <c r="J14" s="182"/>
      <c r="K14" s="119">
        <v>1</v>
      </c>
      <c r="L14" s="181">
        <v>6700</v>
      </c>
      <c r="M14" s="182"/>
      <c r="N14" s="119">
        <v>0</v>
      </c>
      <c r="O14" s="119">
        <v>0</v>
      </c>
      <c r="P14" s="119">
        <v>0</v>
      </c>
      <c r="Q14" s="119">
        <v>53000</v>
      </c>
      <c r="R14" s="118">
        <f t="shared" si="0"/>
        <v>107900</v>
      </c>
      <c r="S14" s="119">
        <v>19700</v>
      </c>
      <c r="T14" s="119">
        <f t="shared" si="1"/>
        <v>127600</v>
      </c>
    </row>
    <row r="15" spans="1:21" ht="26.25" customHeight="1" x14ac:dyDescent="0.15">
      <c r="A15" s="188" t="s">
        <v>97</v>
      </c>
      <c r="B15" s="189"/>
      <c r="C15" s="189"/>
      <c r="D15" s="21">
        <v>10</v>
      </c>
      <c r="E15" s="121">
        <f>E9+E10+E11+E12+E13+E14</f>
        <v>18670</v>
      </c>
      <c r="F15" s="172">
        <f>F9+F10+F11+F12+F13+F14</f>
        <v>1649408500</v>
      </c>
      <c r="G15" s="173"/>
      <c r="H15" s="121">
        <f>H9+H10+H11+H12+H13+H14</f>
        <v>3607</v>
      </c>
      <c r="I15" s="174">
        <f>I9+I10+I11+I12+I13+I14</f>
        <v>671805200</v>
      </c>
      <c r="J15" s="175"/>
      <c r="K15" s="121">
        <f>K9+K10+K11+K12+K13+K14</f>
        <v>3510</v>
      </c>
      <c r="L15" s="174">
        <f>L9+L10+L11+L12+L13+L14</f>
        <v>220771300</v>
      </c>
      <c r="M15" s="175"/>
      <c r="N15" s="121">
        <f t="shared" ref="N15:S15" si="2">N9+N10+N11+N12+N13+N14</f>
        <v>30</v>
      </c>
      <c r="O15" s="121">
        <f t="shared" si="2"/>
        <v>4647900</v>
      </c>
      <c r="P15" s="121">
        <f t="shared" si="2"/>
        <v>0</v>
      </c>
      <c r="Q15" s="121">
        <f t="shared" si="2"/>
        <v>96605200</v>
      </c>
      <c r="R15" s="121">
        <f t="shared" si="2"/>
        <v>1299627700</v>
      </c>
      <c r="S15" s="121">
        <f t="shared" si="2"/>
        <v>26500900</v>
      </c>
      <c r="T15" s="121">
        <f t="shared" si="1"/>
        <v>1326128600</v>
      </c>
    </row>
    <row r="16" spans="1:21" ht="15" customHeight="1" x14ac:dyDescent="0.15">
      <c r="K16" s="1"/>
      <c r="L16" s="1"/>
      <c r="M16" s="1"/>
      <c r="N16" s="1"/>
      <c r="O16" s="1"/>
      <c r="P16" s="1"/>
      <c r="Q16" s="39"/>
    </row>
    <row r="17" spans="1:21" ht="19.5" customHeight="1" x14ac:dyDescent="0.15">
      <c r="N17" s="37" t="s">
        <v>99</v>
      </c>
      <c r="T17" s="45"/>
      <c r="U17" s="45"/>
    </row>
    <row r="18" spans="1:21" ht="26.25" customHeight="1" x14ac:dyDescent="0.15">
      <c r="A18" s="202"/>
      <c r="B18" s="202"/>
      <c r="C18" s="202"/>
      <c r="D18" s="205" t="s">
        <v>24</v>
      </c>
      <c r="E18" s="190" t="s">
        <v>37</v>
      </c>
      <c r="F18" s="190"/>
      <c r="G18" s="190"/>
      <c r="H18" s="190"/>
      <c r="I18" s="190"/>
      <c r="J18" s="190"/>
      <c r="K18" s="190"/>
      <c r="L18" s="190"/>
      <c r="M18" s="155" t="s">
        <v>98</v>
      </c>
      <c r="N18" s="155"/>
      <c r="S18" s="8"/>
      <c r="T18" s="8"/>
      <c r="U18" s="8"/>
    </row>
    <row r="19" spans="1:21" ht="26.25" customHeight="1" x14ac:dyDescent="0.15">
      <c r="A19" s="203"/>
      <c r="B19" s="203"/>
      <c r="C19" s="203"/>
      <c r="D19" s="206"/>
      <c r="E19" s="191" t="s">
        <v>32</v>
      </c>
      <c r="F19" s="192"/>
      <c r="G19" s="192"/>
      <c r="H19" s="192"/>
      <c r="I19" s="192"/>
      <c r="J19" s="193"/>
      <c r="K19" s="212" t="s">
        <v>84</v>
      </c>
      <c r="L19" s="213"/>
      <c r="M19" s="155"/>
      <c r="N19" s="155"/>
      <c r="S19" s="8"/>
      <c r="T19" s="8"/>
      <c r="U19" s="8"/>
    </row>
    <row r="20" spans="1:21" ht="26.25" customHeight="1" x14ac:dyDescent="0.15">
      <c r="A20" s="204"/>
      <c r="B20" s="204"/>
      <c r="C20" s="204"/>
      <c r="D20" s="207"/>
      <c r="E20" s="27" t="s">
        <v>57</v>
      </c>
      <c r="F20" s="30" t="s">
        <v>55</v>
      </c>
      <c r="G20" s="30" t="s">
        <v>53</v>
      </c>
      <c r="H20" s="30" t="s">
        <v>54</v>
      </c>
      <c r="I20" s="32" t="s">
        <v>8</v>
      </c>
      <c r="J20" s="19" t="s">
        <v>40</v>
      </c>
      <c r="K20" s="214"/>
      <c r="L20" s="215"/>
      <c r="M20" s="155"/>
      <c r="N20" s="155"/>
      <c r="Q20" s="40"/>
      <c r="R20" s="8"/>
      <c r="S20" s="8"/>
      <c r="T20" s="8"/>
      <c r="U20" s="8"/>
    </row>
    <row r="21" spans="1:21" ht="26.25" customHeight="1" x14ac:dyDescent="0.15">
      <c r="A21" s="208" t="s">
        <v>91</v>
      </c>
      <c r="B21" s="211" t="s">
        <v>6</v>
      </c>
      <c r="C21" s="12" t="s">
        <v>4</v>
      </c>
      <c r="D21" s="15">
        <v>1</v>
      </c>
      <c r="E21" s="122">
        <v>3</v>
      </c>
      <c r="F21" s="123">
        <v>5</v>
      </c>
      <c r="G21" s="123">
        <v>34</v>
      </c>
      <c r="H21" s="123">
        <v>201</v>
      </c>
      <c r="I21" s="124">
        <v>237</v>
      </c>
      <c r="J21" s="112">
        <f t="shared" ref="J21:J29" si="3">SUM(E21:I21)</f>
        <v>480</v>
      </c>
      <c r="K21" s="160">
        <v>25652700</v>
      </c>
      <c r="L21" s="161"/>
      <c r="M21" s="194">
        <f t="shared" ref="M21:M30" si="4">T6+K21</f>
        <v>148458100</v>
      </c>
      <c r="N21" s="194"/>
      <c r="Q21" s="40"/>
      <c r="R21" s="8"/>
      <c r="S21" s="8"/>
      <c r="T21" s="8"/>
      <c r="U21" s="8"/>
    </row>
    <row r="22" spans="1:21" ht="26.25" customHeight="1" x14ac:dyDescent="0.15">
      <c r="A22" s="209"/>
      <c r="B22" s="211"/>
      <c r="C22" s="13" t="s">
        <v>15</v>
      </c>
      <c r="D22" s="16">
        <v>2</v>
      </c>
      <c r="E22" s="125">
        <v>468</v>
      </c>
      <c r="F22" s="126">
        <v>247</v>
      </c>
      <c r="G22" s="126">
        <v>512</v>
      </c>
      <c r="H22" s="126">
        <v>865</v>
      </c>
      <c r="I22" s="127">
        <v>564</v>
      </c>
      <c r="J22" s="114">
        <f t="shared" si="3"/>
        <v>2656</v>
      </c>
      <c r="K22" s="164">
        <v>695226800</v>
      </c>
      <c r="L22" s="165"/>
      <c r="M22" s="195">
        <f t="shared" si="4"/>
        <v>1303140500</v>
      </c>
      <c r="N22" s="195"/>
      <c r="Q22" s="40"/>
      <c r="R22" s="8"/>
      <c r="S22" s="8"/>
      <c r="T22" s="8"/>
      <c r="U22" s="8"/>
    </row>
    <row r="23" spans="1:21" ht="26.25" customHeight="1" x14ac:dyDescent="0.15">
      <c r="A23" s="209"/>
      <c r="B23" s="166" t="s">
        <v>7</v>
      </c>
      <c r="C23" s="166"/>
      <c r="D23" s="17">
        <v>3</v>
      </c>
      <c r="E23" s="128">
        <v>4</v>
      </c>
      <c r="F23" s="129">
        <v>11</v>
      </c>
      <c r="G23" s="129">
        <v>120</v>
      </c>
      <c r="H23" s="129">
        <v>1943</v>
      </c>
      <c r="I23" s="130">
        <v>11747</v>
      </c>
      <c r="J23" s="116">
        <f t="shared" si="3"/>
        <v>13825</v>
      </c>
      <c r="K23" s="169">
        <v>387800100</v>
      </c>
      <c r="L23" s="170"/>
      <c r="M23" s="196">
        <f t="shared" si="4"/>
        <v>904305100</v>
      </c>
      <c r="N23" s="196"/>
      <c r="Q23" s="40"/>
      <c r="R23" s="8"/>
      <c r="S23" s="8"/>
      <c r="T23" s="8"/>
      <c r="U23" s="8"/>
    </row>
    <row r="24" spans="1:21" ht="26.25" customHeight="1" x14ac:dyDescent="0.15">
      <c r="A24" s="210"/>
      <c r="B24" s="171" t="s">
        <v>93</v>
      </c>
      <c r="C24" s="171"/>
      <c r="D24" s="18">
        <v>4</v>
      </c>
      <c r="E24" s="131">
        <f>SUM(E21:E23)</f>
        <v>475</v>
      </c>
      <c r="F24" s="132">
        <f>SUM(F21:F23)</f>
        <v>263</v>
      </c>
      <c r="G24" s="132">
        <f>SUM(G21:G23)</f>
        <v>666</v>
      </c>
      <c r="H24" s="132">
        <f>SUM(H21:H23)</f>
        <v>3009</v>
      </c>
      <c r="I24" s="133">
        <f>SUM(I21:I23)</f>
        <v>12548</v>
      </c>
      <c r="J24" s="117">
        <f t="shared" si="3"/>
        <v>16961</v>
      </c>
      <c r="K24" s="174">
        <f>SUM(K21:K23)</f>
        <v>1108679600</v>
      </c>
      <c r="L24" s="175"/>
      <c r="M24" s="197">
        <f t="shared" si="4"/>
        <v>2355903700</v>
      </c>
      <c r="N24" s="197"/>
      <c r="Q24" s="40"/>
      <c r="R24" s="8"/>
      <c r="S24" s="8"/>
      <c r="T24" s="8"/>
      <c r="U24" s="8"/>
    </row>
    <row r="25" spans="1:21" ht="26.25" customHeight="1" x14ac:dyDescent="0.15">
      <c r="A25" s="176" t="s">
        <v>92</v>
      </c>
      <c r="B25" s="177"/>
      <c r="C25" s="178"/>
      <c r="D25" s="19">
        <v>5</v>
      </c>
      <c r="E25" s="134">
        <v>11</v>
      </c>
      <c r="F25" s="135">
        <v>16</v>
      </c>
      <c r="G25" s="135">
        <v>22</v>
      </c>
      <c r="H25" s="135">
        <v>88</v>
      </c>
      <c r="I25" s="136">
        <v>447</v>
      </c>
      <c r="J25" s="118">
        <f t="shared" si="3"/>
        <v>584</v>
      </c>
      <c r="K25" s="181">
        <v>37039500</v>
      </c>
      <c r="L25" s="182"/>
      <c r="M25" s="198">
        <f t="shared" si="4"/>
        <v>108223000</v>
      </c>
      <c r="N25" s="198"/>
      <c r="Q25" s="40"/>
      <c r="R25" s="8"/>
      <c r="S25" s="8"/>
      <c r="T25" s="8"/>
      <c r="U25" s="8"/>
    </row>
    <row r="26" spans="1:21" ht="26.25" customHeight="1" x14ac:dyDescent="0.15">
      <c r="A26" s="176" t="s">
        <v>94</v>
      </c>
      <c r="B26" s="177"/>
      <c r="C26" s="178"/>
      <c r="D26" s="20">
        <v>6</v>
      </c>
      <c r="E26" s="137">
        <v>0</v>
      </c>
      <c r="F26" s="138">
        <v>0</v>
      </c>
      <c r="G26" s="138">
        <v>0</v>
      </c>
      <c r="H26" s="138">
        <v>0</v>
      </c>
      <c r="I26" s="139">
        <v>1825</v>
      </c>
      <c r="J26" s="119">
        <f t="shared" si="3"/>
        <v>1825</v>
      </c>
      <c r="K26" s="181">
        <v>14387400</v>
      </c>
      <c r="L26" s="182"/>
      <c r="M26" s="198">
        <f t="shared" si="4"/>
        <v>21489800</v>
      </c>
      <c r="N26" s="198"/>
      <c r="Q26" s="40"/>
      <c r="R26" s="8"/>
      <c r="S26" s="8"/>
      <c r="T26" s="8"/>
      <c r="U26" s="8"/>
    </row>
    <row r="27" spans="1:21" ht="26.25" customHeight="1" x14ac:dyDescent="0.15">
      <c r="A27" s="183" t="s">
        <v>95</v>
      </c>
      <c r="B27" s="183"/>
      <c r="C27" s="183"/>
      <c r="D27" s="19">
        <v>7</v>
      </c>
      <c r="E27" s="140">
        <v>0</v>
      </c>
      <c r="F27" s="141">
        <v>0</v>
      </c>
      <c r="G27" s="141">
        <v>2</v>
      </c>
      <c r="H27" s="141">
        <v>4</v>
      </c>
      <c r="I27" s="142">
        <v>8</v>
      </c>
      <c r="J27" s="118">
        <f t="shared" si="3"/>
        <v>14</v>
      </c>
      <c r="K27" s="186">
        <v>657900</v>
      </c>
      <c r="L27" s="187"/>
      <c r="M27" s="198">
        <f t="shared" si="4"/>
        <v>657900</v>
      </c>
      <c r="N27" s="198"/>
      <c r="Q27" s="40"/>
      <c r="R27" s="8"/>
      <c r="S27" s="8"/>
      <c r="T27" s="8"/>
      <c r="U27" s="8"/>
    </row>
    <row r="28" spans="1:21" ht="26.25" customHeight="1" x14ac:dyDescent="0.15">
      <c r="A28" s="183" t="s">
        <v>52</v>
      </c>
      <c r="B28" s="183"/>
      <c r="C28" s="183"/>
      <c r="D28" s="19">
        <v>8</v>
      </c>
      <c r="E28" s="140">
        <v>0</v>
      </c>
      <c r="F28" s="141">
        <v>0</v>
      </c>
      <c r="G28" s="141">
        <v>0</v>
      </c>
      <c r="H28" s="141">
        <v>0</v>
      </c>
      <c r="I28" s="142">
        <v>165</v>
      </c>
      <c r="J28" s="118">
        <f t="shared" si="3"/>
        <v>165</v>
      </c>
      <c r="K28" s="186">
        <v>4080600</v>
      </c>
      <c r="L28" s="187"/>
      <c r="M28" s="198">
        <f t="shared" si="4"/>
        <v>4571600</v>
      </c>
      <c r="N28" s="198"/>
      <c r="Q28" s="40"/>
      <c r="R28" s="8"/>
      <c r="S28" s="8"/>
      <c r="T28" s="8"/>
      <c r="U28" s="8"/>
    </row>
    <row r="29" spans="1:21" ht="26.25" customHeight="1" x14ac:dyDescent="0.15">
      <c r="A29" s="176" t="s">
        <v>96</v>
      </c>
      <c r="B29" s="177"/>
      <c r="C29" s="178"/>
      <c r="D29" s="20">
        <v>9</v>
      </c>
      <c r="E29" s="137">
        <v>0</v>
      </c>
      <c r="F29" s="138">
        <v>0</v>
      </c>
      <c r="G29" s="138">
        <v>0</v>
      </c>
      <c r="H29" s="138">
        <v>22</v>
      </c>
      <c r="I29" s="139">
        <v>227</v>
      </c>
      <c r="J29" s="119">
        <f t="shared" si="3"/>
        <v>249</v>
      </c>
      <c r="K29" s="181">
        <v>6240600</v>
      </c>
      <c r="L29" s="182"/>
      <c r="M29" s="198">
        <f t="shared" si="4"/>
        <v>6368200</v>
      </c>
      <c r="N29" s="198"/>
      <c r="Q29" s="40"/>
      <c r="R29" s="8"/>
      <c r="S29" s="8"/>
      <c r="T29" s="8"/>
      <c r="U29" s="8"/>
    </row>
    <row r="30" spans="1:21" ht="26.25" customHeight="1" x14ac:dyDescent="0.15">
      <c r="A30" s="188" t="s">
        <v>97</v>
      </c>
      <c r="B30" s="189"/>
      <c r="C30" s="189"/>
      <c r="D30" s="21">
        <v>10</v>
      </c>
      <c r="E30" s="143">
        <f t="shared" ref="E30:K30" si="5">E24+E25+E26+E27+E28+E29</f>
        <v>486</v>
      </c>
      <c r="F30" s="144">
        <f t="shared" si="5"/>
        <v>279</v>
      </c>
      <c r="G30" s="144">
        <f t="shared" si="5"/>
        <v>690</v>
      </c>
      <c r="H30" s="144">
        <f t="shared" si="5"/>
        <v>3123</v>
      </c>
      <c r="I30" s="145">
        <f t="shared" si="5"/>
        <v>15220</v>
      </c>
      <c r="J30" s="121">
        <f t="shared" si="5"/>
        <v>19798</v>
      </c>
      <c r="K30" s="174">
        <f t="shared" si="5"/>
        <v>1171085600</v>
      </c>
      <c r="L30" s="175"/>
      <c r="M30" s="197">
        <f t="shared" si="4"/>
        <v>2497214200</v>
      </c>
      <c r="N30" s="197"/>
      <c r="Q30" s="40"/>
      <c r="R30" s="8"/>
      <c r="S30" s="8"/>
      <c r="T30" s="8"/>
      <c r="U30" s="8"/>
    </row>
    <row r="31" spans="1:21" ht="15" customHeight="1" x14ac:dyDescent="0.15">
      <c r="A31" s="7"/>
      <c r="B31" s="11"/>
      <c r="C31" s="11"/>
      <c r="D31" s="22"/>
      <c r="E31" s="28"/>
      <c r="F31" s="28"/>
      <c r="G31" s="28"/>
      <c r="H31" s="28"/>
      <c r="I31" s="28"/>
      <c r="J31" s="28"/>
      <c r="K31" s="28"/>
      <c r="L31" s="28"/>
      <c r="M31" s="28"/>
      <c r="N31" s="28"/>
      <c r="Q31" s="40"/>
      <c r="R31" s="8"/>
      <c r="S31" s="8"/>
      <c r="T31" s="8"/>
      <c r="U31" s="8"/>
    </row>
    <row r="32" spans="1:21" ht="18.75" customHeight="1" x14ac:dyDescent="0.15">
      <c r="A32" s="8"/>
      <c r="B32" s="8"/>
      <c r="C32" s="8"/>
      <c r="D32" s="23"/>
      <c r="N32" s="37" t="s">
        <v>103</v>
      </c>
      <c r="O32" s="8"/>
      <c r="P32" s="8"/>
      <c r="Q32" s="8"/>
      <c r="R32" s="8"/>
      <c r="T32" s="8"/>
      <c r="U32" s="8"/>
    </row>
    <row r="33" spans="1:21" ht="26.25" customHeight="1" x14ac:dyDescent="0.15">
      <c r="A33" s="8"/>
      <c r="B33" s="8"/>
      <c r="C33" s="8"/>
      <c r="D33" s="23"/>
      <c r="E33" s="199" t="s">
        <v>39</v>
      </c>
      <c r="F33" s="199"/>
      <c r="G33" s="199"/>
      <c r="H33" s="200">
        <v>8528741</v>
      </c>
      <c r="I33" s="200"/>
      <c r="J33" s="201" t="s">
        <v>100</v>
      </c>
      <c r="K33" s="201"/>
      <c r="L33" s="201"/>
      <c r="M33" s="200">
        <v>41</v>
      </c>
      <c r="N33" s="200"/>
      <c r="O33" s="8"/>
      <c r="P33" s="8"/>
      <c r="Q33" s="8"/>
      <c r="R33" s="8"/>
      <c r="T33" s="8"/>
      <c r="U33" s="8"/>
    </row>
    <row r="34" spans="1:21" ht="26.25" customHeight="1" x14ac:dyDescent="0.15">
      <c r="A34" s="8"/>
      <c r="B34" s="8"/>
      <c r="C34" s="8"/>
      <c r="D34" s="23"/>
      <c r="E34" s="8"/>
      <c r="F34" s="8"/>
      <c r="G34" s="8"/>
      <c r="H34" s="8"/>
      <c r="I34" s="8"/>
      <c r="J34" s="8"/>
      <c r="K34" s="34"/>
      <c r="L34" s="34"/>
      <c r="M34" s="34"/>
      <c r="N34" s="34"/>
      <c r="O34" s="8"/>
      <c r="P34" s="8"/>
      <c r="Q34" s="8"/>
      <c r="R34" s="8"/>
      <c r="T34" s="8"/>
      <c r="U34" s="8"/>
    </row>
    <row r="35" spans="1:21" x14ac:dyDescent="0.15">
      <c r="A35" s="8"/>
      <c r="B35" s="8"/>
      <c r="C35" s="8"/>
      <c r="D35" s="23"/>
      <c r="E35" s="8"/>
      <c r="F35" s="8"/>
      <c r="G35" s="8"/>
      <c r="H35" s="8"/>
      <c r="I35" s="8"/>
      <c r="J35" s="8"/>
      <c r="K35" s="34"/>
      <c r="L35" s="34"/>
      <c r="M35" s="34"/>
      <c r="N35" s="34"/>
      <c r="O35" s="8"/>
      <c r="P35" s="8"/>
      <c r="Q35" s="8"/>
      <c r="R35" s="8"/>
      <c r="T35" s="8"/>
      <c r="U35" s="8"/>
    </row>
    <row r="36" spans="1:21" x14ac:dyDescent="0.15">
      <c r="A36" s="9"/>
      <c r="B36" s="9"/>
      <c r="C36" s="9"/>
      <c r="D36" s="24"/>
      <c r="E36" s="9"/>
      <c r="F36" s="9"/>
      <c r="G36" s="9"/>
      <c r="H36" s="9"/>
      <c r="I36" s="9"/>
      <c r="J36" s="9"/>
      <c r="K36" s="35"/>
      <c r="L36" s="35"/>
      <c r="M36" s="35"/>
      <c r="N36" s="35"/>
      <c r="O36" s="35"/>
      <c r="P36" s="35"/>
      <c r="Q36" s="41"/>
      <c r="R36" s="9"/>
      <c r="S36" s="9"/>
      <c r="T36" s="9"/>
      <c r="U36" s="9"/>
    </row>
    <row r="37" spans="1:21" x14ac:dyDescent="0.15">
      <c r="A37" s="9"/>
      <c r="B37" s="9"/>
      <c r="C37" s="9"/>
      <c r="D37" s="24"/>
      <c r="E37" s="9"/>
      <c r="F37" s="9"/>
      <c r="G37" s="9"/>
      <c r="H37" s="9"/>
      <c r="I37" s="9"/>
      <c r="J37" s="9"/>
      <c r="K37" s="35"/>
      <c r="L37" s="35"/>
      <c r="M37" s="35"/>
      <c r="N37" s="35"/>
      <c r="O37" s="35"/>
      <c r="P37" s="35"/>
      <c r="Q37" s="41"/>
      <c r="R37" s="9"/>
      <c r="S37" s="9"/>
      <c r="T37" s="9"/>
      <c r="U37" s="9"/>
    </row>
  </sheetData>
  <mergeCells count="93">
    <mergeCell ref="E33:G33"/>
    <mergeCell ref="H33:I33"/>
    <mergeCell ref="J33:L33"/>
    <mergeCell ref="M33:N33"/>
    <mergeCell ref="A3:C5"/>
    <mergeCell ref="D3:D5"/>
    <mergeCell ref="A6:A9"/>
    <mergeCell ref="B6:B7"/>
    <mergeCell ref="A18:C20"/>
    <mergeCell ref="D18:D20"/>
    <mergeCell ref="M18:N20"/>
    <mergeCell ref="K19:L20"/>
    <mergeCell ref="A21:A24"/>
    <mergeCell ref="B21:B22"/>
    <mergeCell ref="A29:C29"/>
    <mergeCell ref="K29:L29"/>
    <mergeCell ref="M29:N29"/>
    <mergeCell ref="A30:C30"/>
    <mergeCell ref="K30:L30"/>
    <mergeCell ref="M30:N30"/>
    <mergeCell ref="A27:C27"/>
    <mergeCell ref="K27:L27"/>
    <mergeCell ref="M27:N27"/>
    <mergeCell ref="A28:C28"/>
    <mergeCell ref="K28:L28"/>
    <mergeCell ref="M28:N28"/>
    <mergeCell ref="A25:C25"/>
    <mergeCell ref="K25:L25"/>
    <mergeCell ref="M25:N25"/>
    <mergeCell ref="A26:C26"/>
    <mergeCell ref="K26:L26"/>
    <mergeCell ref="M26:N26"/>
    <mergeCell ref="B23:C23"/>
    <mergeCell ref="K23:L23"/>
    <mergeCell ref="M23:N23"/>
    <mergeCell ref="B24:C24"/>
    <mergeCell ref="K24:L24"/>
    <mergeCell ref="M24:N24"/>
    <mergeCell ref="E18:L18"/>
    <mergeCell ref="E19:J19"/>
    <mergeCell ref="K21:L21"/>
    <mergeCell ref="M21:N21"/>
    <mergeCell ref="K22:L22"/>
    <mergeCell ref="M22:N22"/>
    <mergeCell ref="A14:C14"/>
    <mergeCell ref="F14:G14"/>
    <mergeCell ref="I14:J14"/>
    <mergeCell ref="L14:M14"/>
    <mergeCell ref="A15:C15"/>
    <mergeCell ref="F15:G15"/>
    <mergeCell ref="I15:J15"/>
    <mergeCell ref="L15:M15"/>
    <mergeCell ref="A12:C12"/>
    <mergeCell ref="F12:G12"/>
    <mergeCell ref="I12:J12"/>
    <mergeCell ref="L12:M12"/>
    <mergeCell ref="A13:C13"/>
    <mergeCell ref="F13:G13"/>
    <mergeCell ref="I13:J13"/>
    <mergeCell ref="L13:M13"/>
    <mergeCell ref="A10:C10"/>
    <mergeCell ref="F10:G10"/>
    <mergeCell ref="I10:J10"/>
    <mergeCell ref="L10:M10"/>
    <mergeCell ref="A11:C11"/>
    <mergeCell ref="F11:G11"/>
    <mergeCell ref="I11:J11"/>
    <mergeCell ref="L11:M11"/>
    <mergeCell ref="B8:C8"/>
    <mergeCell ref="F8:G8"/>
    <mergeCell ref="I8:J8"/>
    <mergeCell ref="L8:M8"/>
    <mergeCell ref="B9:C9"/>
    <mergeCell ref="F9:G9"/>
    <mergeCell ref="I9:J9"/>
    <mergeCell ref="L9:M9"/>
    <mergeCell ref="F6:G6"/>
    <mergeCell ref="I6:J6"/>
    <mergeCell ref="L6:M6"/>
    <mergeCell ref="F7:G7"/>
    <mergeCell ref="I7:J7"/>
    <mergeCell ref="L7:M7"/>
    <mergeCell ref="E3:T3"/>
    <mergeCell ref="E4:G4"/>
    <mergeCell ref="H4:J4"/>
    <mergeCell ref="K4:M4"/>
    <mergeCell ref="F5:G5"/>
    <mergeCell ref="I5:J5"/>
    <mergeCell ref="L5:M5"/>
    <mergeCell ref="P4:P5"/>
    <mergeCell ref="Q4:Q5"/>
    <mergeCell ref="S4:S5"/>
    <mergeCell ref="T4:T5"/>
  </mergeCells>
  <phoneticPr fontId="1"/>
  <printOptions horizontalCentered="1"/>
  <pageMargins left="0.39370078740157483" right="0.39370078740157483" top="0.59055118110236227" bottom="0.59055118110236227" header="0.19685039370078741" footer="0.39370078740157483"/>
  <pageSetup paperSize="9" pageOrder="overThenDown" orientation="portrait" r:id="rId1"/>
  <headerFooter scaleWithDoc="0" alignWithMargins="0">
    <oddHeader>&amp;C&amp;"ＭＳ 明朝,標準"&amp;8令和2年度 秋田県税務統計書</oddHeader>
    <oddFooter>&amp;C&amp;"ＭＳ 明朝,標準"&amp;9- &amp;P+21 -</oddFooter>
  </headerFooter>
  <colBreaks count="1" manualBreakCount="1">
    <brk id="14" max="31"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A1:AQ52"/>
  <sheetViews>
    <sheetView view="pageBreakPreview" zoomScale="120" zoomScaleSheetLayoutView="120" workbookViewId="0">
      <pane xSplit="5" topLeftCell="F1" activePane="topRight" state="frozen"/>
      <selection pane="topRight" activeCell="Q7" sqref="Q7"/>
    </sheetView>
  </sheetViews>
  <sheetFormatPr defaultRowHeight="13.5" x14ac:dyDescent="0.15"/>
  <cols>
    <col min="1" max="2" width="2.625" style="1" customWidth="1"/>
    <col min="3" max="3" width="4.375" style="1" customWidth="1"/>
    <col min="4" max="4" width="9" style="1" customWidth="1"/>
    <col min="5" max="5" width="3.125" style="2" customWidth="1"/>
    <col min="6" max="6" width="6.25" style="1" customWidth="1"/>
    <col min="7" max="7" width="8.75" style="1" customWidth="1"/>
    <col min="8" max="8" width="10.5" style="1" customWidth="1"/>
    <col min="9" max="9" width="6.25" style="1" customWidth="1"/>
    <col min="10" max="10" width="10.5" style="1" customWidth="1"/>
    <col min="11" max="11" width="6.25" style="3" hidden="1" customWidth="1"/>
    <col min="12" max="12" width="10.5" style="3" hidden="1" customWidth="1"/>
    <col min="13" max="13" width="6.25" style="3" hidden="1" customWidth="1"/>
    <col min="14" max="14" width="10.5" style="3" hidden="1" customWidth="1"/>
    <col min="15" max="15" width="6.375" style="1" customWidth="1"/>
    <col min="16" max="16" width="10.5" style="1" customWidth="1"/>
    <col min="17" max="17" width="6.75" style="1" customWidth="1"/>
    <col min="18" max="18" width="9.625" style="1" customWidth="1"/>
    <col min="19" max="19" width="0.625" style="1" customWidth="1"/>
    <col min="20" max="20" width="10.5" style="1" bestFit="1" customWidth="1"/>
    <col min="21" max="21" width="7.5" style="1" customWidth="1"/>
    <col min="22" max="22" width="9.375" style="1" bestFit="1" customWidth="1"/>
    <col min="23" max="23" width="10.5" style="1" bestFit="1" customWidth="1"/>
    <col min="24" max="26" width="4.375" style="1" customWidth="1"/>
    <col min="27" max="27" width="5" style="1" customWidth="1"/>
    <col min="28" max="29" width="5.625" style="1" customWidth="1"/>
    <col min="30" max="30" width="10.5" style="1" customWidth="1"/>
    <col min="31" max="31" width="6" style="1" hidden="1" customWidth="1"/>
    <col min="32" max="32" width="10.5" style="1" bestFit="1" customWidth="1"/>
    <col min="33" max="33" width="3" style="1" bestFit="1" customWidth="1"/>
    <col min="34" max="34" width="3.625" style="1" customWidth="1"/>
    <col min="35" max="36" width="2.625" style="1" customWidth="1"/>
    <col min="37" max="37" width="4.625" style="1" customWidth="1"/>
    <col min="38" max="38" width="8.625" style="1" customWidth="1"/>
    <col min="39" max="39" width="3.125" style="1" customWidth="1"/>
    <col min="40" max="40" width="6.125" style="1" customWidth="1"/>
    <col min="41" max="41" width="12.125" style="1" customWidth="1"/>
    <col min="42" max="42" width="5.625" style="1" customWidth="1"/>
    <col min="43" max="43" width="13" style="1" customWidth="1"/>
    <col min="44" max="44" width="9" style="1" customWidth="1"/>
    <col min="45" max="16384" width="9" style="1"/>
  </cols>
  <sheetData>
    <row r="1" spans="1:43" s="4" customFormat="1" ht="19.5" customHeight="1" x14ac:dyDescent="0.15">
      <c r="A1" s="4" t="s">
        <v>27</v>
      </c>
      <c r="B1" s="10"/>
      <c r="C1" s="10"/>
      <c r="D1" s="10"/>
      <c r="E1" s="10"/>
      <c r="F1" s="10"/>
      <c r="G1" s="10"/>
      <c r="H1" s="10"/>
      <c r="I1" s="10"/>
      <c r="J1" s="10"/>
      <c r="K1" s="33"/>
      <c r="L1" s="33"/>
      <c r="M1" s="33"/>
      <c r="N1" s="33"/>
      <c r="O1" s="10"/>
      <c r="P1" s="10"/>
      <c r="Q1" s="10"/>
      <c r="R1" s="42"/>
      <c r="S1" s="42"/>
      <c r="U1" s="10"/>
      <c r="V1" s="10"/>
      <c r="W1" s="10"/>
      <c r="X1" s="10"/>
      <c r="Y1" s="10"/>
      <c r="Z1" s="10"/>
      <c r="AA1" s="10"/>
      <c r="AB1" s="10"/>
      <c r="AC1" s="10"/>
      <c r="AD1" s="10"/>
      <c r="AE1" s="10"/>
      <c r="AF1" s="10"/>
      <c r="AG1" s="10"/>
      <c r="AJ1" s="10"/>
      <c r="AK1" s="10"/>
      <c r="AL1" s="10"/>
      <c r="AM1" s="10"/>
    </row>
    <row r="2" spans="1:43" ht="19.5" customHeight="1" x14ac:dyDescent="0.15">
      <c r="A2" s="6"/>
      <c r="H2" s="29"/>
      <c r="I2" s="31"/>
      <c r="AI2" s="6"/>
    </row>
    <row r="3" spans="1:43" s="2" customFormat="1" ht="27" customHeight="1" x14ac:dyDescent="0.15">
      <c r="A3" s="202"/>
      <c r="B3" s="202"/>
      <c r="C3" s="202"/>
      <c r="D3" s="202"/>
      <c r="E3" s="205" t="s">
        <v>24</v>
      </c>
      <c r="F3" s="228" t="s">
        <v>42</v>
      </c>
      <c r="G3" s="228"/>
      <c r="H3" s="228"/>
      <c r="I3" s="255" t="s">
        <v>5</v>
      </c>
      <c r="J3" s="256"/>
      <c r="K3" s="257" t="s">
        <v>44</v>
      </c>
      <c r="L3" s="257"/>
      <c r="M3" s="257" t="s">
        <v>16</v>
      </c>
      <c r="N3" s="257"/>
      <c r="O3" s="256" t="s">
        <v>44</v>
      </c>
      <c r="P3" s="256"/>
      <c r="Q3" s="224" t="s">
        <v>56</v>
      </c>
      <c r="R3" s="224" t="s">
        <v>30</v>
      </c>
      <c r="S3" s="66"/>
      <c r="T3" s="224" t="s">
        <v>1</v>
      </c>
      <c r="U3" s="228" t="s">
        <v>60</v>
      </c>
      <c r="V3" s="228"/>
      <c r="W3" s="224" t="s">
        <v>47</v>
      </c>
      <c r="X3" s="228" t="s">
        <v>37</v>
      </c>
      <c r="Y3" s="228"/>
      <c r="Z3" s="228"/>
      <c r="AA3" s="228"/>
      <c r="AB3" s="228"/>
      <c r="AC3" s="228"/>
      <c r="AD3" s="228"/>
      <c r="AE3" s="228" t="s">
        <v>69</v>
      </c>
      <c r="AF3" s="228"/>
      <c r="AG3" s="216" t="s">
        <v>24</v>
      </c>
      <c r="AI3" s="219"/>
      <c r="AJ3" s="219"/>
      <c r="AK3" s="219"/>
      <c r="AL3" s="220"/>
      <c r="AM3" s="223" t="s">
        <v>24</v>
      </c>
      <c r="AN3" s="266" t="s">
        <v>21</v>
      </c>
      <c r="AO3" s="266"/>
      <c r="AP3" s="258" t="s">
        <v>19</v>
      </c>
      <c r="AQ3" s="259"/>
    </row>
    <row r="4" spans="1:43" s="2" customFormat="1" ht="27" customHeight="1" x14ac:dyDescent="0.15">
      <c r="A4" s="203"/>
      <c r="B4" s="203"/>
      <c r="C4" s="203"/>
      <c r="D4" s="203"/>
      <c r="E4" s="206"/>
      <c r="F4" s="224" t="s">
        <v>63</v>
      </c>
      <c r="G4" s="224" t="s">
        <v>64</v>
      </c>
      <c r="H4" s="224" t="s">
        <v>65</v>
      </c>
      <c r="I4" s="224" t="s">
        <v>63</v>
      </c>
      <c r="J4" s="224" t="s">
        <v>66</v>
      </c>
      <c r="K4" s="263" t="s">
        <v>22</v>
      </c>
      <c r="L4" s="263" t="s">
        <v>2</v>
      </c>
      <c r="M4" s="263" t="s">
        <v>22</v>
      </c>
      <c r="N4" s="263" t="s">
        <v>2</v>
      </c>
      <c r="O4" s="224" t="s">
        <v>63</v>
      </c>
      <c r="P4" s="224" t="s">
        <v>59</v>
      </c>
      <c r="Q4" s="254"/>
      <c r="R4" s="254"/>
      <c r="S4" s="66"/>
      <c r="T4" s="254"/>
      <c r="U4" s="224" t="s">
        <v>62</v>
      </c>
      <c r="V4" s="224" t="s">
        <v>10</v>
      </c>
      <c r="W4" s="254"/>
      <c r="X4" s="228" t="s">
        <v>32</v>
      </c>
      <c r="Y4" s="228"/>
      <c r="Z4" s="228"/>
      <c r="AA4" s="228"/>
      <c r="AB4" s="228"/>
      <c r="AC4" s="228"/>
      <c r="AD4" s="224" t="s">
        <v>11</v>
      </c>
      <c r="AE4" s="227" t="s">
        <v>25</v>
      </c>
      <c r="AF4" s="55" t="s">
        <v>70</v>
      </c>
      <c r="AG4" s="217"/>
      <c r="AI4" s="221"/>
      <c r="AJ4" s="221"/>
      <c r="AK4" s="221"/>
      <c r="AL4" s="222"/>
      <c r="AM4" s="206"/>
      <c r="AN4" s="267" t="s">
        <v>14</v>
      </c>
      <c r="AO4" s="267"/>
      <c r="AP4" s="260"/>
      <c r="AQ4" s="261"/>
    </row>
    <row r="5" spans="1:43" s="2" customFormat="1" ht="27" customHeight="1" x14ac:dyDescent="0.15">
      <c r="A5" s="204"/>
      <c r="B5" s="204"/>
      <c r="C5" s="204"/>
      <c r="D5" s="204"/>
      <c r="E5" s="207"/>
      <c r="F5" s="225"/>
      <c r="G5" s="262"/>
      <c r="H5" s="226"/>
      <c r="I5" s="225"/>
      <c r="J5" s="226"/>
      <c r="K5" s="264"/>
      <c r="L5" s="265"/>
      <c r="M5" s="264"/>
      <c r="N5" s="265"/>
      <c r="O5" s="225"/>
      <c r="P5" s="226"/>
      <c r="Q5" s="225"/>
      <c r="R5" s="226"/>
      <c r="S5" s="67"/>
      <c r="T5" s="65" t="s">
        <v>67</v>
      </c>
      <c r="U5" s="225"/>
      <c r="V5" s="225"/>
      <c r="W5" s="61" t="s">
        <v>68</v>
      </c>
      <c r="X5" s="65" t="s">
        <v>57</v>
      </c>
      <c r="Y5" s="63" t="s">
        <v>55</v>
      </c>
      <c r="Z5" s="65" t="s">
        <v>53</v>
      </c>
      <c r="AA5" s="63" t="s">
        <v>54</v>
      </c>
      <c r="AB5" s="55" t="s">
        <v>8</v>
      </c>
      <c r="AC5" s="54" t="s">
        <v>40</v>
      </c>
      <c r="AD5" s="226"/>
      <c r="AE5" s="226"/>
      <c r="AF5" s="61" t="s">
        <v>71</v>
      </c>
      <c r="AG5" s="218"/>
      <c r="AI5" s="192"/>
      <c r="AJ5" s="192"/>
      <c r="AK5" s="192"/>
      <c r="AL5" s="193"/>
      <c r="AM5" s="207"/>
      <c r="AN5" s="92" t="s">
        <v>18</v>
      </c>
      <c r="AO5" s="92" t="s">
        <v>12</v>
      </c>
      <c r="AP5" s="92" t="s">
        <v>18</v>
      </c>
      <c r="AQ5" s="96" t="s">
        <v>12</v>
      </c>
    </row>
    <row r="6" spans="1:43" ht="13.5" customHeight="1" x14ac:dyDescent="0.15">
      <c r="A6" s="46"/>
      <c r="B6" s="47"/>
      <c r="C6" s="47"/>
      <c r="D6" s="49"/>
      <c r="E6" s="51"/>
      <c r="F6" s="56"/>
      <c r="G6" s="62" t="s">
        <v>0</v>
      </c>
      <c r="H6" s="62" t="s">
        <v>3</v>
      </c>
      <c r="I6" s="56"/>
      <c r="J6" s="62" t="s">
        <v>3</v>
      </c>
      <c r="K6" s="56"/>
      <c r="L6" s="62" t="s">
        <v>3</v>
      </c>
      <c r="M6" s="62"/>
      <c r="N6" s="62" t="s">
        <v>58</v>
      </c>
      <c r="O6" s="62"/>
      <c r="P6" s="62" t="s">
        <v>58</v>
      </c>
      <c r="Q6" s="62" t="s">
        <v>3</v>
      </c>
      <c r="R6" s="62" t="s">
        <v>3</v>
      </c>
      <c r="S6" s="68"/>
      <c r="T6" s="62" t="s">
        <v>3</v>
      </c>
      <c r="U6" s="62" t="s">
        <v>0</v>
      </c>
      <c r="V6" s="62" t="s">
        <v>3</v>
      </c>
      <c r="W6" s="62" t="s">
        <v>3</v>
      </c>
      <c r="X6" s="56"/>
      <c r="Y6" s="56"/>
      <c r="Z6" s="56"/>
      <c r="AA6" s="56"/>
      <c r="AB6" s="56"/>
      <c r="AC6" s="56"/>
      <c r="AD6" s="62" t="s">
        <v>3</v>
      </c>
      <c r="AE6" s="62" t="s">
        <v>9</v>
      </c>
      <c r="AF6" s="62" t="s">
        <v>3</v>
      </c>
      <c r="AG6" s="77"/>
      <c r="AI6" s="81"/>
      <c r="AJ6" s="81"/>
      <c r="AK6" s="81"/>
      <c r="AL6" s="81"/>
      <c r="AM6" s="87"/>
      <c r="AN6" s="93"/>
      <c r="AO6" s="93"/>
      <c r="AP6" s="93"/>
      <c r="AQ6" s="97"/>
    </row>
    <row r="7" spans="1:43" ht="19.5" customHeight="1" x14ac:dyDescent="0.15">
      <c r="A7" s="241" t="s">
        <v>26</v>
      </c>
      <c r="B7" s="236" t="s">
        <v>29</v>
      </c>
      <c r="C7" s="237" t="s">
        <v>6</v>
      </c>
      <c r="D7" s="50" t="s">
        <v>4</v>
      </c>
      <c r="E7" s="52">
        <v>1</v>
      </c>
      <c r="F7" s="57">
        <v>457</v>
      </c>
      <c r="G7" s="57">
        <v>5578679</v>
      </c>
      <c r="H7" s="57">
        <v>191826900</v>
      </c>
      <c r="I7" s="57">
        <v>155</v>
      </c>
      <c r="J7" s="57">
        <v>68546200</v>
      </c>
      <c r="K7" s="57">
        <v>154</v>
      </c>
      <c r="L7" s="57">
        <v>68502100</v>
      </c>
      <c r="M7" s="57"/>
      <c r="N7" s="57"/>
      <c r="O7" s="57">
        <v>159</v>
      </c>
      <c r="P7" s="57">
        <v>75954100</v>
      </c>
      <c r="Q7" s="57">
        <v>0</v>
      </c>
      <c r="R7" s="57">
        <v>2890200</v>
      </c>
      <c r="S7" s="69"/>
      <c r="T7" s="73">
        <f>H7-J7+P7+Q7+R7</f>
        <v>202125000</v>
      </c>
      <c r="U7" s="57">
        <v>209239</v>
      </c>
      <c r="V7" s="57">
        <v>10954700</v>
      </c>
      <c r="W7" s="73">
        <f>T7+V7</f>
        <v>213079700</v>
      </c>
      <c r="X7" s="57">
        <v>4</v>
      </c>
      <c r="Y7" s="57">
        <v>5</v>
      </c>
      <c r="Z7" s="57">
        <v>28</v>
      </c>
      <c r="AA7" s="57">
        <v>195</v>
      </c>
      <c r="AB7" s="57">
        <v>223</v>
      </c>
      <c r="AC7" s="73">
        <f t="shared" ref="AC7:AC14" si="0">SUM(X7:AB7)</f>
        <v>455</v>
      </c>
      <c r="AD7" s="57">
        <v>28035000</v>
      </c>
      <c r="AE7" s="57">
        <v>632</v>
      </c>
      <c r="AF7" s="73">
        <f>W7+AD7</f>
        <v>241114700</v>
      </c>
      <c r="AG7" s="78">
        <v>1</v>
      </c>
      <c r="AI7" s="268" t="s">
        <v>26</v>
      </c>
      <c r="AJ7" s="234" t="s">
        <v>29</v>
      </c>
      <c r="AK7" s="235" t="s">
        <v>6</v>
      </c>
      <c r="AL7" s="23" t="s">
        <v>4</v>
      </c>
      <c r="AM7" s="88">
        <v>1</v>
      </c>
      <c r="AN7" s="93" t="e">
        <f>#REF!</f>
        <v>#REF!</v>
      </c>
      <c r="AO7" s="93" t="e">
        <f>#REF!</f>
        <v>#REF!</v>
      </c>
      <c r="AP7" s="93" t="e">
        <f t="shared" ref="AP7:AQ30" si="1">AE7-AN7</f>
        <v>#REF!</v>
      </c>
      <c r="AQ7" s="97" t="e">
        <f t="shared" si="1"/>
        <v>#REF!</v>
      </c>
    </row>
    <row r="8" spans="1:43" ht="19.5" customHeight="1" x14ac:dyDescent="0.15">
      <c r="A8" s="241"/>
      <c r="B8" s="236"/>
      <c r="C8" s="237"/>
      <c r="D8" s="50" t="s">
        <v>15</v>
      </c>
      <c r="E8" s="52">
        <v>2</v>
      </c>
      <c r="F8" s="57">
        <v>2614</v>
      </c>
      <c r="G8" s="57">
        <v>24200419</v>
      </c>
      <c r="H8" s="57">
        <v>928161000</v>
      </c>
      <c r="I8" s="57">
        <v>1236</v>
      </c>
      <c r="J8" s="57">
        <v>350720300</v>
      </c>
      <c r="K8" s="57">
        <v>1268</v>
      </c>
      <c r="L8" s="57">
        <v>358741800</v>
      </c>
      <c r="M8" s="57">
        <v>38</v>
      </c>
      <c r="N8" s="57">
        <v>12782500</v>
      </c>
      <c r="O8" s="57">
        <v>1395</v>
      </c>
      <c r="P8" s="57">
        <v>395059800</v>
      </c>
      <c r="Q8" s="57">
        <v>0</v>
      </c>
      <c r="R8" s="57">
        <v>29084000</v>
      </c>
      <c r="S8" s="69"/>
      <c r="T8" s="73">
        <f>H8-J8+P8+Q8+R8</f>
        <v>1001584500</v>
      </c>
      <c r="U8" s="57">
        <v>352647</v>
      </c>
      <c r="V8" s="57">
        <v>15940300</v>
      </c>
      <c r="W8" s="73">
        <f>T8+V8</f>
        <v>1017524800</v>
      </c>
      <c r="X8" s="57">
        <v>397</v>
      </c>
      <c r="Y8" s="57">
        <v>258</v>
      </c>
      <c r="Z8" s="57">
        <v>477</v>
      </c>
      <c r="AA8" s="57">
        <v>843</v>
      </c>
      <c r="AB8" s="57">
        <v>632</v>
      </c>
      <c r="AC8" s="73">
        <f t="shared" si="0"/>
        <v>2607</v>
      </c>
      <c r="AD8" s="57">
        <v>719082900</v>
      </c>
      <c r="AE8" s="57">
        <v>4974</v>
      </c>
      <c r="AF8" s="73">
        <f>W8+AD8</f>
        <v>1736607700</v>
      </c>
      <c r="AG8" s="78">
        <v>2</v>
      </c>
      <c r="AI8" s="268"/>
      <c r="AJ8" s="234"/>
      <c r="AK8" s="235"/>
      <c r="AL8" s="23" t="s">
        <v>15</v>
      </c>
      <c r="AM8" s="88">
        <v>2</v>
      </c>
      <c r="AN8" s="93" t="e">
        <f>#REF!</f>
        <v>#REF!</v>
      </c>
      <c r="AO8" s="93" t="e">
        <f>#REF!</f>
        <v>#REF!</v>
      </c>
      <c r="AP8" s="93" t="e">
        <f t="shared" si="1"/>
        <v>#REF!</v>
      </c>
      <c r="AQ8" s="97" t="e">
        <f t="shared" si="1"/>
        <v>#REF!</v>
      </c>
    </row>
    <row r="9" spans="1:43" ht="19.5" customHeight="1" x14ac:dyDescent="0.15">
      <c r="A9" s="241"/>
      <c r="B9" s="236"/>
      <c r="C9" s="229" t="s">
        <v>7</v>
      </c>
      <c r="D9" s="230"/>
      <c r="E9" s="52">
        <v>3</v>
      </c>
      <c r="F9" s="57">
        <v>13848</v>
      </c>
      <c r="G9" s="57">
        <v>14990773</v>
      </c>
      <c r="H9" s="57">
        <v>558884900</v>
      </c>
      <c r="I9" s="57">
        <v>1740</v>
      </c>
      <c r="J9" s="57">
        <v>200709700</v>
      </c>
      <c r="K9" s="57">
        <v>1752</v>
      </c>
      <c r="L9" s="57">
        <v>203030800</v>
      </c>
      <c r="M9" s="57">
        <v>3</v>
      </c>
      <c r="N9" s="57">
        <v>102800</v>
      </c>
      <c r="O9" s="57">
        <v>1846</v>
      </c>
      <c r="P9" s="57">
        <v>213232000</v>
      </c>
      <c r="Q9" s="57">
        <v>1400</v>
      </c>
      <c r="R9" s="57">
        <v>49182900</v>
      </c>
      <c r="S9" s="69"/>
      <c r="T9" s="73">
        <f>H9-J9+P9+Q9+R9</f>
        <v>620591500</v>
      </c>
      <c r="U9" s="57">
        <v>340784</v>
      </c>
      <c r="V9" s="57">
        <v>15378800</v>
      </c>
      <c r="W9" s="73">
        <f>T9+V9</f>
        <v>635970300</v>
      </c>
      <c r="X9" s="57">
        <v>2</v>
      </c>
      <c r="Y9" s="57">
        <v>8</v>
      </c>
      <c r="Z9" s="57">
        <v>105</v>
      </c>
      <c r="AA9" s="57">
        <v>1942</v>
      </c>
      <c r="AB9" s="57">
        <v>11608</v>
      </c>
      <c r="AC9" s="73">
        <f t="shared" si="0"/>
        <v>13665</v>
      </c>
      <c r="AD9" s="57">
        <v>384581700</v>
      </c>
      <c r="AE9" s="57">
        <v>17098</v>
      </c>
      <c r="AF9" s="73">
        <f>W9+AD9</f>
        <v>1020552000</v>
      </c>
      <c r="AG9" s="78">
        <v>3</v>
      </c>
      <c r="AI9" s="268"/>
      <c r="AJ9" s="234"/>
      <c r="AK9" s="231" t="s">
        <v>7</v>
      </c>
      <c r="AL9" s="222"/>
      <c r="AM9" s="88">
        <v>3</v>
      </c>
      <c r="AN9" s="93" t="e">
        <f>#REF!</f>
        <v>#REF!</v>
      </c>
      <c r="AO9" s="93" t="e">
        <f>#REF!</f>
        <v>#REF!</v>
      </c>
      <c r="AP9" s="93" t="e">
        <f t="shared" si="1"/>
        <v>#REF!</v>
      </c>
      <c r="AQ9" s="97" t="e">
        <f t="shared" si="1"/>
        <v>#REF!</v>
      </c>
    </row>
    <row r="10" spans="1:43" s="5" customFormat="1" ht="19.5" customHeight="1" x14ac:dyDescent="0.15">
      <c r="A10" s="241"/>
      <c r="B10" s="236"/>
      <c r="C10" s="232" t="s">
        <v>28</v>
      </c>
      <c r="D10" s="233"/>
      <c r="E10" s="18">
        <v>4</v>
      </c>
      <c r="F10" s="58">
        <f t="shared" ref="F10:R10" si="2">SUM(F7:F9)</f>
        <v>16919</v>
      </c>
      <c r="G10" s="58">
        <f t="shared" si="2"/>
        <v>44769871</v>
      </c>
      <c r="H10" s="58">
        <f t="shared" si="2"/>
        <v>1678872800</v>
      </c>
      <c r="I10" s="58">
        <f t="shared" si="2"/>
        <v>3131</v>
      </c>
      <c r="J10" s="58">
        <f t="shared" si="2"/>
        <v>619976200</v>
      </c>
      <c r="K10" s="58">
        <f t="shared" si="2"/>
        <v>3174</v>
      </c>
      <c r="L10" s="58">
        <f t="shared" si="2"/>
        <v>630274700</v>
      </c>
      <c r="M10" s="58">
        <f t="shared" si="2"/>
        <v>41</v>
      </c>
      <c r="N10" s="58">
        <f t="shared" si="2"/>
        <v>12885300</v>
      </c>
      <c r="O10" s="59">
        <f t="shared" si="2"/>
        <v>3400</v>
      </c>
      <c r="P10" s="59">
        <f t="shared" si="2"/>
        <v>684245900</v>
      </c>
      <c r="Q10" s="58">
        <f t="shared" si="2"/>
        <v>1400</v>
      </c>
      <c r="R10" s="58">
        <f t="shared" si="2"/>
        <v>81157100</v>
      </c>
      <c r="S10" s="70"/>
      <c r="T10" s="58">
        <f t="shared" ref="T10:AB10" si="3">SUM(T7:T9)</f>
        <v>1824301000</v>
      </c>
      <c r="U10" s="58">
        <f t="shared" si="3"/>
        <v>902670</v>
      </c>
      <c r="V10" s="58">
        <f t="shared" si="3"/>
        <v>42273800</v>
      </c>
      <c r="W10" s="58">
        <f t="shared" si="3"/>
        <v>1866574800</v>
      </c>
      <c r="X10" s="58">
        <f t="shared" si="3"/>
        <v>403</v>
      </c>
      <c r="Y10" s="58">
        <f t="shared" si="3"/>
        <v>271</v>
      </c>
      <c r="Z10" s="58">
        <f t="shared" si="3"/>
        <v>610</v>
      </c>
      <c r="AA10" s="58">
        <f t="shared" si="3"/>
        <v>2980</v>
      </c>
      <c r="AB10" s="58">
        <f t="shared" si="3"/>
        <v>12463</v>
      </c>
      <c r="AC10" s="58">
        <f t="shared" si="0"/>
        <v>16727</v>
      </c>
      <c r="AD10" s="58">
        <f>SUM(AD7:AD9)</f>
        <v>1131699600</v>
      </c>
      <c r="AE10" s="58">
        <f>SUM(AE7:AE9)</f>
        <v>22704</v>
      </c>
      <c r="AF10" s="58">
        <f>SUM(AF7:AF9)</f>
        <v>2998274400</v>
      </c>
      <c r="AG10" s="79">
        <v>4</v>
      </c>
      <c r="AI10" s="268"/>
      <c r="AJ10" s="234"/>
      <c r="AK10" s="83" t="s">
        <v>28</v>
      </c>
      <c r="AL10" s="84"/>
      <c r="AM10" s="89">
        <v>4</v>
      </c>
      <c r="AN10" s="94" t="e">
        <f>#REF!</f>
        <v>#REF!</v>
      </c>
      <c r="AO10" s="94" t="e">
        <f>#REF!</f>
        <v>#REF!</v>
      </c>
      <c r="AP10" s="94" t="e">
        <f t="shared" si="1"/>
        <v>#REF!</v>
      </c>
      <c r="AQ10" s="98" t="e">
        <f t="shared" si="1"/>
        <v>#REF!</v>
      </c>
    </row>
    <row r="11" spans="1:43" ht="19.5" customHeight="1" x14ac:dyDescent="0.15">
      <c r="A11" s="241"/>
      <c r="B11" s="236" t="s">
        <v>31</v>
      </c>
      <c r="C11" s="237" t="s">
        <v>6</v>
      </c>
      <c r="D11" s="50" t="s">
        <v>4</v>
      </c>
      <c r="E11" s="52">
        <v>5</v>
      </c>
      <c r="F11" s="57">
        <v>7</v>
      </c>
      <c r="G11" s="57">
        <v>177734</v>
      </c>
      <c r="H11" s="57">
        <v>7070100</v>
      </c>
      <c r="I11" s="57">
        <v>5</v>
      </c>
      <c r="J11" s="57">
        <v>3310400</v>
      </c>
      <c r="K11" s="57">
        <v>5</v>
      </c>
      <c r="L11" s="57">
        <v>3310400</v>
      </c>
      <c r="M11" s="57"/>
      <c r="N11" s="57"/>
      <c r="O11" s="57">
        <f>K11+M11</f>
        <v>5</v>
      </c>
      <c r="P11" s="57">
        <v>3535000</v>
      </c>
      <c r="Q11" s="57">
        <v>0</v>
      </c>
      <c r="R11" s="57">
        <v>111500</v>
      </c>
      <c r="S11" s="69"/>
      <c r="T11" s="73">
        <f>H11-J11+P11+Q11+R11</f>
        <v>7406200</v>
      </c>
      <c r="U11" s="57">
        <v>0</v>
      </c>
      <c r="V11" s="57">
        <v>0</v>
      </c>
      <c r="W11" s="73">
        <f>T11+V11</f>
        <v>7406200</v>
      </c>
      <c r="X11" s="57">
        <v>0</v>
      </c>
      <c r="Y11" s="57">
        <v>0</v>
      </c>
      <c r="Z11" s="57">
        <v>0</v>
      </c>
      <c r="AA11" s="57">
        <v>2</v>
      </c>
      <c r="AB11" s="57">
        <v>5</v>
      </c>
      <c r="AC11" s="73">
        <f t="shared" si="0"/>
        <v>7</v>
      </c>
      <c r="AD11" s="57">
        <v>216000</v>
      </c>
      <c r="AE11" s="57">
        <v>10</v>
      </c>
      <c r="AF11" s="73">
        <f>W11+AD11</f>
        <v>7622200</v>
      </c>
      <c r="AG11" s="78">
        <v>5</v>
      </c>
      <c r="AI11" s="268"/>
      <c r="AJ11" s="234" t="s">
        <v>31</v>
      </c>
      <c r="AK11" s="235" t="s">
        <v>6</v>
      </c>
      <c r="AL11" s="23" t="s">
        <v>4</v>
      </c>
      <c r="AM11" s="88">
        <v>5</v>
      </c>
      <c r="AN11" s="93" t="e">
        <f>#REF!</f>
        <v>#REF!</v>
      </c>
      <c r="AO11" s="93" t="e">
        <f>#REF!</f>
        <v>#REF!</v>
      </c>
      <c r="AP11" s="93" t="e">
        <f t="shared" si="1"/>
        <v>#REF!</v>
      </c>
      <c r="AQ11" s="97" t="e">
        <f t="shared" si="1"/>
        <v>#REF!</v>
      </c>
    </row>
    <row r="12" spans="1:43" ht="19.5" customHeight="1" x14ac:dyDescent="0.15">
      <c r="A12" s="241"/>
      <c r="B12" s="236"/>
      <c r="C12" s="237"/>
      <c r="D12" s="50" t="s">
        <v>15</v>
      </c>
      <c r="E12" s="52">
        <v>6</v>
      </c>
      <c r="F12" s="57">
        <v>5</v>
      </c>
      <c r="G12" s="57">
        <v>16542</v>
      </c>
      <c r="H12" s="57">
        <v>650200</v>
      </c>
      <c r="I12" s="57">
        <v>1</v>
      </c>
      <c r="J12" s="57">
        <v>310300</v>
      </c>
      <c r="K12" s="57">
        <v>1</v>
      </c>
      <c r="L12" s="57">
        <v>310300</v>
      </c>
      <c r="M12" s="57"/>
      <c r="N12" s="57"/>
      <c r="O12" s="57">
        <f>K12+M12</f>
        <v>1</v>
      </c>
      <c r="P12" s="57">
        <v>297600</v>
      </c>
      <c r="Q12" s="57">
        <v>0</v>
      </c>
      <c r="R12" s="57">
        <v>0</v>
      </c>
      <c r="S12" s="69"/>
      <c r="T12" s="73">
        <f>H12-J12+P12+Q12+R12</f>
        <v>637500</v>
      </c>
      <c r="U12" s="57">
        <v>0</v>
      </c>
      <c r="V12" s="57">
        <v>0</v>
      </c>
      <c r="W12" s="73">
        <f>T12+V12</f>
        <v>637500</v>
      </c>
      <c r="X12" s="57">
        <v>0</v>
      </c>
      <c r="Y12" s="57">
        <v>0</v>
      </c>
      <c r="Z12" s="57">
        <v>0</v>
      </c>
      <c r="AA12" s="57">
        <v>4</v>
      </c>
      <c r="AB12" s="57">
        <v>1</v>
      </c>
      <c r="AC12" s="73">
        <f t="shared" si="0"/>
        <v>5</v>
      </c>
      <c r="AD12" s="57">
        <v>237600</v>
      </c>
      <c r="AE12" s="57">
        <v>5</v>
      </c>
      <c r="AF12" s="73">
        <f>W12+AD12</f>
        <v>875100</v>
      </c>
      <c r="AG12" s="78">
        <v>6</v>
      </c>
      <c r="AI12" s="268"/>
      <c r="AJ12" s="234"/>
      <c r="AK12" s="235"/>
      <c r="AL12" s="23" t="s">
        <v>15</v>
      </c>
      <c r="AM12" s="88">
        <v>6</v>
      </c>
      <c r="AN12" s="93" t="e">
        <f>#REF!</f>
        <v>#REF!</v>
      </c>
      <c r="AO12" s="93" t="e">
        <f>#REF!</f>
        <v>#REF!</v>
      </c>
      <c r="AP12" s="93" t="e">
        <f t="shared" si="1"/>
        <v>#REF!</v>
      </c>
      <c r="AQ12" s="97" t="e">
        <f t="shared" si="1"/>
        <v>#REF!</v>
      </c>
    </row>
    <row r="13" spans="1:43" ht="19.5" customHeight="1" x14ac:dyDescent="0.15">
      <c r="A13" s="241"/>
      <c r="B13" s="236"/>
      <c r="C13" s="229" t="s">
        <v>7</v>
      </c>
      <c r="D13" s="230"/>
      <c r="E13" s="52">
        <v>7</v>
      </c>
      <c r="F13" s="57">
        <v>325</v>
      </c>
      <c r="G13" s="57">
        <v>734845</v>
      </c>
      <c r="H13" s="57">
        <v>26632200</v>
      </c>
      <c r="I13" s="57">
        <v>92</v>
      </c>
      <c r="J13" s="57">
        <v>12830600</v>
      </c>
      <c r="K13" s="57">
        <v>92</v>
      </c>
      <c r="L13" s="57">
        <v>12830600</v>
      </c>
      <c r="M13" s="57"/>
      <c r="N13" s="57"/>
      <c r="O13" s="57">
        <v>95</v>
      </c>
      <c r="P13" s="57">
        <v>11092500</v>
      </c>
      <c r="Q13" s="57">
        <v>0</v>
      </c>
      <c r="R13" s="57">
        <v>2252900</v>
      </c>
      <c r="S13" s="69"/>
      <c r="T13" s="73">
        <f>H13-J13+P13+Q13+R13</f>
        <v>27147000</v>
      </c>
      <c r="U13" s="57">
        <v>2504</v>
      </c>
      <c r="V13" s="57">
        <v>125400</v>
      </c>
      <c r="W13" s="73">
        <f>T13+V13</f>
        <v>27272400</v>
      </c>
      <c r="X13" s="57">
        <v>0</v>
      </c>
      <c r="Y13" s="57">
        <v>0</v>
      </c>
      <c r="Z13" s="57">
        <v>6</v>
      </c>
      <c r="AA13" s="57">
        <v>58</v>
      </c>
      <c r="AB13" s="57">
        <v>257</v>
      </c>
      <c r="AC13" s="73">
        <f t="shared" si="0"/>
        <v>321</v>
      </c>
      <c r="AD13" s="57">
        <v>9554400</v>
      </c>
      <c r="AE13" s="57">
        <v>477</v>
      </c>
      <c r="AF13" s="73">
        <f>W13+AD13</f>
        <v>36826800</v>
      </c>
      <c r="AG13" s="78">
        <v>7</v>
      </c>
      <c r="AI13" s="268"/>
      <c r="AJ13" s="234"/>
      <c r="AK13" s="231" t="s">
        <v>7</v>
      </c>
      <c r="AL13" s="222"/>
      <c r="AM13" s="88">
        <v>7</v>
      </c>
      <c r="AN13" s="93" t="e">
        <f>#REF!</f>
        <v>#REF!</v>
      </c>
      <c r="AO13" s="93" t="e">
        <f>#REF!</f>
        <v>#REF!</v>
      </c>
      <c r="AP13" s="93" t="e">
        <f t="shared" si="1"/>
        <v>#REF!</v>
      </c>
      <c r="AQ13" s="97" t="e">
        <f t="shared" si="1"/>
        <v>#REF!</v>
      </c>
    </row>
    <row r="14" spans="1:43" ht="19.5" customHeight="1" x14ac:dyDescent="0.15">
      <c r="A14" s="241"/>
      <c r="B14" s="236"/>
      <c r="C14" s="232" t="s">
        <v>45</v>
      </c>
      <c r="D14" s="233"/>
      <c r="E14" s="18">
        <v>8</v>
      </c>
      <c r="F14" s="58">
        <f t="shared" ref="F14:R14" si="4">SUM(F11:F13)</f>
        <v>337</v>
      </c>
      <c r="G14" s="58">
        <f t="shared" si="4"/>
        <v>929121</v>
      </c>
      <c r="H14" s="58">
        <f t="shared" si="4"/>
        <v>34352500</v>
      </c>
      <c r="I14" s="58">
        <f t="shared" si="4"/>
        <v>98</v>
      </c>
      <c r="J14" s="58">
        <f t="shared" si="4"/>
        <v>16451300</v>
      </c>
      <c r="K14" s="58">
        <f t="shared" si="4"/>
        <v>98</v>
      </c>
      <c r="L14" s="58">
        <f t="shared" si="4"/>
        <v>16451300</v>
      </c>
      <c r="M14" s="58">
        <f t="shared" si="4"/>
        <v>0</v>
      </c>
      <c r="N14" s="58">
        <f t="shared" si="4"/>
        <v>0</v>
      </c>
      <c r="O14" s="59">
        <f t="shared" si="4"/>
        <v>101</v>
      </c>
      <c r="P14" s="59">
        <f t="shared" si="4"/>
        <v>14925100</v>
      </c>
      <c r="Q14" s="58">
        <f t="shared" si="4"/>
        <v>0</v>
      </c>
      <c r="R14" s="58">
        <f t="shared" si="4"/>
        <v>2364400</v>
      </c>
      <c r="S14" s="70"/>
      <c r="T14" s="58">
        <f t="shared" ref="T14:AB14" si="5">SUM(T11:T13)</f>
        <v>35190700</v>
      </c>
      <c r="U14" s="58">
        <f t="shared" si="5"/>
        <v>2504</v>
      </c>
      <c r="V14" s="58">
        <f t="shared" si="5"/>
        <v>125400</v>
      </c>
      <c r="W14" s="58">
        <f t="shared" si="5"/>
        <v>35316100</v>
      </c>
      <c r="X14" s="58">
        <f t="shared" si="5"/>
        <v>0</v>
      </c>
      <c r="Y14" s="58">
        <f t="shared" si="5"/>
        <v>0</v>
      </c>
      <c r="Z14" s="58">
        <f t="shared" si="5"/>
        <v>6</v>
      </c>
      <c r="AA14" s="58">
        <f t="shared" si="5"/>
        <v>64</v>
      </c>
      <c r="AB14" s="58">
        <f t="shared" si="5"/>
        <v>263</v>
      </c>
      <c r="AC14" s="58">
        <f t="shared" si="0"/>
        <v>333</v>
      </c>
      <c r="AD14" s="58">
        <f>SUM(AD11:AD13)</f>
        <v>10008000</v>
      </c>
      <c r="AE14" s="58">
        <f>SUM(AE11:AE13)</f>
        <v>492</v>
      </c>
      <c r="AF14" s="58">
        <f>SUM(AF11:AF13)</f>
        <v>45324100</v>
      </c>
      <c r="AG14" s="79">
        <v>8</v>
      </c>
      <c r="AI14" s="268"/>
      <c r="AJ14" s="234"/>
      <c r="AK14" s="83" t="s">
        <v>45</v>
      </c>
      <c r="AL14" s="8"/>
      <c r="AM14" s="90">
        <v>8</v>
      </c>
      <c r="AN14" s="93" t="e">
        <f>#REF!</f>
        <v>#REF!</v>
      </c>
      <c r="AO14" s="93" t="e">
        <f>#REF!</f>
        <v>#REF!</v>
      </c>
      <c r="AP14" s="93" t="e">
        <f t="shared" si="1"/>
        <v>#REF!</v>
      </c>
      <c r="AQ14" s="97" t="e">
        <f t="shared" si="1"/>
        <v>#REF!</v>
      </c>
    </row>
    <row r="15" spans="1:43" ht="19.5" customHeight="1" x14ac:dyDescent="0.15">
      <c r="A15" s="241"/>
      <c r="B15" s="232" t="s">
        <v>34</v>
      </c>
      <c r="C15" s="232"/>
      <c r="D15" s="233"/>
      <c r="E15" s="18">
        <v>9</v>
      </c>
      <c r="F15" s="58">
        <f t="shared" ref="F15:R15" si="6">F10+F14</f>
        <v>17256</v>
      </c>
      <c r="G15" s="58">
        <f t="shared" si="6"/>
        <v>45698992</v>
      </c>
      <c r="H15" s="58">
        <f t="shared" si="6"/>
        <v>1713225300</v>
      </c>
      <c r="I15" s="58">
        <f t="shared" si="6"/>
        <v>3229</v>
      </c>
      <c r="J15" s="58">
        <f t="shared" si="6"/>
        <v>636427500</v>
      </c>
      <c r="K15" s="58">
        <f t="shared" si="6"/>
        <v>3272</v>
      </c>
      <c r="L15" s="58">
        <f t="shared" si="6"/>
        <v>646726000</v>
      </c>
      <c r="M15" s="58">
        <f t="shared" si="6"/>
        <v>41</v>
      </c>
      <c r="N15" s="58">
        <f t="shared" si="6"/>
        <v>12885300</v>
      </c>
      <c r="O15" s="59">
        <f t="shared" si="6"/>
        <v>3501</v>
      </c>
      <c r="P15" s="59">
        <f t="shared" si="6"/>
        <v>699171000</v>
      </c>
      <c r="Q15" s="58">
        <f t="shared" si="6"/>
        <v>1400</v>
      </c>
      <c r="R15" s="58">
        <f t="shared" si="6"/>
        <v>83521500</v>
      </c>
      <c r="S15" s="70"/>
      <c r="T15" s="58">
        <f t="shared" ref="T15:AF15" si="7">T10+T14</f>
        <v>1859491700</v>
      </c>
      <c r="U15" s="58">
        <f t="shared" si="7"/>
        <v>905174</v>
      </c>
      <c r="V15" s="58">
        <f t="shared" si="7"/>
        <v>42399200</v>
      </c>
      <c r="W15" s="58">
        <f t="shared" si="7"/>
        <v>1901890900</v>
      </c>
      <c r="X15" s="58">
        <f t="shared" si="7"/>
        <v>403</v>
      </c>
      <c r="Y15" s="58">
        <f t="shared" si="7"/>
        <v>271</v>
      </c>
      <c r="Z15" s="58">
        <f t="shared" si="7"/>
        <v>616</v>
      </c>
      <c r="AA15" s="58">
        <f t="shared" si="7"/>
        <v>3044</v>
      </c>
      <c r="AB15" s="58">
        <f t="shared" si="7"/>
        <v>12726</v>
      </c>
      <c r="AC15" s="58">
        <f t="shared" si="7"/>
        <v>17060</v>
      </c>
      <c r="AD15" s="58">
        <f t="shared" si="7"/>
        <v>1141707600</v>
      </c>
      <c r="AE15" s="58">
        <f t="shared" si="7"/>
        <v>23196</v>
      </c>
      <c r="AF15" s="58">
        <f t="shared" si="7"/>
        <v>3043598500</v>
      </c>
      <c r="AG15" s="79">
        <v>9</v>
      </c>
      <c r="AI15" s="268"/>
      <c r="AJ15" s="8" t="s">
        <v>34</v>
      </c>
      <c r="AK15" s="8"/>
      <c r="AL15" s="85"/>
      <c r="AM15" s="88">
        <v>9</v>
      </c>
      <c r="AN15" s="93" t="e">
        <f>#REF!</f>
        <v>#REF!</v>
      </c>
      <c r="AO15" s="93" t="e">
        <f>#REF!</f>
        <v>#REF!</v>
      </c>
      <c r="AP15" s="93" t="e">
        <f t="shared" si="1"/>
        <v>#REF!</v>
      </c>
      <c r="AQ15" s="97" t="e">
        <f t="shared" si="1"/>
        <v>#REF!</v>
      </c>
    </row>
    <row r="16" spans="1:43" ht="19.5" customHeight="1" x14ac:dyDescent="0.15">
      <c r="A16" s="241" t="s">
        <v>35</v>
      </c>
      <c r="B16" s="237" t="s">
        <v>38</v>
      </c>
      <c r="C16" s="237"/>
      <c r="D16" s="50" t="s">
        <v>4</v>
      </c>
      <c r="E16" s="52">
        <v>10</v>
      </c>
      <c r="F16" s="57">
        <v>0</v>
      </c>
      <c r="G16" s="57">
        <v>0</v>
      </c>
      <c r="H16" s="57">
        <v>0</v>
      </c>
      <c r="I16" s="57">
        <v>0</v>
      </c>
      <c r="J16" s="57">
        <v>0</v>
      </c>
      <c r="K16" s="57">
        <v>0</v>
      </c>
      <c r="L16" s="57">
        <v>0</v>
      </c>
      <c r="M16" s="57"/>
      <c r="N16" s="57"/>
      <c r="O16" s="57">
        <f>K16+M16</f>
        <v>0</v>
      </c>
      <c r="P16" s="57">
        <f>L16+N16</f>
        <v>0</v>
      </c>
      <c r="Q16" s="57">
        <v>0</v>
      </c>
      <c r="R16" s="57">
        <v>0</v>
      </c>
      <c r="S16" s="69"/>
      <c r="T16" s="73">
        <f>H16-J16+P16+Q16+R16</f>
        <v>0</v>
      </c>
      <c r="U16" s="57">
        <v>0</v>
      </c>
      <c r="V16" s="57">
        <v>0</v>
      </c>
      <c r="W16" s="73">
        <f>T16+V16</f>
        <v>0</v>
      </c>
      <c r="X16" s="57">
        <v>0</v>
      </c>
      <c r="Y16" s="57">
        <v>0</v>
      </c>
      <c r="Z16" s="57">
        <v>0</v>
      </c>
      <c r="AA16" s="57">
        <v>0</v>
      </c>
      <c r="AB16" s="57">
        <v>0</v>
      </c>
      <c r="AC16" s="73">
        <f>SUM(X16:AB16)</f>
        <v>0</v>
      </c>
      <c r="AD16" s="57">
        <v>0</v>
      </c>
      <c r="AE16" s="57">
        <v>0</v>
      </c>
      <c r="AF16" s="73">
        <f>W16+AD16</f>
        <v>0</v>
      </c>
      <c r="AG16" s="78">
        <v>10</v>
      </c>
      <c r="AI16" s="268" t="s">
        <v>35</v>
      </c>
      <c r="AJ16" s="268"/>
      <c r="AK16" s="269" t="s">
        <v>6</v>
      </c>
      <c r="AL16" s="23" t="s">
        <v>4</v>
      </c>
      <c r="AM16" s="88">
        <v>10</v>
      </c>
      <c r="AN16" s="93" t="e">
        <f>#REF!</f>
        <v>#REF!</v>
      </c>
      <c r="AO16" s="93" t="e">
        <f>#REF!</f>
        <v>#REF!</v>
      </c>
      <c r="AP16" s="93" t="e">
        <f t="shared" si="1"/>
        <v>#REF!</v>
      </c>
      <c r="AQ16" s="97" t="e">
        <f t="shared" si="1"/>
        <v>#REF!</v>
      </c>
    </row>
    <row r="17" spans="1:43" ht="19.5" customHeight="1" x14ac:dyDescent="0.15">
      <c r="A17" s="241"/>
      <c r="B17" s="237"/>
      <c r="C17" s="237"/>
      <c r="D17" s="50" t="s">
        <v>15</v>
      </c>
      <c r="E17" s="52">
        <v>11</v>
      </c>
      <c r="F17" s="57">
        <v>15</v>
      </c>
      <c r="G17" s="57">
        <v>2344024</v>
      </c>
      <c r="H17" s="57">
        <v>82917000</v>
      </c>
      <c r="I17" s="57">
        <v>0</v>
      </c>
      <c r="J17" s="57">
        <v>0</v>
      </c>
      <c r="K17" s="57">
        <v>0</v>
      </c>
      <c r="L17" s="57">
        <v>0</v>
      </c>
      <c r="M17" s="57"/>
      <c r="N17" s="57"/>
      <c r="O17" s="57">
        <f>K17+M17</f>
        <v>0</v>
      </c>
      <c r="P17" s="57">
        <f>L17+N17</f>
        <v>0</v>
      </c>
      <c r="Q17" s="57">
        <v>0</v>
      </c>
      <c r="R17" s="57">
        <v>0</v>
      </c>
      <c r="S17" s="69"/>
      <c r="T17" s="73">
        <f>H17-J17+P17+Q17+R17</f>
        <v>82917000</v>
      </c>
      <c r="U17" s="57">
        <v>314</v>
      </c>
      <c r="V17" s="57">
        <v>17900</v>
      </c>
      <c r="W17" s="73">
        <f>T17+V17</f>
        <v>82934900</v>
      </c>
      <c r="X17" s="57">
        <v>8</v>
      </c>
      <c r="Y17" s="57">
        <v>3</v>
      </c>
      <c r="Z17" s="57">
        <v>1</v>
      </c>
      <c r="AA17" s="57">
        <v>3</v>
      </c>
      <c r="AB17" s="57">
        <v>0</v>
      </c>
      <c r="AC17" s="73">
        <f>SUM(X17:AB17)</f>
        <v>15</v>
      </c>
      <c r="AD17" s="57">
        <v>8964000</v>
      </c>
      <c r="AE17" s="57">
        <v>22</v>
      </c>
      <c r="AF17" s="73">
        <f>W17+AD17</f>
        <v>91898900</v>
      </c>
      <c r="AG17" s="78">
        <v>11</v>
      </c>
      <c r="AI17" s="268"/>
      <c r="AJ17" s="268"/>
      <c r="AK17" s="269"/>
      <c r="AL17" s="23" t="s">
        <v>15</v>
      </c>
      <c r="AM17" s="88">
        <v>11</v>
      </c>
      <c r="AN17" s="93" t="e">
        <f>#REF!</f>
        <v>#REF!</v>
      </c>
      <c r="AO17" s="93" t="e">
        <f>#REF!</f>
        <v>#REF!</v>
      </c>
      <c r="AP17" s="93" t="e">
        <f t="shared" si="1"/>
        <v>#REF!</v>
      </c>
      <c r="AQ17" s="97" t="e">
        <f t="shared" si="1"/>
        <v>#REF!</v>
      </c>
    </row>
    <row r="18" spans="1:43" ht="19.5" customHeight="1" x14ac:dyDescent="0.15">
      <c r="A18" s="241"/>
      <c r="B18" s="229" t="s">
        <v>7</v>
      </c>
      <c r="C18" s="229"/>
      <c r="D18" s="230"/>
      <c r="E18" s="52">
        <v>12</v>
      </c>
      <c r="F18" s="57">
        <v>626</v>
      </c>
      <c r="G18" s="57">
        <v>698381</v>
      </c>
      <c r="H18" s="57">
        <v>26725500</v>
      </c>
      <c r="I18" s="57">
        <v>0</v>
      </c>
      <c r="J18" s="57">
        <v>0</v>
      </c>
      <c r="K18" s="57">
        <v>0</v>
      </c>
      <c r="L18" s="57">
        <v>0</v>
      </c>
      <c r="M18" s="57"/>
      <c r="N18" s="57"/>
      <c r="O18" s="57">
        <v>1</v>
      </c>
      <c r="P18" s="57">
        <v>12100</v>
      </c>
      <c r="Q18" s="57">
        <v>0</v>
      </c>
      <c r="R18" s="57">
        <v>0</v>
      </c>
      <c r="S18" s="69"/>
      <c r="T18" s="73">
        <f>H18-J18+P18+Q18+R18</f>
        <v>26737600</v>
      </c>
      <c r="U18" s="57">
        <v>5376</v>
      </c>
      <c r="V18" s="57">
        <v>228500</v>
      </c>
      <c r="W18" s="73">
        <f>T18+V18</f>
        <v>26966100</v>
      </c>
      <c r="X18" s="57">
        <v>3</v>
      </c>
      <c r="Y18" s="57">
        <v>16</v>
      </c>
      <c r="Z18" s="57">
        <v>21</v>
      </c>
      <c r="AA18" s="57">
        <v>100</v>
      </c>
      <c r="AB18" s="57">
        <v>474</v>
      </c>
      <c r="AC18" s="73">
        <f>SUM(X18:AB18)</f>
        <v>614</v>
      </c>
      <c r="AD18" s="57">
        <v>31033800</v>
      </c>
      <c r="AE18" s="57">
        <v>730</v>
      </c>
      <c r="AF18" s="73">
        <f>W18+AD18</f>
        <v>57999900</v>
      </c>
      <c r="AG18" s="78">
        <v>12</v>
      </c>
      <c r="AI18" s="268"/>
      <c r="AJ18" s="268"/>
      <c r="AK18" s="8" t="s">
        <v>7</v>
      </c>
      <c r="AL18" s="85"/>
      <c r="AM18" s="88">
        <v>12</v>
      </c>
      <c r="AN18" s="93" t="e">
        <f>#REF!</f>
        <v>#REF!</v>
      </c>
      <c r="AO18" s="93" t="e">
        <f>#REF!</f>
        <v>#REF!</v>
      </c>
      <c r="AP18" s="93" t="e">
        <f t="shared" si="1"/>
        <v>#REF!</v>
      </c>
      <c r="AQ18" s="97" t="e">
        <f t="shared" si="1"/>
        <v>#REF!</v>
      </c>
    </row>
    <row r="19" spans="1:43" ht="19.5" customHeight="1" x14ac:dyDescent="0.15">
      <c r="A19" s="241"/>
      <c r="B19" s="232" t="s">
        <v>20</v>
      </c>
      <c r="C19" s="232"/>
      <c r="D19" s="233"/>
      <c r="E19" s="18">
        <v>13</v>
      </c>
      <c r="F19" s="58">
        <f t="shared" ref="F19:R19" si="8">SUM(F16:F18)</f>
        <v>641</v>
      </c>
      <c r="G19" s="58">
        <f t="shared" si="8"/>
        <v>3042405</v>
      </c>
      <c r="H19" s="58">
        <f t="shared" si="8"/>
        <v>109642500</v>
      </c>
      <c r="I19" s="58">
        <f t="shared" si="8"/>
        <v>0</v>
      </c>
      <c r="J19" s="58">
        <f t="shared" si="8"/>
        <v>0</v>
      </c>
      <c r="K19" s="58">
        <f t="shared" si="8"/>
        <v>0</v>
      </c>
      <c r="L19" s="58">
        <f t="shared" si="8"/>
        <v>0</v>
      </c>
      <c r="M19" s="58">
        <f t="shared" si="8"/>
        <v>0</v>
      </c>
      <c r="N19" s="58">
        <f t="shared" si="8"/>
        <v>0</v>
      </c>
      <c r="O19" s="58">
        <f t="shared" si="8"/>
        <v>1</v>
      </c>
      <c r="P19" s="59">
        <f t="shared" si="8"/>
        <v>12100</v>
      </c>
      <c r="Q19" s="58">
        <f t="shared" si="8"/>
        <v>0</v>
      </c>
      <c r="R19" s="58">
        <f t="shared" si="8"/>
        <v>0</v>
      </c>
      <c r="S19" s="70"/>
      <c r="T19" s="58">
        <f t="shared" ref="T19:AF19" si="9">SUM(T16:T18)</f>
        <v>109654600</v>
      </c>
      <c r="U19" s="58">
        <f t="shared" si="9"/>
        <v>5690</v>
      </c>
      <c r="V19" s="58">
        <f t="shared" si="9"/>
        <v>246400</v>
      </c>
      <c r="W19" s="58">
        <f t="shared" si="9"/>
        <v>109901000</v>
      </c>
      <c r="X19" s="58">
        <f t="shared" si="9"/>
        <v>11</v>
      </c>
      <c r="Y19" s="58">
        <f t="shared" si="9"/>
        <v>19</v>
      </c>
      <c r="Z19" s="58">
        <f t="shared" si="9"/>
        <v>22</v>
      </c>
      <c r="AA19" s="58">
        <f t="shared" si="9"/>
        <v>103</v>
      </c>
      <c r="AB19" s="58">
        <f t="shared" si="9"/>
        <v>474</v>
      </c>
      <c r="AC19" s="58">
        <f t="shared" si="9"/>
        <v>629</v>
      </c>
      <c r="AD19" s="58">
        <f t="shared" si="9"/>
        <v>39997800</v>
      </c>
      <c r="AE19" s="58">
        <f t="shared" si="9"/>
        <v>752</v>
      </c>
      <c r="AF19" s="58">
        <f t="shared" si="9"/>
        <v>149898800</v>
      </c>
      <c r="AG19" s="79">
        <v>13</v>
      </c>
      <c r="AI19" s="268"/>
      <c r="AJ19" s="268"/>
      <c r="AK19" s="83" t="s">
        <v>20</v>
      </c>
      <c r="AL19" s="8"/>
      <c r="AM19" s="90">
        <v>13</v>
      </c>
      <c r="AN19" s="93" t="e">
        <f>#REF!</f>
        <v>#REF!</v>
      </c>
      <c r="AO19" s="93" t="e">
        <f>#REF!</f>
        <v>#REF!</v>
      </c>
      <c r="AP19" s="93" t="e">
        <f t="shared" si="1"/>
        <v>#REF!</v>
      </c>
      <c r="AQ19" s="97" t="e">
        <f t="shared" si="1"/>
        <v>#REF!</v>
      </c>
    </row>
    <row r="20" spans="1:43" ht="19.5" customHeight="1" x14ac:dyDescent="0.15">
      <c r="A20" s="241" t="s">
        <v>36</v>
      </c>
      <c r="B20" s="237" t="s">
        <v>38</v>
      </c>
      <c r="C20" s="237"/>
      <c r="D20" s="50" t="s">
        <v>4</v>
      </c>
      <c r="E20" s="52">
        <v>14</v>
      </c>
      <c r="F20" s="57">
        <v>3</v>
      </c>
      <c r="G20" s="57">
        <v>255</v>
      </c>
      <c r="H20" s="57">
        <v>8000</v>
      </c>
      <c r="I20" s="57">
        <v>0</v>
      </c>
      <c r="J20" s="57">
        <v>0</v>
      </c>
      <c r="K20" s="57">
        <v>0</v>
      </c>
      <c r="L20" s="57">
        <v>0</v>
      </c>
      <c r="M20" s="57"/>
      <c r="N20" s="57"/>
      <c r="O20" s="57">
        <f>K20+M20</f>
        <v>0</v>
      </c>
      <c r="P20" s="57">
        <f>L20+N20</f>
        <v>0</v>
      </c>
      <c r="Q20" s="57">
        <v>0</v>
      </c>
      <c r="R20" s="57">
        <v>0</v>
      </c>
      <c r="S20" s="69"/>
      <c r="T20" s="73">
        <f>H20-J20+P20+Q20+R20</f>
        <v>8000</v>
      </c>
      <c r="U20" s="57">
        <v>0</v>
      </c>
      <c r="V20" s="57">
        <v>0</v>
      </c>
      <c r="W20" s="73">
        <f>T20+V20</f>
        <v>8000</v>
      </c>
      <c r="X20" s="57">
        <v>0</v>
      </c>
      <c r="Y20" s="57">
        <v>0</v>
      </c>
      <c r="Z20" s="57">
        <v>0</v>
      </c>
      <c r="AA20" s="57">
        <v>0</v>
      </c>
      <c r="AB20" s="57">
        <v>3</v>
      </c>
      <c r="AC20" s="73">
        <f>SUM(X20:AB20)</f>
        <v>3</v>
      </c>
      <c r="AD20" s="57">
        <v>45000</v>
      </c>
      <c r="AE20" s="57">
        <v>2</v>
      </c>
      <c r="AF20" s="73">
        <f>W20+AD20</f>
        <v>53000</v>
      </c>
      <c r="AG20" s="78">
        <v>14</v>
      </c>
      <c r="AI20" s="268" t="s">
        <v>36</v>
      </c>
      <c r="AJ20" s="268"/>
      <c r="AK20" s="269" t="s">
        <v>6</v>
      </c>
      <c r="AL20" s="23" t="s">
        <v>4</v>
      </c>
      <c r="AM20" s="88">
        <v>14</v>
      </c>
      <c r="AN20" s="93" t="e">
        <f>#REF!</f>
        <v>#REF!</v>
      </c>
      <c r="AO20" s="93" t="e">
        <f>#REF!</f>
        <v>#REF!</v>
      </c>
      <c r="AP20" s="93" t="e">
        <f t="shared" si="1"/>
        <v>#REF!</v>
      </c>
      <c r="AQ20" s="97" t="e">
        <f t="shared" si="1"/>
        <v>#REF!</v>
      </c>
    </row>
    <row r="21" spans="1:43" ht="19.5" customHeight="1" x14ac:dyDescent="0.15">
      <c r="A21" s="241"/>
      <c r="B21" s="237"/>
      <c r="C21" s="237"/>
      <c r="D21" s="50" t="s">
        <v>15</v>
      </c>
      <c r="E21" s="52">
        <v>15</v>
      </c>
      <c r="F21" s="57">
        <v>49</v>
      </c>
      <c r="G21" s="57">
        <v>37824</v>
      </c>
      <c r="H21" s="57">
        <v>1511700</v>
      </c>
      <c r="I21" s="57">
        <v>0</v>
      </c>
      <c r="J21" s="57">
        <v>0</v>
      </c>
      <c r="K21" s="57">
        <v>0</v>
      </c>
      <c r="L21" s="57">
        <v>0</v>
      </c>
      <c r="M21" s="57"/>
      <c r="N21" s="57"/>
      <c r="O21" s="57">
        <f>K21+M21</f>
        <v>0</v>
      </c>
      <c r="P21" s="57">
        <f>L21+N21</f>
        <v>0</v>
      </c>
      <c r="Q21" s="57">
        <v>0</v>
      </c>
      <c r="R21" s="57">
        <v>0</v>
      </c>
      <c r="S21" s="69"/>
      <c r="T21" s="73">
        <f>H21-J21+P21+Q21+R21</f>
        <v>1511700</v>
      </c>
      <c r="U21" s="57">
        <v>23</v>
      </c>
      <c r="V21" s="57">
        <v>1300</v>
      </c>
      <c r="W21" s="73">
        <f>T21+V21</f>
        <v>1513000</v>
      </c>
      <c r="X21" s="57">
        <v>1</v>
      </c>
      <c r="Y21" s="57">
        <v>0</v>
      </c>
      <c r="Z21" s="57">
        <v>0</v>
      </c>
      <c r="AA21" s="57">
        <v>0</v>
      </c>
      <c r="AB21" s="57">
        <v>70</v>
      </c>
      <c r="AC21" s="73">
        <f>SUM(X21:AB21)</f>
        <v>71</v>
      </c>
      <c r="AD21" s="57">
        <v>2334600</v>
      </c>
      <c r="AE21" s="57">
        <v>87</v>
      </c>
      <c r="AF21" s="73">
        <f>W21+AD21</f>
        <v>3847600</v>
      </c>
      <c r="AG21" s="78">
        <v>15</v>
      </c>
      <c r="AI21" s="268"/>
      <c r="AJ21" s="268"/>
      <c r="AK21" s="269"/>
      <c r="AL21" s="23" t="s">
        <v>15</v>
      </c>
      <c r="AM21" s="88">
        <v>15</v>
      </c>
      <c r="AN21" s="93" t="e">
        <f>#REF!</f>
        <v>#REF!</v>
      </c>
      <c r="AO21" s="93" t="e">
        <f>#REF!</f>
        <v>#REF!</v>
      </c>
      <c r="AP21" s="93" t="e">
        <f t="shared" si="1"/>
        <v>#REF!</v>
      </c>
      <c r="AQ21" s="97" t="e">
        <f t="shared" si="1"/>
        <v>#REF!</v>
      </c>
    </row>
    <row r="22" spans="1:43" ht="19.5" customHeight="1" x14ac:dyDescent="0.15">
      <c r="A22" s="241"/>
      <c r="B22" s="229" t="s">
        <v>7</v>
      </c>
      <c r="C22" s="229"/>
      <c r="D22" s="230"/>
      <c r="E22" s="52">
        <v>16</v>
      </c>
      <c r="F22" s="57">
        <v>333</v>
      </c>
      <c r="G22" s="57">
        <v>107357</v>
      </c>
      <c r="H22" s="57">
        <v>3606700</v>
      </c>
      <c r="I22" s="57">
        <v>0</v>
      </c>
      <c r="J22" s="57">
        <v>0</v>
      </c>
      <c r="K22" s="57">
        <v>0</v>
      </c>
      <c r="L22" s="57">
        <v>0</v>
      </c>
      <c r="M22" s="57"/>
      <c r="N22" s="57"/>
      <c r="O22" s="57">
        <v>1</v>
      </c>
      <c r="P22" s="57">
        <v>53700</v>
      </c>
      <c r="Q22" s="57">
        <v>0</v>
      </c>
      <c r="R22" s="57">
        <v>0</v>
      </c>
      <c r="S22" s="69"/>
      <c r="T22" s="73">
        <f>H22-J22+P22+Q22+R22</f>
        <v>3660400</v>
      </c>
      <c r="U22" s="57">
        <v>161</v>
      </c>
      <c r="V22" s="57">
        <v>6900</v>
      </c>
      <c r="W22" s="73">
        <f>T22+V22</f>
        <v>3667300</v>
      </c>
      <c r="X22" s="57">
        <v>0</v>
      </c>
      <c r="Y22" s="57">
        <v>0</v>
      </c>
      <c r="Z22" s="57">
        <v>0</v>
      </c>
      <c r="AA22" s="57">
        <v>0</v>
      </c>
      <c r="AB22" s="57">
        <v>1536</v>
      </c>
      <c r="AC22" s="73">
        <f>SUM(X22:AB22)</f>
        <v>1536</v>
      </c>
      <c r="AD22" s="57">
        <v>9513000</v>
      </c>
      <c r="AE22" s="57">
        <v>495</v>
      </c>
      <c r="AF22" s="73">
        <f>W22+AD22</f>
        <v>13180300</v>
      </c>
      <c r="AG22" s="78">
        <v>16</v>
      </c>
      <c r="AI22" s="268"/>
      <c r="AJ22" s="268"/>
      <c r="AK22" s="8" t="s">
        <v>7</v>
      </c>
      <c r="AL22" s="85"/>
      <c r="AM22" s="88">
        <v>16</v>
      </c>
      <c r="AN22" s="93" t="e">
        <f>#REF!</f>
        <v>#REF!</v>
      </c>
      <c r="AO22" s="93" t="e">
        <f>#REF!</f>
        <v>#REF!</v>
      </c>
      <c r="AP22" s="93" t="e">
        <f t="shared" si="1"/>
        <v>#REF!</v>
      </c>
      <c r="AQ22" s="97" t="e">
        <f t="shared" si="1"/>
        <v>#REF!</v>
      </c>
    </row>
    <row r="23" spans="1:43" ht="19.5" customHeight="1" x14ac:dyDescent="0.15">
      <c r="A23" s="241"/>
      <c r="B23" s="232" t="s">
        <v>46</v>
      </c>
      <c r="C23" s="232"/>
      <c r="D23" s="233"/>
      <c r="E23" s="18">
        <v>17</v>
      </c>
      <c r="F23" s="58">
        <f t="shared" ref="F23:R23" si="10">SUM(F20:F22)</f>
        <v>385</v>
      </c>
      <c r="G23" s="58">
        <f t="shared" si="10"/>
        <v>145436</v>
      </c>
      <c r="H23" s="58">
        <f t="shared" si="10"/>
        <v>5126400</v>
      </c>
      <c r="I23" s="58">
        <f t="shared" si="10"/>
        <v>0</v>
      </c>
      <c r="J23" s="58">
        <f t="shared" si="10"/>
        <v>0</v>
      </c>
      <c r="K23" s="58">
        <f t="shared" si="10"/>
        <v>0</v>
      </c>
      <c r="L23" s="58">
        <f t="shared" si="10"/>
        <v>0</v>
      </c>
      <c r="M23" s="58">
        <f t="shared" si="10"/>
        <v>0</v>
      </c>
      <c r="N23" s="58">
        <f t="shared" si="10"/>
        <v>0</v>
      </c>
      <c r="O23" s="58">
        <f t="shared" si="10"/>
        <v>1</v>
      </c>
      <c r="P23" s="58">
        <f t="shared" si="10"/>
        <v>53700</v>
      </c>
      <c r="Q23" s="58">
        <f t="shared" si="10"/>
        <v>0</v>
      </c>
      <c r="R23" s="58">
        <f t="shared" si="10"/>
        <v>0</v>
      </c>
      <c r="S23" s="70"/>
      <c r="T23" s="58">
        <f t="shared" ref="T23:AF23" si="11">SUM(T20:T22)</f>
        <v>5180100</v>
      </c>
      <c r="U23" s="58">
        <f t="shared" si="11"/>
        <v>184</v>
      </c>
      <c r="V23" s="58">
        <f t="shared" si="11"/>
        <v>8200</v>
      </c>
      <c r="W23" s="58">
        <f t="shared" si="11"/>
        <v>5188300</v>
      </c>
      <c r="X23" s="58">
        <f t="shared" si="11"/>
        <v>1</v>
      </c>
      <c r="Y23" s="58">
        <f t="shared" si="11"/>
        <v>0</v>
      </c>
      <c r="Z23" s="58">
        <f t="shared" si="11"/>
        <v>0</v>
      </c>
      <c r="AA23" s="58">
        <f t="shared" si="11"/>
        <v>0</v>
      </c>
      <c r="AB23" s="58">
        <f t="shared" si="11"/>
        <v>1609</v>
      </c>
      <c r="AC23" s="58">
        <f t="shared" si="11"/>
        <v>1610</v>
      </c>
      <c r="AD23" s="58">
        <f t="shared" si="11"/>
        <v>11892600</v>
      </c>
      <c r="AE23" s="58">
        <f t="shared" si="11"/>
        <v>584</v>
      </c>
      <c r="AF23" s="58">
        <f t="shared" si="11"/>
        <v>17080900</v>
      </c>
      <c r="AG23" s="79">
        <v>17</v>
      </c>
      <c r="AI23" s="268"/>
      <c r="AJ23" s="268"/>
      <c r="AK23" s="83" t="s">
        <v>46</v>
      </c>
      <c r="AL23" s="8"/>
      <c r="AM23" s="90">
        <v>17</v>
      </c>
      <c r="AN23" s="93" t="e">
        <f>#REF!</f>
        <v>#REF!</v>
      </c>
      <c r="AO23" s="93" t="e">
        <f>#REF!</f>
        <v>#REF!</v>
      </c>
      <c r="AP23" s="93" t="e">
        <f t="shared" si="1"/>
        <v>#REF!</v>
      </c>
      <c r="AQ23" s="97" t="e">
        <f t="shared" si="1"/>
        <v>#REF!</v>
      </c>
    </row>
    <row r="24" spans="1:43" ht="19.5" customHeight="1" x14ac:dyDescent="0.15">
      <c r="A24" s="238" t="s">
        <v>48</v>
      </c>
      <c r="B24" s="239"/>
      <c r="C24" s="239"/>
      <c r="D24" s="240"/>
      <c r="E24" s="18">
        <v>18</v>
      </c>
      <c r="F24" s="59">
        <v>0</v>
      </c>
      <c r="G24" s="59">
        <v>0</v>
      </c>
      <c r="H24" s="59">
        <v>0</v>
      </c>
      <c r="I24" s="59">
        <v>0</v>
      </c>
      <c r="J24" s="59">
        <v>0</v>
      </c>
      <c r="K24" s="59">
        <v>0</v>
      </c>
      <c r="L24" s="59">
        <v>0</v>
      </c>
      <c r="M24" s="59"/>
      <c r="N24" s="59"/>
      <c r="O24" s="59">
        <f>K24+M24</f>
        <v>0</v>
      </c>
      <c r="P24" s="59">
        <f>L24+N24</f>
        <v>0</v>
      </c>
      <c r="Q24" s="59">
        <v>0</v>
      </c>
      <c r="R24" s="59">
        <v>0</v>
      </c>
      <c r="S24" s="71"/>
      <c r="T24" s="58">
        <f>H24-J24+P24+Q24+R24</f>
        <v>0</v>
      </c>
      <c r="U24" s="59">
        <v>0</v>
      </c>
      <c r="V24" s="59">
        <v>0</v>
      </c>
      <c r="W24" s="58">
        <f>T24+V24</f>
        <v>0</v>
      </c>
      <c r="X24" s="59">
        <v>0</v>
      </c>
      <c r="Y24" s="59">
        <v>0</v>
      </c>
      <c r="Z24" s="59">
        <v>1</v>
      </c>
      <c r="AA24" s="59">
        <v>3</v>
      </c>
      <c r="AB24" s="59">
        <v>5</v>
      </c>
      <c r="AC24" s="58">
        <f>SUM(X24:AB24)</f>
        <v>9</v>
      </c>
      <c r="AD24" s="59">
        <v>410400</v>
      </c>
      <c r="AE24" s="59">
        <v>13</v>
      </c>
      <c r="AF24" s="58">
        <f>W24+AD24</f>
        <v>410400</v>
      </c>
      <c r="AG24" s="79">
        <v>18</v>
      </c>
      <c r="AI24" s="82" t="s">
        <v>48</v>
      </c>
      <c r="AJ24" s="82"/>
      <c r="AK24" s="82"/>
      <c r="AL24" s="86"/>
      <c r="AM24" s="90">
        <v>18</v>
      </c>
      <c r="AN24" s="93" t="e">
        <f>#REF!</f>
        <v>#REF!</v>
      </c>
      <c r="AO24" s="93" t="e">
        <f>#REF!</f>
        <v>#REF!</v>
      </c>
      <c r="AP24" s="93" t="e">
        <f t="shared" si="1"/>
        <v>#REF!</v>
      </c>
      <c r="AQ24" s="97" t="e">
        <f t="shared" si="1"/>
        <v>#REF!</v>
      </c>
    </row>
    <row r="25" spans="1:43" ht="19.5" customHeight="1" x14ac:dyDescent="0.15">
      <c r="A25" s="238" t="s">
        <v>49</v>
      </c>
      <c r="B25" s="239"/>
      <c r="C25" s="239"/>
      <c r="D25" s="240"/>
      <c r="E25" s="18">
        <v>19</v>
      </c>
      <c r="F25" s="59">
        <v>163</v>
      </c>
      <c r="G25" s="59">
        <v>27365</v>
      </c>
      <c r="H25" s="59">
        <v>870700</v>
      </c>
      <c r="I25" s="59">
        <v>1</v>
      </c>
      <c r="J25" s="59">
        <v>43600</v>
      </c>
      <c r="K25" s="59">
        <v>1</v>
      </c>
      <c r="L25" s="59">
        <v>43600</v>
      </c>
      <c r="M25" s="59"/>
      <c r="N25" s="59"/>
      <c r="O25" s="59">
        <v>2</v>
      </c>
      <c r="P25" s="64">
        <v>57500</v>
      </c>
      <c r="Q25" s="59">
        <v>0</v>
      </c>
      <c r="R25" s="59">
        <v>0</v>
      </c>
      <c r="S25" s="71"/>
      <c r="T25" s="58">
        <f>H25-J25+P25+Q25+R25</f>
        <v>884600</v>
      </c>
      <c r="U25" s="59">
        <v>1797</v>
      </c>
      <c r="V25" s="59">
        <v>83400</v>
      </c>
      <c r="W25" s="58">
        <f>T25+V25</f>
        <v>968000</v>
      </c>
      <c r="X25" s="59">
        <v>0</v>
      </c>
      <c r="Y25" s="59">
        <v>0</v>
      </c>
      <c r="Z25" s="59">
        <v>0</v>
      </c>
      <c r="AA25" s="59">
        <v>1</v>
      </c>
      <c r="AB25" s="59">
        <v>234</v>
      </c>
      <c r="AC25" s="58">
        <f>SUM(X25:AB25)</f>
        <v>235</v>
      </c>
      <c r="AD25" s="59">
        <v>3835800</v>
      </c>
      <c r="AE25" s="59">
        <v>169</v>
      </c>
      <c r="AF25" s="58">
        <f>W25+AD25</f>
        <v>4803800</v>
      </c>
      <c r="AG25" s="79">
        <v>19</v>
      </c>
      <c r="AI25" s="82" t="s">
        <v>49</v>
      </c>
      <c r="AJ25" s="82"/>
      <c r="AK25" s="82"/>
      <c r="AL25" s="86"/>
      <c r="AM25" s="90">
        <v>19</v>
      </c>
      <c r="AN25" s="93" t="e">
        <f>#REF!</f>
        <v>#REF!</v>
      </c>
      <c r="AO25" s="93" t="e">
        <f>#REF!</f>
        <v>#REF!</v>
      </c>
      <c r="AP25" s="93" t="e">
        <f t="shared" si="1"/>
        <v>#REF!</v>
      </c>
      <c r="AQ25" s="97" t="e">
        <f t="shared" si="1"/>
        <v>#REF!</v>
      </c>
    </row>
    <row r="26" spans="1:43" ht="19.5" customHeight="1" x14ac:dyDescent="0.15">
      <c r="A26" s="241" t="s">
        <v>23</v>
      </c>
      <c r="B26" s="237" t="s">
        <v>38</v>
      </c>
      <c r="C26" s="237"/>
      <c r="D26" s="50" t="s">
        <v>4</v>
      </c>
      <c r="E26" s="52">
        <v>20</v>
      </c>
      <c r="F26" s="57">
        <v>0</v>
      </c>
      <c r="G26" s="57">
        <v>0</v>
      </c>
      <c r="H26" s="57">
        <v>0</v>
      </c>
      <c r="I26" s="57">
        <v>0</v>
      </c>
      <c r="J26" s="57">
        <v>0</v>
      </c>
      <c r="K26" s="57">
        <v>0</v>
      </c>
      <c r="L26" s="57">
        <v>0</v>
      </c>
      <c r="M26" s="57"/>
      <c r="N26" s="57"/>
      <c r="O26" s="57">
        <f t="shared" ref="O26:P29" si="12">K26+M26</f>
        <v>0</v>
      </c>
      <c r="P26" s="57">
        <f t="shared" si="12"/>
        <v>0</v>
      </c>
      <c r="Q26" s="57">
        <v>0</v>
      </c>
      <c r="R26" s="57">
        <v>0</v>
      </c>
      <c r="S26" s="69"/>
      <c r="T26" s="73">
        <f>H26-J26+P26+Q26+R26</f>
        <v>0</v>
      </c>
      <c r="U26" s="57">
        <v>0</v>
      </c>
      <c r="V26" s="57">
        <v>0</v>
      </c>
      <c r="W26" s="73">
        <f>T26+V26</f>
        <v>0</v>
      </c>
      <c r="X26" s="57">
        <v>0</v>
      </c>
      <c r="Y26" s="57">
        <v>0</v>
      </c>
      <c r="Z26" s="57">
        <v>0</v>
      </c>
      <c r="AA26" s="57">
        <v>0</v>
      </c>
      <c r="AB26" s="57">
        <v>0</v>
      </c>
      <c r="AC26" s="73">
        <f>SUM(X26:AB26)</f>
        <v>0</v>
      </c>
      <c r="AD26" s="57">
        <v>0</v>
      </c>
      <c r="AE26" s="57">
        <v>0</v>
      </c>
      <c r="AF26" s="73">
        <f>W26+AD26</f>
        <v>0</v>
      </c>
      <c r="AG26" s="78">
        <v>20</v>
      </c>
      <c r="AI26" s="268" t="s">
        <v>23</v>
      </c>
      <c r="AJ26" s="268"/>
      <c r="AK26" s="269" t="s">
        <v>6</v>
      </c>
      <c r="AL26" s="23" t="s">
        <v>4</v>
      </c>
      <c r="AM26" s="88">
        <v>20</v>
      </c>
      <c r="AN26" s="93" t="e">
        <f>#REF!</f>
        <v>#REF!</v>
      </c>
      <c r="AO26" s="93" t="e">
        <f>#REF!</f>
        <v>#REF!</v>
      </c>
      <c r="AP26" s="93" t="e">
        <f t="shared" si="1"/>
        <v>#REF!</v>
      </c>
      <c r="AQ26" s="97" t="e">
        <f t="shared" si="1"/>
        <v>#REF!</v>
      </c>
    </row>
    <row r="27" spans="1:43" ht="19.5" customHeight="1" x14ac:dyDescent="0.15">
      <c r="A27" s="241"/>
      <c r="B27" s="237"/>
      <c r="C27" s="237"/>
      <c r="D27" s="50" t="s">
        <v>15</v>
      </c>
      <c r="E27" s="52">
        <v>21</v>
      </c>
      <c r="F27" s="57">
        <v>0</v>
      </c>
      <c r="G27" s="57">
        <v>0</v>
      </c>
      <c r="H27" s="57">
        <v>0</v>
      </c>
      <c r="I27" s="57">
        <v>0</v>
      </c>
      <c r="J27" s="57">
        <v>0</v>
      </c>
      <c r="K27" s="57">
        <v>0</v>
      </c>
      <c r="L27" s="57">
        <v>0</v>
      </c>
      <c r="M27" s="57"/>
      <c r="N27" s="57"/>
      <c r="O27" s="57">
        <f t="shared" si="12"/>
        <v>0</v>
      </c>
      <c r="P27" s="57">
        <f t="shared" si="12"/>
        <v>0</v>
      </c>
      <c r="Q27" s="57">
        <v>0</v>
      </c>
      <c r="R27" s="57">
        <v>0</v>
      </c>
      <c r="S27" s="69"/>
      <c r="T27" s="73">
        <f>H27-J27+P27+Q27+R27</f>
        <v>0</v>
      </c>
      <c r="U27" s="57">
        <v>0</v>
      </c>
      <c r="V27" s="57">
        <v>0</v>
      </c>
      <c r="W27" s="73">
        <f>T27+V27</f>
        <v>0</v>
      </c>
      <c r="X27" s="57">
        <v>0</v>
      </c>
      <c r="Y27" s="57">
        <v>0</v>
      </c>
      <c r="Z27" s="57">
        <v>0</v>
      </c>
      <c r="AA27" s="57">
        <v>0</v>
      </c>
      <c r="AB27" s="57">
        <v>0</v>
      </c>
      <c r="AC27" s="73">
        <f>SUM(X27:AB27)</f>
        <v>0</v>
      </c>
      <c r="AD27" s="57">
        <v>0</v>
      </c>
      <c r="AE27" s="57">
        <v>1</v>
      </c>
      <c r="AF27" s="73">
        <f>W27+AD27</f>
        <v>0</v>
      </c>
      <c r="AG27" s="78">
        <v>21</v>
      </c>
      <c r="AI27" s="268"/>
      <c r="AJ27" s="268"/>
      <c r="AK27" s="269"/>
      <c r="AL27" s="23" t="s">
        <v>15</v>
      </c>
      <c r="AM27" s="88">
        <v>21</v>
      </c>
      <c r="AN27" s="93" t="e">
        <f>#REF!</f>
        <v>#REF!</v>
      </c>
      <c r="AO27" s="93" t="e">
        <f>#REF!</f>
        <v>#REF!</v>
      </c>
      <c r="AP27" s="93" t="e">
        <f t="shared" si="1"/>
        <v>#REF!</v>
      </c>
      <c r="AQ27" s="97" t="e">
        <f t="shared" si="1"/>
        <v>#REF!</v>
      </c>
    </row>
    <row r="28" spans="1:43" ht="19.5" customHeight="1" x14ac:dyDescent="0.15">
      <c r="A28" s="241"/>
      <c r="B28" s="229" t="s">
        <v>7</v>
      </c>
      <c r="C28" s="229"/>
      <c r="D28" s="230"/>
      <c r="E28" s="52">
        <v>22</v>
      </c>
      <c r="F28" s="57">
        <v>0</v>
      </c>
      <c r="G28" s="57">
        <v>0</v>
      </c>
      <c r="H28" s="57">
        <v>0</v>
      </c>
      <c r="I28" s="57">
        <v>0</v>
      </c>
      <c r="J28" s="57">
        <v>0</v>
      </c>
      <c r="K28" s="57">
        <v>0</v>
      </c>
      <c r="L28" s="57">
        <v>0</v>
      </c>
      <c r="M28" s="57"/>
      <c r="N28" s="57"/>
      <c r="O28" s="57">
        <f t="shared" si="12"/>
        <v>0</v>
      </c>
      <c r="P28" s="57">
        <f t="shared" si="12"/>
        <v>0</v>
      </c>
      <c r="Q28" s="57">
        <v>0</v>
      </c>
      <c r="R28" s="57">
        <v>0</v>
      </c>
      <c r="S28" s="69"/>
      <c r="T28" s="73">
        <f>H28-J28+P28+Q28+R28</f>
        <v>0</v>
      </c>
      <c r="U28" s="57">
        <v>0</v>
      </c>
      <c r="V28" s="57">
        <v>0</v>
      </c>
      <c r="W28" s="73">
        <f>T28+V28</f>
        <v>0</v>
      </c>
      <c r="X28" s="57">
        <v>0</v>
      </c>
      <c r="Y28" s="57">
        <v>0</v>
      </c>
      <c r="Z28" s="57">
        <v>1</v>
      </c>
      <c r="AA28" s="57">
        <v>0</v>
      </c>
      <c r="AB28" s="57">
        <v>5</v>
      </c>
      <c r="AC28" s="73">
        <f>SUM(X28:AB28)</f>
        <v>6</v>
      </c>
      <c r="AD28" s="57">
        <v>108000</v>
      </c>
      <c r="AE28" s="57">
        <v>19</v>
      </c>
      <c r="AF28" s="73">
        <f>W28+AD28</f>
        <v>108000</v>
      </c>
      <c r="AG28" s="78">
        <v>22</v>
      </c>
      <c r="AI28" s="268"/>
      <c r="AJ28" s="268"/>
      <c r="AK28" s="8" t="s">
        <v>7</v>
      </c>
      <c r="AL28" s="85"/>
      <c r="AM28" s="88">
        <v>22</v>
      </c>
      <c r="AN28" s="93" t="e">
        <f>#REF!</f>
        <v>#REF!</v>
      </c>
      <c r="AO28" s="93" t="e">
        <f>#REF!</f>
        <v>#REF!</v>
      </c>
      <c r="AP28" s="93" t="e">
        <f t="shared" si="1"/>
        <v>#REF!</v>
      </c>
      <c r="AQ28" s="97" t="e">
        <f t="shared" si="1"/>
        <v>#REF!</v>
      </c>
    </row>
    <row r="29" spans="1:43" ht="19.5" customHeight="1" x14ac:dyDescent="0.15">
      <c r="A29" s="241"/>
      <c r="B29" s="232" t="s">
        <v>50</v>
      </c>
      <c r="C29" s="232"/>
      <c r="D29" s="233"/>
      <c r="E29" s="18">
        <v>23</v>
      </c>
      <c r="F29" s="58">
        <f t="shared" ref="F29:L29" si="13">SUM(F26:F28)</f>
        <v>0</v>
      </c>
      <c r="G29" s="58">
        <f t="shared" si="13"/>
        <v>0</v>
      </c>
      <c r="H29" s="58">
        <f t="shared" si="13"/>
        <v>0</v>
      </c>
      <c r="I29" s="58">
        <f t="shared" si="13"/>
        <v>0</v>
      </c>
      <c r="J29" s="58">
        <f t="shared" si="13"/>
        <v>0</v>
      </c>
      <c r="K29" s="58">
        <f t="shared" si="13"/>
        <v>0</v>
      </c>
      <c r="L29" s="58">
        <f t="shared" si="13"/>
        <v>0</v>
      </c>
      <c r="M29" s="58"/>
      <c r="N29" s="58"/>
      <c r="O29" s="59">
        <f t="shared" si="12"/>
        <v>0</v>
      </c>
      <c r="P29" s="59">
        <f t="shared" si="12"/>
        <v>0</v>
      </c>
      <c r="Q29" s="58">
        <f>SUM(Q26:Q28)</f>
        <v>0</v>
      </c>
      <c r="R29" s="58">
        <f>SUM(R26:R28)</f>
        <v>0</v>
      </c>
      <c r="S29" s="70"/>
      <c r="T29" s="58">
        <f t="shared" ref="T29:AF29" si="14">SUM(T26:T28)</f>
        <v>0</v>
      </c>
      <c r="U29" s="58">
        <f t="shared" si="14"/>
        <v>0</v>
      </c>
      <c r="V29" s="58">
        <f t="shared" si="14"/>
        <v>0</v>
      </c>
      <c r="W29" s="58">
        <f t="shared" si="14"/>
        <v>0</v>
      </c>
      <c r="X29" s="58">
        <f t="shared" si="14"/>
        <v>0</v>
      </c>
      <c r="Y29" s="58">
        <f t="shared" si="14"/>
        <v>0</v>
      </c>
      <c r="Z29" s="58">
        <f t="shared" si="14"/>
        <v>1</v>
      </c>
      <c r="AA29" s="58">
        <f t="shared" si="14"/>
        <v>0</v>
      </c>
      <c r="AB29" s="58">
        <f t="shared" si="14"/>
        <v>5</v>
      </c>
      <c r="AC29" s="58">
        <f t="shared" si="14"/>
        <v>6</v>
      </c>
      <c r="AD29" s="58">
        <f t="shared" si="14"/>
        <v>108000</v>
      </c>
      <c r="AE29" s="58">
        <f t="shared" si="14"/>
        <v>20</v>
      </c>
      <c r="AF29" s="58">
        <f t="shared" si="14"/>
        <v>108000</v>
      </c>
      <c r="AG29" s="79">
        <v>23</v>
      </c>
      <c r="AI29" s="268"/>
      <c r="AJ29" s="268"/>
      <c r="AK29" s="83" t="s">
        <v>50</v>
      </c>
      <c r="AL29" s="8"/>
      <c r="AM29" s="90">
        <v>23</v>
      </c>
      <c r="AN29" s="93" t="e">
        <f>#REF!</f>
        <v>#REF!</v>
      </c>
      <c r="AO29" s="93" t="e">
        <f>#REF!</f>
        <v>#REF!</v>
      </c>
      <c r="AP29" s="93" t="e">
        <f t="shared" si="1"/>
        <v>#REF!</v>
      </c>
      <c r="AQ29" s="97" t="e">
        <f t="shared" si="1"/>
        <v>#REF!</v>
      </c>
    </row>
    <row r="30" spans="1:43" ht="19.5" customHeight="1" x14ac:dyDescent="0.15">
      <c r="A30" s="242" t="s">
        <v>17</v>
      </c>
      <c r="B30" s="232"/>
      <c r="C30" s="232"/>
      <c r="D30" s="233"/>
      <c r="E30" s="18">
        <v>24</v>
      </c>
      <c r="F30" s="58">
        <f t="shared" ref="F30:R30" si="15">F15+F19+F23+F24+F25+F29</f>
        <v>18445</v>
      </c>
      <c r="G30" s="58">
        <f t="shared" si="15"/>
        <v>48914198</v>
      </c>
      <c r="H30" s="58">
        <f t="shared" si="15"/>
        <v>1828864900</v>
      </c>
      <c r="I30" s="58">
        <f t="shared" si="15"/>
        <v>3230</v>
      </c>
      <c r="J30" s="58">
        <f t="shared" si="15"/>
        <v>636471100</v>
      </c>
      <c r="K30" s="58">
        <f t="shared" si="15"/>
        <v>3273</v>
      </c>
      <c r="L30" s="58">
        <f t="shared" si="15"/>
        <v>646769600</v>
      </c>
      <c r="M30" s="58">
        <f t="shared" si="15"/>
        <v>41</v>
      </c>
      <c r="N30" s="58">
        <f t="shared" si="15"/>
        <v>12885300</v>
      </c>
      <c r="O30" s="58">
        <f t="shared" si="15"/>
        <v>3505</v>
      </c>
      <c r="P30" s="58">
        <f t="shared" si="15"/>
        <v>699294300</v>
      </c>
      <c r="Q30" s="58">
        <f t="shared" si="15"/>
        <v>1400</v>
      </c>
      <c r="R30" s="58">
        <f t="shared" si="15"/>
        <v>83521500</v>
      </c>
      <c r="S30" s="70"/>
      <c r="T30" s="58">
        <f t="shared" ref="T30:AF30" si="16">T15+T19+T23+T24+T25+T29</f>
        <v>1975211000</v>
      </c>
      <c r="U30" s="58">
        <f t="shared" si="16"/>
        <v>912845</v>
      </c>
      <c r="V30" s="58">
        <f t="shared" si="16"/>
        <v>42737200</v>
      </c>
      <c r="W30" s="58">
        <f t="shared" si="16"/>
        <v>2017948200</v>
      </c>
      <c r="X30" s="58">
        <f t="shared" si="16"/>
        <v>415</v>
      </c>
      <c r="Y30" s="58">
        <f t="shared" si="16"/>
        <v>290</v>
      </c>
      <c r="Z30" s="58">
        <f t="shared" si="16"/>
        <v>640</v>
      </c>
      <c r="AA30" s="58">
        <f t="shared" si="16"/>
        <v>3151</v>
      </c>
      <c r="AB30" s="58">
        <f t="shared" si="16"/>
        <v>15053</v>
      </c>
      <c r="AC30" s="58">
        <f t="shared" si="16"/>
        <v>19549</v>
      </c>
      <c r="AD30" s="58">
        <f t="shared" si="16"/>
        <v>1197952200</v>
      </c>
      <c r="AE30" s="58">
        <f t="shared" si="16"/>
        <v>24734</v>
      </c>
      <c r="AF30" s="58">
        <f t="shared" si="16"/>
        <v>3215900400</v>
      </c>
      <c r="AG30" s="79">
        <v>24</v>
      </c>
      <c r="AI30" s="243" t="s">
        <v>17</v>
      </c>
      <c r="AJ30" s="243"/>
      <c r="AK30" s="243"/>
      <c r="AL30" s="244"/>
      <c r="AM30" s="90">
        <v>24</v>
      </c>
      <c r="AN30" s="93" t="e">
        <f>#REF!</f>
        <v>#REF!</v>
      </c>
      <c r="AO30" s="93" t="e">
        <f>#REF!</f>
        <v>#REF!</v>
      </c>
      <c r="AP30" s="93" t="e">
        <f t="shared" si="1"/>
        <v>#REF!</v>
      </c>
      <c r="AQ30" s="97" t="e">
        <f t="shared" si="1"/>
        <v>#REF!</v>
      </c>
    </row>
    <row r="31" spans="1:43" ht="19.5" customHeight="1" x14ac:dyDescent="0.15">
      <c r="A31" s="245" t="s">
        <v>51</v>
      </c>
      <c r="B31" s="246"/>
      <c r="C31" s="246"/>
      <c r="D31" s="247"/>
      <c r="E31" s="53"/>
      <c r="F31" s="60"/>
      <c r="G31" s="60"/>
      <c r="H31" s="60"/>
      <c r="I31" s="60"/>
      <c r="J31" s="60"/>
      <c r="K31" s="60"/>
      <c r="L31" s="60"/>
      <c r="M31" s="60"/>
      <c r="N31" s="60"/>
      <c r="O31" s="60"/>
      <c r="P31" s="60"/>
      <c r="Q31" s="60"/>
      <c r="R31" s="60"/>
      <c r="S31" s="72"/>
      <c r="T31" s="60"/>
      <c r="U31" s="60"/>
      <c r="V31" s="60"/>
      <c r="W31" s="60"/>
      <c r="X31" s="60"/>
      <c r="Y31" s="60"/>
      <c r="Z31" s="60"/>
      <c r="AA31" s="60"/>
      <c r="AB31" s="60"/>
      <c r="AC31" s="60"/>
      <c r="AD31" s="60"/>
      <c r="AE31" s="60"/>
      <c r="AF31" s="60"/>
      <c r="AG31" s="80"/>
      <c r="AI31" s="248" t="s">
        <v>51</v>
      </c>
      <c r="AJ31" s="248"/>
      <c r="AK31" s="248"/>
      <c r="AL31" s="249"/>
      <c r="AM31" s="91"/>
      <c r="AN31" s="95"/>
      <c r="AO31" s="95"/>
      <c r="AP31" s="95"/>
      <c r="AQ31" s="99"/>
    </row>
    <row r="32" spans="1:43" ht="18.75" customHeight="1" x14ac:dyDescent="0.15">
      <c r="K32" s="1"/>
      <c r="L32" s="1"/>
      <c r="M32" s="1"/>
      <c r="N32" s="1"/>
      <c r="Q32" s="39"/>
      <c r="U32" s="228" t="s">
        <v>41</v>
      </c>
      <c r="V32" s="228"/>
      <c r="W32" s="228"/>
      <c r="X32" s="250">
        <v>16567752</v>
      </c>
      <c r="Y32" s="250"/>
      <c r="Z32" s="251" t="s">
        <v>61</v>
      </c>
      <c r="AA32" s="251"/>
      <c r="AB32" s="251"/>
      <c r="AC32" s="251"/>
      <c r="AD32" s="251"/>
      <c r="AE32" s="252"/>
      <c r="AF32" s="75">
        <v>7600952</v>
      </c>
    </row>
    <row r="33" spans="1:39" ht="18" customHeight="1" x14ac:dyDescent="0.15">
      <c r="U33" s="221"/>
      <c r="V33" s="221"/>
      <c r="W33" s="74"/>
      <c r="X33" s="221"/>
      <c r="Y33" s="221"/>
      <c r="Z33" s="221"/>
      <c r="AA33" s="253"/>
      <c r="AB33" s="253"/>
      <c r="AC33" s="221"/>
      <c r="AD33" s="221"/>
      <c r="AE33" s="253"/>
      <c r="AF33" s="253"/>
    </row>
    <row r="34" spans="1:39" x14ac:dyDescent="0.15">
      <c r="A34" s="8"/>
      <c r="B34" s="8"/>
      <c r="C34" s="8"/>
      <c r="D34" s="8"/>
      <c r="E34" s="23"/>
      <c r="F34" s="8"/>
      <c r="G34" s="8"/>
      <c r="H34" s="8"/>
      <c r="I34" s="8"/>
      <c r="J34" s="8"/>
      <c r="K34" s="34"/>
      <c r="L34" s="34"/>
      <c r="M34" s="34"/>
      <c r="N34" s="34"/>
      <c r="O34" s="8"/>
      <c r="P34" s="8"/>
      <c r="Q34" s="40"/>
      <c r="R34" s="8"/>
      <c r="S34" s="8"/>
      <c r="T34" s="8"/>
      <c r="U34" s="8"/>
      <c r="V34" s="8"/>
      <c r="W34" s="8"/>
      <c r="X34" s="8"/>
      <c r="Y34" s="8"/>
      <c r="Z34" s="8"/>
      <c r="AA34" s="8"/>
      <c r="AB34" s="8"/>
      <c r="AC34" s="8"/>
      <c r="AD34" s="8"/>
      <c r="AE34" s="8"/>
      <c r="AF34" s="8"/>
      <c r="AG34" s="8"/>
      <c r="AI34" s="8"/>
      <c r="AJ34" s="8"/>
      <c r="AK34" s="8"/>
      <c r="AL34" s="8"/>
      <c r="AM34" s="8"/>
    </row>
    <row r="35" spans="1:39" x14ac:dyDescent="0.15">
      <c r="A35" s="8"/>
      <c r="B35" s="8"/>
      <c r="C35" s="8"/>
      <c r="D35" s="8"/>
      <c r="E35" s="23"/>
      <c r="F35" s="8"/>
      <c r="G35" s="8"/>
      <c r="H35" s="8"/>
      <c r="I35" s="8"/>
      <c r="J35" s="8"/>
      <c r="K35" s="34"/>
      <c r="L35" s="34"/>
      <c r="M35" s="34"/>
      <c r="N35" s="34"/>
      <c r="O35" s="8"/>
      <c r="P35" s="8"/>
      <c r="Q35" s="40"/>
      <c r="R35" s="8"/>
      <c r="S35" s="8"/>
      <c r="T35" s="8"/>
      <c r="U35" s="8"/>
      <c r="V35" s="8"/>
      <c r="W35" s="8"/>
      <c r="X35" s="8"/>
      <c r="Y35" s="8"/>
      <c r="Z35" s="8"/>
      <c r="AA35" s="8"/>
      <c r="AB35" s="8"/>
      <c r="AC35" s="8"/>
      <c r="AD35" s="40"/>
      <c r="AE35" s="8"/>
      <c r="AF35" s="76"/>
      <c r="AG35" s="8"/>
      <c r="AI35" s="8"/>
      <c r="AJ35" s="8"/>
      <c r="AK35" s="8"/>
      <c r="AL35" s="8"/>
      <c r="AM35" s="8"/>
    </row>
    <row r="36" spans="1:39" x14ac:dyDescent="0.15">
      <c r="A36" s="8"/>
      <c r="B36" s="8"/>
      <c r="C36" s="8"/>
      <c r="D36" s="8"/>
      <c r="E36" s="23"/>
      <c r="F36" s="8"/>
      <c r="G36" s="8"/>
      <c r="H36" s="8"/>
      <c r="I36" s="8"/>
      <c r="J36" s="8"/>
      <c r="K36" s="34"/>
      <c r="L36" s="34"/>
      <c r="M36" s="34"/>
      <c r="N36" s="34"/>
      <c r="O36" s="8"/>
      <c r="P36" s="8"/>
      <c r="Q36" s="40"/>
      <c r="R36" s="8"/>
      <c r="S36" s="8"/>
      <c r="T36" s="8"/>
      <c r="U36" s="8"/>
      <c r="V36" s="8"/>
      <c r="W36" s="8"/>
      <c r="X36" s="8"/>
      <c r="Y36" s="8"/>
      <c r="Z36" s="8"/>
      <c r="AA36" s="8"/>
      <c r="AB36" s="8"/>
      <c r="AC36" s="8"/>
      <c r="AD36" s="8"/>
      <c r="AE36" s="8"/>
      <c r="AF36" s="8"/>
      <c r="AG36" s="8"/>
      <c r="AI36" s="8"/>
      <c r="AJ36" s="8"/>
      <c r="AK36" s="8"/>
      <c r="AL36" s="8"/>
      <c r="AM36" s="8"/>
    </row>
    <row r="37" spans="1:39" x14ac:dyDescent="0.15">
      <c r="A37" s="8"/>
      <c r="B37" s="8"/>
      <c r="C37" s="8"/>
      <c r="D37" s="8"/>
      <c r="E37" s="23"/>
      <c r="F37" s="8"/>
      <c r="G37" s="8"/>
      <c r="H37" s="8"/>
      <c r="I37" s="8"/>
      <c r="J37" s="8"/>
      <c r="K37" s="34"/>
      <c r="L37" s="34"/>
      <c r="M37" s="34"/>
      <c r="N37" s="34"/>
      <c r="O37" s="8"/>
      <c r="P37" s="8"/>
      <c r="Q37" s="40"/>
      <c r="R37" s="8"/>
      <c r="S37" s="8"/>
      <c r="T37" s="8"/>
      <c r="U37" s="8"/>
      <c r="V37" s="8"/>
      <c r="W37" s="8"/>
      <c r="X37" s="8"/>
      <c r="Y37" s="8"/>
      <c r="Z37" s="8"/>
      <c r="AA37" s="8"/>
      <c r="AB37" s="8"/>
      <c r="AC37" s="8"/>
      <c r="AD37" s="8"/>
      <c r="AE37" s="8"/>
      <c r="AF37" s="8"/>
      <c r="AG37" s="8"/>
      <c r="AI37" s="8"/>
      <c r="AJ37" s="8"/>
      <c r="AK37" s="8"/>
      <c r="AL37" s="8"/>
      <c r="AM37" s="8"/>
    </row>
    <row r="38" spans="1:39" x14ac:dyDescent="0.15">
      <c r="A38" s="8"/>
      <c r="B38" s="8"/>
      <c r="C38" s="8"/>
      <c r="D38" s="8"/>
      <c r="E38" s="23"/>
      <c r="F38" s="8"/>
      <c r="G38" s="8"/>
      <c r="H38" s="8"/>
      <c r="I38" s="8"/>
      <c r="J38" s="8"/>
      <c r="K38" s="34"/>
      <c r="L38" s="34"/>
      <c r="M38" s="34"/>
      <c r="N38" s="34"/>
      <c r="O38" s="8"/>
      <c r="P38" s="8"/>
      <c r="Q38" s="40"/>
      <c r="R38" s="8"/>
      <c r="S38" s="8"/>
      <c r="T38" s="8"/>
      <c r="U38" s="8"/>
      <c r="V38" s="8"/>
      <c r="W38" s="8"/>
      <c r="X38" s="8"/>
      <c r="Y38" s="8"/>
      <c r="Z38" s="8"/>
      <c r="AA38" s="8"/>
      <c r="AB38" s="8"/>
      <c r="AC38" s="8"/>
      <c r="AD38" s="8"/>
      <c r="AE38" s="8"/>
      <c r="AF38" s="8"/>
      <c r="AG38" s="8"/>
      <c r="AI38" s="8"/>
      <c r="AJ38" s="8"/>
      <c r="AK38" s="8"/>
      <c r="AL38" s="8"/>
      <c r="AM38" s="8"/>
    </row>
    <row r="39" spans="1:39" x14ac:dyDescent="0.15">
      <c r="A39" s="8"/>
      <c r="B39" s="8"/>
      <c r="C39" s="8"/>
      <c r="D39" s="8"/>
      <c r="E39" s="23"/>
      <c r="F39" s="8"/>
      <c r="G39" s="8"/>
      <c r="H39" s="8"/>
      <c r="I39" s="8"/>
      <c r="J39" s="8"/>
      <c r="K39" s="34"/>
      <c r="L39" s="34"/>
      <c r="M39" s="34"/>
      <c r="N39" s="34"/>
      <c r="O39" s="8"/>
      <c r="P39" s="8"/>
      <c r="Q39" s="40"/>
      <c r="R39" s="8"/>
      <c r="S39" s="8"/>
      <c r="T39" s="8"/>
      <c r="U39" s="8"/>
      <c r="V39" s="8"/>
      <c r="W39" s="8"/>
      <c r="X39" s="8"/>
      <c r="Y39" s="8"/>
      <c r="Z39" s="8"/>
      <c r="AA39" s="8"/>
      <c r="AB39" s="8"/>
      <c r="AC39" s="8"/>
      <c r="AD39" s="8"/>
      <c r="AE39" s="8"/>
      <c r="AF39" s="8"/>
      <c r="AG39" s="8"/>
      <c r="AI39" s="8"/>
      <c r="AJ39" s="8"/>
      <c r="AK39" s="8"/>
      <c r="AL39" s="8"/>
      <c r="AM39" s="8"/>
    </row>
    <row r="40" spans="1:39" x14ac:dyDescent="0.15">
      <c r="A40" s="8"/>
      <c r="B40" s="8"/>
      <c r="C40" s="48"/>
      <c r="D40" s="8"/>
      <c r="E40" s="23"/>
      <c r="F40" s="8"/>
      <c r="G40" s="48"/>
      <c r="H40" s="8"/>
      <c r="I40" s="8"/>
      <c r="J40" s="8"/>
      <c r="K40" s="34"/>
      <c r="L40" s="34"/>
      <c r="M40" s="34"/>
      <c r="N40" s="34"/>
      <c r="O40" s="8"/>
      <c r="P40" s="8"/>
      <c r="Q40" s="40"/>
      <c r="R40" s="8"/>
      <c r="S40" s="8"/>
      <c r="T40" s="8"/>
      <c r="U40" s="8"/>
      <c r="V40" s="8"/>
      <c r="W40" s="8"/>
      <c r="X40" s="8"/>
      <c r="Y40" s="8"/>
      <c r="Z40" s="8"/>
      <c r="AA40" s="8"/>
      <c r="AB40" s="8"/>
      <c r="AC40" s="8"/>
      <c r="AD40" s="8"/>
      <c r="AE40" s="8"/>
      <c r="AF40" s="8"/>
      <c r="AG40" s="8"/>
      <c r="AI40" s="8"/>
      <c r="AJ40" s="8"/>
      <c r="AK40" s="48"/>
      <c r="AL40" s="8"/>
      <c r="AM40" s="8"/>
    </row>
    <row r="41" spans="1:39" x14ac:dyDescent="0.15">
      <c r="A41" s="8"/>
      <c r="B41" s="8"/>
      <c r="C41" s="8"/>
      <c r="D41" s="8"/>
      <c r="E41" s="23"/>
      <c r="F41" s="8"/>
      <c r="G41" s="8"/>
      <c r="H41" s="8"/>
      <c r="I41" s="8"/>
      <c r="J41" s="8"/>
      <c r="K41" s="34"/>
      <c r="L41" s="34"/>
      <c r="M41" s="34"/>
      <c r="N41" s="34"/>
      <c r="O41" s="8"/>
      <c r="P41" s="8"/>
      <c r="Q41" s="40"/>
      <c r="R41" s="8"/>
      <c r="S41" s="8"/>
      <c r="T41" s="8"/>
      <c r="U41" s="8"/>
      <c r="V41" s="8"/>
      <c r="W41" s="8"/>
      <c r="X41" s="8"/>
      <c r="Y41" s="8"/>
      <c r="Z41" s="8"/>
      <c r="AA41" s="8"/>
      <c r="AB41" s="8"/>
      <c r="AC41" s="8"/>
      <c r="AD41" s="8"/>
      <c r="AE41" s="8"/>
      <c r="AF41" s="8"/>
      <c r="AG41" s="8"/>
      <c r="AI41" s="8"/>
      <c r="AJ41" s="8"/>
      <c r="AK41" s="8"/>
      <c r="AL41" s="8"/>
      <c r="AM41" s="8"/>
    </row>
    <row r="42" spans="1:39" x14ac:dyDescent="0.15">
      <c r="A42" s="8"/>
      <c r="B42" s="8"/>
      <c r="C42" s="8"/>
      <c r="D42" s="8"/>
      <c r="E42" s="23"/>
      <c r="F42" s="8"/>
      <c r="G42" s="8"/>
      <c r="H42" s="8"/>
      <c r="I42" s="8"/>
      <c r="J42" s="8"/>
      <c r="K42" s="34"/>
      <c r="L42" s="34"/>
      <c r="M42" s="34"/>
      <c r="N42" s="34"/>
      <c r="O42" s="8"/>
      <c r="P42" s="8"/>
      <c r="Q42" s="40"/>
      <c r="R42" s="8"/>
      <c r="S42" s="8"/>
      <c r="T42" s="8"/>
      <c r="U42" s="8"/>
      <c r="V42" s="8"/>
      <c r="W42" s="8"/>
      <c r="X42" s="8"/>
      <c r="Y42" s="8"/>
      <c r="Z42" s="8"/>
      <c r="AA42" s="8"/>
      <c r="AB42" s="8"/>
      <c r="AC42" s="8"/>
      <c r="AD42" s="8"/>
      <c r="AE42" s="8"/>
      <c r="AF42" s="8"/>
      <c r="AG42" s="8"/>
      <c r="AI42" s="8"/>
      <c r="AJ42" s="8"/>
      <c r="AK42" s="8"/>
      <c r="AL42" s="8"/>
      <c r="AM42" s="8"/>
    </row>
    <row r="43" spans="1:39" x14ac:dyDescent="0.15">
      <c r="A43" s="8"/>
      <c r="B43" s="8"/>
      <c r="C43" s="8"/>
      <c r="D43" s="8"/>
      <c r="E43" s="23"/>
      <c r="F43" s="8"/>
      <c r="G43" s="8"/>
      <c r="H43" s="8"/>
      <c r="I43" s="8"/>
      <c r="J43" s="8"/>
      <c r="K43" s="34"/>
      <c r="L43" s="34"/>
      <c r="M43" s="34"/>
      <c r="N43" s="34"/>
      <c r="O43" s="8"/>
      <c r="P43" s="8"/>
      <c r="Q43" s="40"/>
      <c r="R43" s="8"/>
      <c r="S43" s="8"/>
      <c r="T43" s="8"/>
      <c r="U43" s="8"/>
      <c r="V43" s="8"/>
      <c r="W43" s="8"/>
      <c r="X43" s="8"/>
      <c r="Y43" s="8"/>
      <c r="Z43" s="8"/>
      <c r="AA43" s="8"/>
      <c r="AB43" s="8"/>
      <c r="AC43" s="8"/>
      <c r="AD43" s="8"/>
      <c r="AE43" s="8"/>
      <c r="AF43" s="8"/>
      <c r="AG43" s="8"/>
      <c r="AI43" s="8"/>
      <c r="AJ43" s="8"/>
      <c r="AK43" s="8"/>
      <c r="AL43" s="8"/>
      <c r="AM43" s="8"/>
    </row>
    <row r="44" spans="1:39" x14ac:dyDescent="0.15">
      <c r="A44" s="8"/>
      <c r="B44" s="8"/>
      <c r="C44" s="8"/>
      <c r="D44" s="8"/>
      <c r="E44" s="23"/>
      <c r="F44" s="8"/>
      <c r="G44" s="8"/>
      <c r="H44" s="8"/>
      <c r="I44" s="8"/>
      <c r="J44" s="8"/>
      <c r="K44" s="34"/>
      <c r="L44" s="34"/>
      <c r="M44" s="34"/>
      <c r="N44" s="34"/>
      <c r="O44" s="8"/>
      <c r="P44" s="8"/>
      <c r="Q44" s="40"/>
      <c r="R44" s="8"/>
      <c r="S44" s="8"/>
      <c r="T44" s="8"/>
      <c r="U44" s="8"/>
      <c r="V44" s="8"/>
      <c r="W44" s="8"/>
      <c r="X44" s="8"/>
      <c r="Y44" s="8"/>
      <c r="Z44" s="8"/>
      <c r="AA44" s="8"/>
      <c r="AB44" s="8"/>
      <c r="AC44" s="8"/>
      <c r="AD44" s="8"/>
      <c r="AE44" s="8"/>
      <c r="AF44" s="8"/>
      <c r="AG44" s="8"/>
      <c r="AI44" s="8"/>
      <c r="AJ44" s="8"/>
      <c r="AK44" s="8"/>
      <c r="AL44" s="8"/>
      <c r="AM44" s="8"/>
    </row>
    <row r="45" spans="1:39" x14ac:dyDescent="0.15">
      <c r="A45" s="8"/>
      <c r="B45" s="8"/>
      <c r="C45" s="8"/>
      <c r="D45" s="8"/>
      <c r="E45" s="23"/>
      <c r="F45" s="8"/>
      <c r="G45" s="8"/>
      <c r="H45" s="8"/>
      <c r="I45" s="8"/>
      <c r="J45" s="8"/>
      <c r="K45" s="34"/>
      <c r="L45" s="34"/>
      <c r="M45" s="34"/>
      <c r="N45" s="34"/>
      <c r="O45" s="8"/>
      <c r="P45" s="8"/>
      <c r="Q45" s="40"/>
      <c r="R45" s="8"/>
      <c r="S45" s="8"/>
      <c r="T45" s="8"/>
      <c r="U45" s="8"/>
      <c r="V45" s="8"/>
      <c r="W45" s="8"/>
      <c r="X45" s="8"/>
      <c r="Y45" s="8"/>
      <c r="Z45" s="8"/>
      <c r="AA45" s="8"/>
      <c r="AB45" s="8"/>
      <c r="AC45" s="8"/>
      <c r="AD45" s="8"/>
      <c r="AE45" s="8"/>
      <c r="AF45" s="8"/>
      <c r="AG45" s="8"/>
      <c r="AI45" s="8"/>
      <c r="AJ45" s="8"/>
      <c r="AK45" s="8"/>
      <c r="AL45" s="8"/>
      <c r="AM45" s="8"/>
    </row>
    <row r="46" spans="1:39" x14ac:dyDescent="0.15">
      <c r="A46" s="8"/>
      <c r="B46" s="8"/>
      <c r="C46" s="8"/>
      <c r="D46" s="8"/>
      <c r="E46" s="23"/>
      <c r="F46" s="8"/>
      <c r="G46" s="8"/>
      <c r="H46" s="8"/>
      <c r="I46" s="8"/>
      <c r="J46" s="8"/>
      <c r="K46" s="34"/>
      <c r="L46" s="34"/>
      <c r="M46" s="34"/>
      <c r="N46" s="34"/>
      <c r="O46" s="8"/>
      <c r="P46" s="8"/>
      <c r="Q46" s="40"/>
      <c r="R46" s="8"/>
      <c r="S46" s="8"/>
      <c r="T46" s="8"/>
      <c r="U46" s="8"/>
      <c r="V46" s="8"/>
      <c r="W46" s="8"/>
      <c r="X46" s="8"/>
      <c r="Y46" s="8"/>
      <c r="Z46" s="8"/>
      <c r="AA46" s="8"/>
      <c r="AB46" s="8"/>
      <c r="AC46" s="8"/>
      <c r="AD46" s="8"/>
      <c r="AE46" s="8"/>
      <c r="AF46" s="8"/>
      <c r="AG46" s="8"/>
      <c r="AI46" s="8"/>
      <c r="AJ46" s="8"/>
      <c r="AK46" s="8"/>
      <c r="AL46" s="8"/>
      <c r="AM46" s="8"/>
    </row>
    <row r="47" spans="1:39" x14ac:dyDescent="0.15">
      <c r="A47" s="8"/>
      <c r="B47" s="8"/>
      <c r="C47" s="8"/>
      <c r="D47" s="8"/>
      <c r="E47" s="23"/>
      <c r="F47" s="8"/>
      <c r="G47" s="8"/>
      <c r="H47" s="8"/>
      <c r="I47" s="8"/>
      <c r="J47" s="8"/>
      <c r="K47" s="34"/>
      <c r="L47" s="34"/>
      <c r="M47" s="34"/>
      <c r="N47" s="34"/>
      <c r="O47" s="8"/>
      <c r="P47" s="8"/>
      <c r="Q47" s="40"/>
      <c r="R47" s="8"/>
      <c r="S47" s="8"/>
      <c r="T47" s="8"/>
      <c r="U47" s="8"/>
      <c r="V47" s="8"/>
      <c r="W47" s="8"/>
      <c r="X47" s="8"/>
      <c r="Y47" s="8"/>
      <c r="Z47" s="8"/>
      <c r="AA47" s="8"/>
      <c r="AB47" s="8"/>
      <c r="AC47" s="8"/>
      <c r="AD47" s="8"/>
      <c r="AE47" s="8"/>
      <c r="AF47" s="8"/>
      <c r="AG47" s="8"/>
      <c r="AI47" s="8"/>
      <c r="AJ47" s="8"/>
      <c r="AK47" s="8"/>
      <c r="AL47" s="8"/>
      <c r="AM47" s="8"/>
    </row>
    <row r="48" spans="1:39" x14ac:dyDescent="0.15">
      <c r="A48" s="8"/>
      <c r="B48" s="8"/>
      <c r="C48" s="8"/>
      <c r="D48" s="8"/>
      <c r="E48" s="23"/>
      <c r="F48" s="8"/>
      <c r="G48" s="8"/>
      <c r="H48" s="8"/>
      <c r="I48" s="8"/>
      <c r="J48" s="8"/>
      <c r="K48" s="34"/>
      <c r="L48" s="34"/>
      <c r="M48" s="34"/>
      <c r="N48" s="34"/>
      <c r="O48" s="8"/>
      <c r="P48" s="8"/>
      <c r="Q48" s="40"/>
      <c r="R48" s="8"/>
      <c r="S48" s="8"/>
      <c r="T48" s="8"/>
      <c r="U48" s="8"/>
      <c r="V48" s="8"/>
      <c r="W48" s="8"/>
      <c r="X48" s="8"/>
      <c r="Y48" s="8"/>
      <c r="Z48" s="8"/>
      <c r="AA48" s="8"/>
      <c r="AB48" s="8"/>
      <c r="AC48" s="8"/>
      <c r="AD48" s="8"/>
      <c r="AE48" s="8"/>
      <c r="AF48" s="8"/>
      <c r="AG48" s="8"/>
      <c r="AI48" s="8"/>
      <c r="AJ48" s="8"/>
      <c r="AK48" s="8"/>
      <c r="AL48" s="8"/>
      <c r="AM48" s="8"/>
    </row>
    <row r="49" spans="1:39" x14ac:dyDescent="0.15">
      <c r="A49" s="8"/>
      <c r="B49" s="8"/>
      <c r="C49" s="8"/>
      <c r="D49" s="8"/>
      <c r="E49" s="23"/>
      <c r="F49" s="8"/>
      <c r="G49" s="8"/>
      <c r="H49" s="8"/>
      <c r="I49" s="8"/>
      <c r="J49" s="8"/>
      <c r="K49" s="34"/>
      <c r="L49" s="34"/>
      <c r="M49" s="34"/>
      <c r="N49" s="34"/>
      <c r="O49" s="8"/>
      <c r="P49" s="8"/>
      <c r="Q49" s="40"/>
      <c r="R49" s="8"/>
      <c r="S49" s="8"/>
      <c r="T49" s="8"/>
      <c r="U49" s="8"/>
      <c r="V49" s="8"/>
      <c r="W49" s="8"/>
      <c r="X49" s="8"/>
      <c r="Y49" s="8"/>
      <c r="Z49" s="8"/>
      <c r="AA49" s="8"/>
      <c r="AB49" s="8"/>
      <c r="AC49" s="8"/>
      <c r="AD49" s="8"/>
      <c r="AE49" s="8"/>
      <c r="AF49" s="8"/>
      <c r="AG49" s="8"/>
      <c r="AI49" s="8"/>
      <c r="AJ49" s="8"/>
      <c r="AK49" s="8"/>
      <c r="AL49" s="8"/>
      <c r="AM49" s="8"/>
    </row>
    <row r="50" spans="1:39" x14ac:dyDescent="0.15">
      <c r="A50" s="8"/>
      <c r="B50" s="8"/>
      <c r="C50" s="8"/>
      <c r="D50" s="8"/>
      <c r="E50" s="23"/>
      <c r="F50" s="8"/>
      <c r="G50" s="8"/>
      <c r="H50" s="8"/>
      <c r="I50" s="8"/>
      <c r="J50" s="8"/>
      <c r="K50" s="34"/>
      <c r="L50" s="34"/>
      <c r="M50" s="34"/>
      <c r="N50" s="34"/>
      <c r="O50" s="8"/>
      <c r="P50" s="8"/>
      <c r="Q50" s="40"/>
      <c r="R50" s="8"/>
      <c r="S50" s="8"/>
      <c r="T50" s="8"/>
      <c r="U50" s="8"/>
      <c r="V50" s="8"/>
      <c r="W50" s="8"/>
      <c r="X50" s="8"/>
      <c r="Y50" s="8"/>
      <c r="Z50" s="8"/>
      <c r="AA50" s="8"/>
      <c r="AB50" s="8"/>
      <c r="AC50" s="8"/>
      <c r="AD50" s="8"/>
      <c r="AE50" s="8"/>
      <c r="AF50" s="8"/>
      <c r="AG50" s="8"/>
      <c r="AI50" s="8"/>
      <c r="AJ50" s="8"/>
      <c r="AK50" s="8"/>
      <c r="AL50" s="8"/>
      <c r="AM50" s="8"/>
    </row>
    <row r="51" spans="1:39" x14ac:dyDescent="0.15">
      <c r="A51" s="9"/>
      <c r="B51" s="9"/>
      <c r="C51" s="9"/>
      <c r="D51" s="9"/>
      <c r="E51" s="24"/>
      <c r="F51" s="9"/>
      <c r="G51" s="9"/>
      <c r="H51" s="9"/>
      <c r="I51" s="9"/>
      <c r="J51" s="9"/>
      <c r="K51" s="35"/>
      <c r="L51" s="35"/>
      <c r="M51" s="35"/>
      <c r="N51" s="35"/>
      <c r="O51" s="9"/>
      <c r="P51" s="9"/>
      <c r="Q51" s="41"/>
      <c r="R51" s="9"/>
      <c r="S51" s="9"/>
      <c r="T51" s="9"/>
      <c r="U51" s="9"/>
      <c r="V51" s="9"/>
      <c r="W51" s="9"/>
      <c r="X51" s="9"/>
      <c r="Y51" s="9"/>
      <c r="Z51" s="9"/>
      <c r="AA51" s="9"/>
      <c r="AB51" s="9"/>
      <c r="AC51" s="9"/>
      <c r="AD51" s="9"/>
      <c r="AE51" s="9"/>
      <c r="AF51" s="9"/>
      <c r="AG51" s="9"/>
      <c r="AI51" s="9"/>
      <c r="AJ51" s="9"/>
      <c r="AK51" s="9"/>
      <c r="AL51" s="9"/>
      <c r="AM51" s="9"/>
    </row>
    <row r="52" spans="1:39" x14ac:dyDescent="0.15">
      <c r="A52" s="9"/>
      <c r="B52" s="9"/>
      <c r="C52" s="9"/>
      <c r="D52" s="9"/>
      <c r="E52" s="24"/>
      <c r="F52" s="9"/>
      <c r="G52" s="9"/>
      <c r="H52" s="9"/>
      <c r="I52" s="9"/>
      <c r="J52" s="9"/>
      <c r="K52" s="35"/>
      <c r="L52" s="35"/>
      <c r="M52" s="35"/>
      <c r="N52" s="35"/>
      <c r="O52" s="9"/>
      <c r="P52" s="9"/>
      <c r="Q52" s="41"/>
      <c r="R52" s="9"/>
      <c r="S52" s="9"/>
      <c r="T52" s="9"/>
      <c r="U52" s="9"/>
      <c r="V52" s="9"/>
      <c r="W52" s="9"/>
      <c r="X52" s="9"/>
      <c r="Y52" s="9"/>
      <c r="Z52" s="9"/>
      <c r="AA52" s="9"/>
      <c r="AB52" s="9"/>
      <c r="AC52" s="9"/>
      <c r="AD52" s="9"/>
      <c r="AE52" s="9"/>
      <c r="AF52" s="9"/>
      <c r="AG52" s="9"/>
      <c r="AI52" s="9"/>
      <c r="AJ52" s="9"/>
      <c r="AK52" s="9"/>
      <c r="AL52" s="9"/>
      <c r="AM52" s="9"/>
    </row>
  </sheetData>
  <mergeCells count="85">
    <mergeCell ref="AI26:AJ29"/>
    <mergeCell ref="AK26:AK27"/>
    <mergeCell ref="A7:A15"/>
    <mergeCell ref="AI7:AI15"/>
    <mergeCell ref="A16:A19"/>
    <mergeCell ref="B16:C17"/>
    <mergeCell ref="AI16:AJ19"/>
    <mergeCell ref="AK16:AK17"/>
    <mergeCell ref="A20:A23"/>
    <mergeCell ref="B20:C21"/>
    <mergeCell ref="AI20:AJ23"/>
    <mergeCell ref="AK20:AK21"/>
    <mergeCell ref="B7:B10"/>
    <mergeCell ref="C7:C8"/>
    <mergeCell ref="AJ7:AJ10"/>
    <mergeCell ref="AK7:AK8"/>
    <mergeCell ref="AP3:AQ4"/>
    <mergeCell ref="F4:F5"/>
    <mergeCell ref="G4:G5"/>
    <mergeCell ref="H4:H5"/>
    <mergeCell ref="I4:I5"/>
    <mergeCell ref="J4:J5"/>
    <mergeCell ref="K4:K5"/>
    <mergeCell ref="L4:L5"/>
    <mergeCell ref="M4:M5"/>
    <mergeCell ref="N4:N5"/>
    <mergeCell ref="O4:O5"/>
    <mergeCell ref="P4:P5"/>
    <mergeCell ref="AN3:AO3"/>
    <mergeCell ref="X4:AC4"/>
    <mergeCell ref="AN4:AO4"/>
    <mergeCell ref="W3:W4"/>
    <mergeCell ref="A3:D5"/>
    <mergeCell ref="E3:E5"/>
    <mergeCell ref="Q3:Q5"/>
    <mergeCell ref="R3:R5"/>
    <mergeCell ref="T3:T4"/>
    <mergeCell ref="F3:H3"/>
    <mergeCell ref="I3:J3"/>
    <mergeCell ref="K3:L3"/>
    <mergeCell ref="M3:N3"/>
    <mergeCell ref="O3:P3"/>
    <mergeCell ref="U33:V33"/>
    <mergeCell ref="X33:Z33"/>
    <mergeCell ref="AA33:AB33"/>
    <mergeCell ref="AC33:AD33"/>
    <mergeCell ref="AE33:AF33"/>
    <mergeCell ref="A30:D30"/>
    <mergeCell ref="AI30:AL30"/>
    <mergeCell ref="A31:D31"/>
    <mergeCell ref="AI31:AL31"/>
    <mergeCell ref="U32:W32"/>
    <mergeCell ref="X32:Y32"/>
    <mergeCell ref="Z32:AE32"/>
    <mergeCell ref="B23:D23"/>
    <mergeCell ref="A24:D24"/>
    <mergeCell ref="A25:D25"/>
    <mergeCell ref="B28:D28"/>
    <mergeCell ref="B29:D29"/>
    <mergeCell ref="A26:A29"/>
    <mergeCell ref="B26:C27"/>
    <mergeCell ref="B15:D15"/>
    <mergeCell ref="B18:D18"/>
    <mergeCell ref="B19:D19"/>
    <mergeCell ref="B22:D22"/>
    <mergeCell ref="B11:B14"/>
    <mergeCell ref="C11:C12"/>
    <mergeCell ref="C9:D9"/>
    <mergeCell ref="AK9:AL9"/>
    <mergeCell ref="C10:D10"/>
    <mergeCell ref="C13:D13"/>
    <mergeCell ref="AK13:AL13"/>
    <mergeCell ref="AJ11:AJ14"/>
    <mergeCell ref="AK11:AK12"/>
    <mergeCell ref="C14:D14"/>
    <mergeCell ref="AG3:AG5"/>
    <mergeCell ref="AI3:AL5"/>
    <mergeCell ref="AM3:AM5"/>
    <mergeCell ref="U4:U5"/>
    <mergeCell ref="V4:V5"/>
    <mergeCell ref="AD4:AD5"/>
    <mergeCell ref="AE4:AE5"/>
    <mergeCell ref="U3:V3"/>
    <mergeCell ref="X3:AD3"/>
    <mergeCell ref="AE3:AF3"/>
  </mergeCells>
  <phoneticPr fontId="1"/>
  <printOptions horizontalCentered="1"/>
  <pageMargins left="0.39370078740157483" right="0.39370078740157483" top="0.59055118110236227" bottom="0.59055118110236227" header="0" footer="0.39370078740157483"/>
  <pageSetup paperSize="9" pageOrder="overThenDown" orientation="portrait" r:id="rId1"/>
  <headerFooter scaleWithDoc="0" alignWithMargins="0">
    <oddHeader>&amp;C&amp;"ＭＳ 明朝,regular"&amp;8平成29年度 秋田県税務統計書</oddHeader>
    <oddFooter>&amp;C&amp;"ＭＳ 明朝,標準"&amp;9- &amp;P+27 -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A1:I52"/>
  <sheetViews>
    <sheetView zoomScale="120" zoomScaleNormal="120" zoomScaleSheetLayoutView="100" workbookViewId="0">
      <pane xSplit="5" topLeftCell="F1" activePane="topRight" state="frozen"/>
      <selection pane="topRight" activeCell="H44" sqref="H44"/>
    </sheetView>
  </sheetViews>
  <sheetFormatPr defaultRowHeight="13.5" x14ac:dyDescent="0.15"/>
  <cols>
    <col min="1" max="2" width="3.625" style="1" customWidth="1"/>
    <col min="3" max="3" width="4.875" style="1" customWidth="1"/>
    <col min="4" max="4" width="10.125" style="1" customWidth="1"/>
    <col min="5" max="5" width="3.125" style="1" customWidth="1"/>
    <col min="6" max="8" width="9.625" style="1" customWidth="1"/>
    <col min="9" max="9" width="3" style="1" customWidth="1"/>
    <col min="10" max="10" width="9" style="1" customWidth="1"/>
    <col min="11" max="16384" width="9" style="1"/>
  </cols>
  <sheetData>
    <row r="1" spans="1:9" ht="20.100000000000001" customHeight="1" x14ac:dyDescent="0.15">
      <c r="A1" s="4"/>
      <c r="B1" s="10"/>
      <c r="C1" s="10"/>
      <c r="D1" s="10"/>
    </row>
    <row r="2" spans="1:9" ht="20.100000000000001" customHeight="1" x14ac:dyDescent="0.15">
      <c r="A2" s="100"/>
      <c r="B2" s="100"/>
      <c r="C2" s="100"/>
      <c r="D2" s="100"/>
    </row>
    <row r="3" spans="1:9" ht="20.100000000000001" customHeight="1" x14ac:dyDescent="0.15">
      <c r="A3" s="6" t="s">
        <v>33</v>
      </c>
    </row>
    <row r="4" spans="1:9" ht="35.25" customHeight="1" x14ac:dyDescent="0.15">
      <c r="A4" s="270"/>
      <c r="B4" s="271"/>
      <c r="C4" s="271"/>
      <c r="D4" s="272"/>
      <c r="E4" s="14" t="s">
        <v>72</v>
      </c>
      <c r="F4" s="25" t="s">
        <v>73</v>
      </c>
      <c r="G4" s="26" t="s">
        <v>74</v>
      </c>
      <c r="H4" s="26" t="s">
        <v>75</v>
      </c>
      <c r="I4" s="109"/>
    </row>
    <row r="5" spans="1:9" ht="13.5" customHeight="1" x14ac:dyDescent="0.15">
      <c r="A5" s="46"/>
      <c r="B5" s="47"/>
      <c r="C5" s="47"/>
      <c r="D5" s="49"/>
      <c r="E5" s="51"/>
      <c r="F5" s="104"/>
      <c r="G5" s="104"/>
      <c r="H5" s="104"/>
      <c r="I5" s="40"/>
    </row>
    <row r="6" spans="1:9" ht="21.95" customHeight="1" x14ac:dyDescent="0.15">
      <c r="A6" s="241" t="s">
        <v>26</v>
      </c>
      <c r="B6" s="236" t="s">
        <v>29</v>
      </c>
      <c r="C6" s="237" t="s">
        <v>38</v>
      </c>
      <c r="D6" s="50" t="s">
        <v>4</v>
      </c>
      <c r="E6" s="52">
        <v>1</v>
      </c>
      <c r="F6" s="105">
        <v>413</v>
      </c>
      <c r="G6" s="105">
        <v>411</v>
      </c>
      <c r="H6" s="105">
        <v>184</v>
      </c>
      <c r="I6" s="110"/>
    </row>
    <row r="7" spans="1:9" ht="21.95" customHeight="1" x14ac:dyDescent="0.15">
      <c r="A7" s="241"/>
      <c r="B7" s="236"/>
      <c r="C7" s="237"/>
      <c r="D7" s="50" t="s">
        <v>15</v>
      </c>
      <c r="E7" s="52">
        <v>2</v>
      </c>
      <c r="F7" s="106">
        <v>2569</v>
      </c>
      <c r="G7" s="105">
        <v>2501</v>
      </c>
      <c r="H7" s="105">
        <v>696</v>
      </c>
      <c r="I7" s="110"/>
    </row>
    <row r="8" spans="1:9" ht="21.95" customHeight="1" x14ac:dyDescent="0.15">
      <c r="A8" s="241"/>
      <c r="B8" s="236"/>
      <c r="C8" s="229" t="s">
        <v>7</v>
      </c>
      <c r="D8" s="230"/>
      <c r="E8" s="52">
        <v>3</v>
      </c>
      <c r="F8" s="105">
        <v>13936</v>
      </c>
      <c r="G8" s="105">
        <v>13788</v>
      </c>
      <c r="H8" s="105">
        <v>9519</v>
      </c>
      <c r="I8" s="110"/>
    </row>
    <row r="9" spans="1:9" ht="21.95" customHeight="1" x14ac:dyDescent="0.15">
      <c r="A9" s="241"/>
      <c r="B9" s="236"/>
      <c r="C9" s="232" t="s">
        <v>28</v>
      </c>
      <c r="D9" s="233"/>
      <c r="E9" s="18">
        <v>4</v>
      </c>
      <c r="F9" s="90">
        <f>SUM(F6:F8)</f>
        <v>16918</v>
      </c>
      <c r="G9" s="90">
        <f>SUM(G6:G8)</f>
        <v>16700</v>
      </c>
      <c r="H9" s="90">
        <f>SUM(H6:H8)</f>
        <v>10399</v>
      </c>
      <c r="I9" s="110"/>
    </row>
    <row r="10" spans="1:9" ht="21.95" customHeight="1" x14ac:dyDescent="0.15">
      <c r="A10" s="241"/>
      <c r="B10" s="236" t="s">
        <v>31</v>
      </c>
      <c r="C10" s="237" t="s">
        <v>38</v>
      </c>
      <c r="D10" s="50" t="s">
        <v>4</v>
      </c>
      <c r="E10" s="52">
        <v>5</v>
      </c>
      <c r="F10" s="105">
        <v>3</v>
      </c>
      <c r="G10" s="105">
        <v>3</v>
      </c>
      <c r="H10" s="105">
        <v>1</v>
      </c>
      <c r="I10" s="110"/>
    </row>
    <row r="11" spans="1:9" ht="21.95" customHeight="1" x14ac:dyDescent="0.15">
      <c r="A11" s="241"/>
      <c r="B11" s="236"/>
      <c r="C11" s="237"/>
      <c r="D11" s="50" t="s">
        <v>15</v>
      </c>
      <c r="E11" s="52">
        <v>6</v>
      </c>
      <c r="F11" s="105">
        <v>3</v>
      </c>
      <c r="G11" s="105">
        <v>3</v>
      </c>
      <c r="H11" s="105">
        <v>1</v>
      </c>
      <c r="I11" s="110"/>
    </row>
    <row r="12" spans="1:9" ht="21.95" customHeight="1" x14ac:dyDescent="0.15">
      <c r="A12" s="241"/>
      <c r="B12" s="236"/>
      <c r="C12" s="229" t="s">
        <v>7</v>
      </c>
      <c r="D12" s="230"/>
      <c r="E12" s="52">
        <v>7</v>
      </c>
      <c r="F12" s="105">
        <v>314</v>
      </c>
      <c r="G12" s="105">
        <v>314</v>
      </c>
      <c r="H12" s="105">
        <v>164</v>
      </c>
      <c r="I12" s="110"/>
    </row>
    <row r="13" spans="1:9" ht="21.95" customHeight="1" x14ac:dyDescent="0.15">
      <c r="A13" s="241"/>
      <c r="B13" s="236"/>
      <c r="C13" s="232" t="s">
        <v>45</v>
      </c>
      <c r="D13" s="233"/>
      <c r="E13" s="18">
        <v>8</v>
      </c>
      <c r="F13" s="90">
        <f>SUM(F10:F12)</f>
        <v>320</v>
      </c>
      <c r="G13" s="90">
        <f>SUM(G10:G12)</f>
        <v>320</v>
      </c>
      <c r="H13" s="90">
        <f>SUM(H10:H12)</f>
        <v>166</v>
      </c>
      <c r="I13" s="110"/>
    </row>
    <row r="14" spans="1:9" ht="21.95" customHeight="1" x14ac:dyDescent="0.15">
      <c r="A14" s="241"/>
      <c r="B14" s="232" t="s">
        <v>34</v>
      </c>
      <c r="C14" s="232"/>
      <c r="D14" s="233"/>
      <c r="E14" s="18">
        <v>9</v>
      </c>
      <c r="F14" s="90">
        <f>F9+F13</f>
        <v>17238</v>
      </c>
      <c r="G14" s="90">
        <f>G9+G13</f>
        <v>17020</v>
      </c>
      <c r="H14" s="90">
        <f>H9+H13</f>
        <v>10565</v>
      </c>
      <c r="I14" s="110"/>
    </row>
    <row r="15" spans="1:9" ht="21.95" customHeight="1" x14ac:dyDescent="0.15">
      <c r="A15" s="241" t="s">
        <v>35</v>
      </c>
      <c r="B15" s="237" t="s">
        <v>38</v>
      </c>
      <c r="C15" s="237"/>
      <c r="D15" s="50" t="s">
        <v>4</v>
      </c>
      <c r="E15" s="52">
        <v>10</v>
      </c>
      <c r="F15" s="105">
        <v>0</v>
      </c>
      <c r="G15" s="105">
        <v>0</v>
      </c>
      <c r="H15" s="105">
        <v>0</v>
      </c>
      <c r="I15" s="110"/>
    </row>
    <row r="16" spans="1:9" ht="21.95" customHeight="1" x14ac:dyDescent="0.15">
      <c r="A16" s="241"/>
      <c r="B16" s="237"/>
      <c r="C16" s="237"/>
      <c r="D16" s="50" t="s">
        <v>15</v>
      </c>
      <c r="E16" s="52">
        <v>11</v>
      </c>
      <c r="F16" s="105">
        <v>15</v>
      </c>
      <c r="G16" s="105">
        <v>15</v>
      </c>
      <c r="H16" s="105">
        <v>5</v>
      </c>
      <c r="I16" s="110"/>
    </row>
    <row r="17" spans="1:9" ht="21.95" customHeight="1" x14ac:dyDescent="0.15">
      <c r="A17" s="241"/>
      <c r="B17" s="229" t="s">
        <v>7</v>
      </c>
      <c r="C17" s="229"/>
      <c r="D17" s="230"/>
      <c r="E17" s="52">
        <v>12</v>
      </c>
      <c r="F17" s="105">
        <v>613</v>
      </c>
      <c r="G17" s="105">
        <v>607</v>
      </c>
      <c r="H17" s="105">
        <v>290</v>
      </c>
      <c r="I17" s="110"/>
    </row>
    <row r="18" spans="1:9" ht="21.95" customHeight="1" x14ac:dyDescent="0.15">
      <c r="A18" s="241"/>
      <c r="B18" s="232" t="s">
        <v>20</v>
      </c>
      <c r="C18" s="232"/>
      <c r="D18" s="233"/>
      <c r="E18" s="18">
        <v>13</v>
      </c>
      <c r="F18" s="90">
        <f>SUM(F15:F17)</f>
        <v>628</v>
      </c>
      <c r="G18" s="90">
        <f>SUM(G15:G17)</f>
        <v>622</v>
      </c>
      <c r="H18" s="90">
        <f>SUM(H15:H17)</f>
        <v>295</v>
      </c>
      <c r="I18" s="110"/>
    </row>
    <row r="19" spans="1:9" ht="21.95" customHeight="1" x14ac:dyDescent="0.15">
      <c r="A19" s="241" t="s">
        <v>36</v>
      </c>
      <c r="B19" s="237" t="s">
        <v>38</v>
      </c>
      <c r="C19" s="237"/>
      <c r="D19" s="50" t="s">
        <v>4</v>
      </c>
      <c r="E19" s="52">
        <v>14</v>
      </c>
      <c r="F19" s="105">
        <v>3</v>
      </c>
      <c r="G19" s="105">
        <v>3</v>
      </c>
      <c r="H19" s="105">
        <v>2</v>
      </c>
      <c r="I19" s="110"/>
    </row>
    <row r="20" spans="1:9" ht="21.95" customHeight="1" x14ac:dyDescent="0.15">
      <c r="A20" s="241"/>
      <c r="B20" s="237"/>
      <c r="C20" s="237"/>
      <c r="D20" s="50" t="s">
        <v>15</v>
      </c>
      <c r="E20" s="52">
        <v>15</v>
      </c>
      <c r="F20" s="105">
        <v>73</v>
      </c>
      <c r="G20" s="105">
        <v>73</v>
      </c>
      <c r="H20" s="105">
        <v>56</v>
      </c>
      <c r="I20" s="110"/>
    </row>
    <row r="21" spans="1:9" ht="21.95" customHeight="1" x14ac:dyDescent="0.15">
      <c r="A21" s="241"/>
      <c r="B21" s="229" t="s">
        <v>7</v>
      </c>
      <c r="C21" s="229"/>
      <c r="D21" s="230"/>
      <c r="E21" s="52">
        <v>16</v>
      </c>
      <c r="F21" s="105">
        <v>1531</v>
      </c>
      <c r="G21" s="105">
        <v>1521</v>
      </c>
      <c r="H21" s="105">
        <v>1381</v>
      </c>
      <c r="I21" s="110"/>
    </row>
    <row r="22" spans="1:9" ht="21.95" customHeight="1" x14ac:dyDescent="0.15">
      <c r="A22" s="241"/>
      <c r="B22" s="232" t="s">
        <v>46</v>
      </c>
      <c r="C22" s="232"/>
      <c r="D22" s="233"/>
      <c r="E22" s="18">
        <v>17</v>
      </c>
      <c r="F22" s="90">
        <f>SUM(F19:F21)</f>
        <v>1607</v>
      </c>
      <c r="G22" s="90">
        <f>SUM(G19:G21)</f>
        <v>1597</v>
      </c>
      <c r="H22" s="90">
        <f>SUM(H19:H21)</f>
        <v>1439</v>
      </c>
      <c r="I22" s="110"/>
    </row>
    <row r="23" spans="1:9" ht="21.95" customHeight="1" x14ac:dyDescent="0.15">
      <c r="A23" s="238" t="s">
        <v>79</v>
      </c>
      <c r="B23" s="239"/>
      <c r="C23" s="239"/>
      <c r="D23" s="240"/>
      <c r="E23" s="18">
        <v>18</v>
      </c>
      <c r="F23" s="107">
        <v>11</v>
      </c>
      <c r="G23" s="107">
        <v>11</v>
      </c>
      <c r="H23" s="107">
        <v>11</v>
      </c>
      <c r="I23" s="110"/>
    </row>
    <row r="24" spans="1:9" ht="21.95" customHeight="1" x14ac:dyDescent="0.15">
      <c r="A24" s="238" t="s">
        <v>43</v>
      </c>
      <c r="B24" s="239"/>
      <c r="C24" s="239"/>
      <c r="D24" s="240"/>
      <c r="E24" s="18">
        <v>19</v>
      </c>
      <c r="F24" s="107">
        <v>159</v>
      </c>
      <c r="G24" s="107">
        <v>155</v>
      </c>
      <c r="H24" s="107">
        <v>98</v>
      </c>
      <c r="I24" s="110"/>
    </row>
    <row r="25" spans="1:9" ht="21.95" customHeight="1" x14ac:dyDescent="0.15">
      <c r="A25" s="241" t="s">
        <v>23</v>
      </c>
      <c r="B25" s="237" t="s">
        <v>38</v>
      </c>
      <c r="C25" s="237"/>
      <c r="D25" s="50" t="s">
        <v>4</v>
      </c>
      <c r="E25" s="52">
        <v>20</v>
      </c>
      <c r="F25" s="105">
        <v>0</v>
      </c>
      <c r="G25" s="105">
        <v>0</v>
      </c>
      <c r="H25" s="105">
        <v>0</v>
      </c>
      <c r="I25" s="110"/>
    </row>
    <row r="26" spans="1:9" ht="21.95" customHeight="1" x14ac:dyDescent="0.15">
      <c r="A26" s="241"/>
      <c r="B26" s="237"/>
      <c r="C26" s="237"/>
      <c r="D26" s="50" t="s">
        <v>15</v>
      </c>
      <c r="E26" s="52">
        <v>21</v>
      </c>
      <c r="F26" s="105">
        <v>1</v>
      </c>
      <c r="G26" s="105">
        <v>1</v>
      </c>
      <c r="H26" s="105">
        <v>0</v>
      </c>
      <c r="I26" s="110"/>
    </row>
    <row r="27" spans="1:9" ht="21.95" customHeight="1" x14ac:dyDescent="0.15">
      <c r="A27" s="241"/>
      <c r="B27" s="229" t="s">
        <v>7</v>
      </c>
      <c r="C27" s="229"/>
      <c r="D27" s="230"/>
      <c r="E27" s="52">
        <v>22</v>
      </c>
      <c r="F27" s="105">
        <v>18</v>
      </c>
      <c r="G27" s="105">
        <v>18</v>
      </c>
      <c r="H27" s="105">
        <v>18</v>
      </c>
      <c r="I27" s="110"/>
    </row>
    <row r="28" spans="1:9" ht="21.95" customHeight="1" x14ac:dyDescent="0.15">
      <c r="A28" s="241"/>
      <c r="B28" s="232" t="s">
        <v>50</v>
      </c>
      <c r="C28" s="232"/>
      <c r="D28" s="233"/>
      <c r="E28" s="18">
        <v>23</v>
      </c>
      <c r="F28" s="90">
        <f>SUM(F25:F27)</f>
        <v>19</v>
      </c>
      <c r="G28" s="90">
        <f>SUM(G25:G27)</f>
        <v>19</v>
      </c>
      <c r="H28" s="90">
        <f>SUM(H25:H27)</f>
        <v>18</v>
      </c>
      <c r="I28" s="110"/>
    </row>
    <row r="29" spans="1:9" ht="21.95" customHeight="1" x14ac:dyDescent="0.15">
      <c r="A29" s="242" t="s">
        <v>17</v>
      </c>
      <c r="B29" s="232"/>
      <c r="C29" s="232"/>
      <c r="D29" s="233"/>
      <c r="E29" s="18">
        <v>24</v>
      </c>
      <c r="F29" s="90">
        <f>F14+F18+F22+F23+F24+F28</f>
        <v>19662</v>
      </c>
      <c r="G29" s="90">
        <f>G14+G18+G22+G23+G24+G28</f>
        <v>19424</v>
      </c>
      <c r="H29" s="90">
        <f>H14+H18+H22+H23+H24+H28</f>
        <v>12426</v>
      </c>
      <c r="I29" s="110"/>
    </row>
    <row r="30" spans="1:9" ht="21.95" customHeight="1" x14ac:dyDescent="0.15">
      <c r="A30" s="245" t="s">
        <v>51</v>
      </c>
      <c r="B30" s="246"/>
      <c r="C30" s="246"/>
      <c r="D30" s="247"/>
      <c r="E30" s="53"/>
      <c r="F30" s="108"/>
      <c r="G30" s="108"/>
      <c r="H30" s="108"/>
      <c r="I30" s="110"/>
    </row>
    <row r="31" spans="1:9" x14ac:dyDescent="0.15">
      <c r="A31" s="101" t="s">
        <v>80</v>
      </c>
      <c r="B31" s="103"/>
      <c r="C31" s="103"/>
      <c r="D31" s="103"/>
      <c r="E31" s="103"/>
      <c r="F31" s="103"/>
      <c r="G31" s="103"/>
      <c r="H31" s="103"/>
    </row>
    <row r="32" spans="1:9" ht="13.5" customHeight="1" x14ac:dyDescent="0.15">
      <c r="A32" s="101" t="s">
        <v>81</v>
      </c>
      <c r="B32" s="103"/>
      <c r="C32" s="103"/>
      <c r="D32" s="103"/>
      <c r="E32" s="103"/>
      <c r="F32" s="103"/>
      <c r="G32" s="103"/>
      <c r="H32" s="103"/>
    </row>
    <row r="33" spans="1:8" ht="13.5" customHeight="1" x14ac:dyDescent="0.15">
      <c r="A33" s="101" t="s">
        <v>77</v>
      </c>
      <c r="B33" s="103"/>
      <c r="C33" s="103"/>
      <c r="D33" s="103"/>
      <c r="E33" s="103"/>
      <c r="F33" s="103"/>
      <c r="G33" s="103"/>
      <c r="H33" s="103"/>
    </row>
    <row r="34" spans="1:8" ht="13.5" customHeight="1" x14ac:dyDescent="0.15">
      <c r="A34" s="102" t="s">
        <v>78</v>
      </c>
      <c r="B34" s="101"/>
      <c r="C34" s="101"/>
      <c r="D34" s="101"/>
      <c r="E34" s="103"/>
      <c r="F34" s="103"/>
      <c r="G34" s="103"/>
      <c r="H34" s="103"/>
    </row>
    <row r="35" spans="1:8" ht="13.5" customHeight="1" x14ac:dyDescent="0.15">
      <c r="A35" s="8"/>
      <c r="B35" s="8"/>
      <c r="C35" s="8"/>
      <c r="D35" s="8"/>
    </row>
    <row r="36" spans="1:8" ht="13.5" customHeight="1" x14ac:dyDescent="0.15">
      <c r="B36" s="8"/>
      <c r="C36" s="8"/>
      <c r="D36" s="8"/>
    </row>
    <row r="37" spans="1:8" ht="13.5" customHeight="1" x14ac:dyDescent="0.15">
      <c r="A37" s="8"/>
      <c r="B37" s="8"/>
      <c r="C37" s="8"/>
      <c r="D37" s="8"/>
    </row>
    <row r="38" spans="1:8" x14ac:dyDescent="0.15">
      <c r="A38" s="8"/>
      <c r="B38" s="8"/>
      <c r="C38" s="8"/>
      <c r="D38" s="8"/>
    </row>
    <row r="39" spans="1:8" x14ac:dyDescent="0.15">
      <c r="A39" s="8"/>
      <c r="B39" s="8"/>
      <c r="C39" s="8"/>
      <c r="D39" s="8"/>
    </row>
    <row r="40" spans="1:8" x14ac:dyDescent="0.15">
      <c r="A40" s="8"/>
      <c r="B40" s="8"/>
      <c r="C40" s="48"/>
      <c r="D40" s="8"/>
    </row>
    <row r="41" spans="1:8" x14ac:dyDescent="0.15">
      <c r="A41" s="8"/>
      <c r="B41" s="8"/>
      <c r="C41" s="8"/>
      <c r="D41" s="8"/>
    </row>
    <row r="42" spans="1:8" x14ac:dyDescent="0.15">
      <c r="A42" s="8"/>
      <c r="B42" s="8"/>
      <c r="C42" s="8"/>
      <c r="D42" s="8"/>
    </row>
    <row r="43" spans="1:8" x14ac:dyDescent="0.15">
      <c r="A43" s="8"/>
      <c r="B43" s="8"/>
      <c r="C43" s="8"/>
      <c r="D43" s="8"/>
    </row>
    <row r="44" spans="1:8" x14ac:dyDescent="0.15">
      <c r="A44" s="8"/>
      <c r="B44" s="8"/>
      <c r="C44" s="8"/>
      <c r="D44" s="8"/>
    </row>
    <row r="45" spans="1:8" x14ac:dyDescent="0.15">
      <c r="A45" s="8"/>
      <c r="B45" s="8"/>
      <c r="C45" s="8"/>
      <c r="D45" s="8"/>
    </row>
    <row r="46" spans="1:8" x14ac:dyDescent="0.15">
      <c r="A46" s="8"/>
      <c r="B46" s="8"/>
      <c r="C46" s="8"/>
      <c r="D46" s="8"/>
    </row>
    <row r="47" spans="1:8" x14ac:dyDescent="0.15">
      <c r="A47" s="8"/>
      <c r="B47" s="8"/>
      <c r="C47" s="8"/>
      <c r="D47" s="8"/>
    </row>
    <row r="48" spans="1:8" x14ac:dyDescent="0.15">
      <c r="A48" s="8"/>
      <c r="B48" s="8"/>
      <c r="C48" s="8"/>
      <c r="D48" s="8"/>
    </row>
    <row r="49" spans="1:4" x14ac:dyDescent="0.15">
      <c r="A49" s="8"/>
      <c r="B49" s="8"/>
      <c r="C49" s="8"/>
      <c r="D49" s="8"/>
    </row>
    <row r="50" spans="1:4" x14ac:dyDescent="0.15">
      <c r="A50" s="8"/>
      <c r="B50" s="8"/>
      <c r="C50" s="8"/>
      <c r="D50" s="8"/>
    </row>
    <row r="51" spans="1:4" x14ac:dyDescent="0.15">
      <c r="A51" s="9"/>
      <c r="B51" s="9"/>
      <c r="C51" s="9"/>
      <c r="D51" s="9"/>
    </row>
    <row r="52" spans="1:4" x14ac:dyDescent="0.15">
      <c r="A52" s="9"/>
      <c r="B52" s="9"/>
      <c r="C52" s="9"/>
      <c r="D52" s="9"/>
    </row>
  </sheetData>
  <mergeCells count="27">
    <mergeCell ref="A30:D30"/>
    <mergeCell ref="B6:B9"/>
    <mergeCell ref="C6:C7"/>
    <mergeCell ref="B10:B13"/>
    <mergeCell ref="C10:C11"/>
    <mergeCell ref="A15:A18"/>
    <mergeCell ref="B15:C16"/>
    <mergeCell ref="A19:A22"/>
    <mergeCell ref="B19:C20"/>
    <mergeCell ref="A25:A28"/>
    <mergeCell ref="B25:C26"/>
    <mergeCell ref="A6:A14"/>
    <mergeCell ref="A23:D23"/>
    <mergeCell ref="A24:D24"/>
    <mergeCell ref="B27:D27"/>
    <mergeCell ref="B28:D28"/>
    <mergeCell ref="A29:D29"/>
    <mergeCell ref="B14:D14"/>
    <mergeCell ref="B17:D17"/>
    <mergeCell ref="B18:D18"/>
    <mergeCell ref="B21:D21"/>
    <mergeCell ref="B22:D22"/>
    <mergeCell ref="A4:D4"/>
    <mergeCell ref="C8:D8"/>
    <mergeCell ref="C9:D9"/>
    <mergeCell ref="C12:D12"/>
    <mergeCell ref="C13:D13"/>
  </mergeCells>
  <phoneticPr fontId="1"/>
  <pageMargins left="0.39370078740157483" right="0.59055118110236227" top="0.59055118110236227" bottom="0.59055118110236227" header="0" footer="0.39370078740157483"/>
  <pageSetup paperSize="9" orientation="portrait" r:id="rId1"/>
  <headerFooter scaleWithDoc="0" alignWithMargins="0">
    <oddHeader>&amp;C&amp;"ＭＳ 明朝,標準"&amp;8平成25年度 秋田県税務統計書</oddHeader>
    <oddFooter>&amp;C&amp;"ＭＳ 明朝,標準"&amp;9- &amp;P+29 -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法人県民税</vt:lpstr>
      <vt:lpstr>課税状況（原稿）</vt:lpstr>
      <vt:lpstr>納税義務者数（削除）</vt:lpstr>
      <vt:lpstr>'課税状況（原稿）'!Print_Area</vt:lpstr>
      <vt:lpstr>法人県民税!Print_Area</vt:lpstr>
    </vt:vector>
  </TitlesOfParts>
  <Company>秋田県庁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秋田県庁</dc:creator>
  <cp:lastModifiedBy>福田 将平</cp:lastModifiedBy>
  <cp:lastPrinted>2021-10-27T01:39:56Z</cp:lastPrinted>
  <dcterms:created xsi:type="dcterms:W3CDTF">1998-10-07T00:34:00Z</dcterms:created>
  <dcterms:modified xsi:type="dcterms:W3CDTF">2023-02-06T01:30:56Z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3.0.2.0</vt:lpwstr>
      <vt:lpwstr>3.1.2.0</vt:lpwstr>
    </vt:vector>
  </property>
  <property fmtid="{DCFEDD21-7773-49B2-8022-6FC58DB5260B}" pid="3" name="LastSavedVersion">
    <vt:lpwstr>3.1.2.0</vt:lpwstr>
  </property>
  <property fmtid="{DCFEDD21-7773-49B2-8022-6FC58DB5260B}" pid="4" name="LastSavedDate">
    <vt:filetime>2019-10-11T09:20:41Z</vt:filetime>
  </property>
</Properties>
</file>