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5" windowWidth="16020" windowHeight="6975" activeTab="17"/>
  </bookViews>
  <sheets>
    <sheet name="1" sheetId="3" r:id="rId1"/>
    <sheet name="2" sheetId="4" r:id="rId2"/>
    <sheet name="3" sheetId="6" r:id="rId3"/>
    <sheet name="4" sheetId="5" r:id="rId4"/>
    <sheet name="5" sheetId="7" r:id="rId5"/>
    <sheet name="6" sheetId="8" r:id="rId6"/>
    <sheet name="7" sheetId="9" r:id="rId7"/>
    <sheet name="8" sheetId="21" r:id="rId8"/>
    <sheet name="9" sheetId="22" r:id="rId9"/>
    <sheet name="10" sheetId="12" r:id="rId10"/>
    <sheet name="11" sheetId="23" r:id="rId11"/>
    <sheet name="12" sheetId="24" r:id="rId12"/>
    <sheet name="13" sheetId="15" r:id="rId13"/>
    <sheet name="14" sheetId="16" r:id="rId14"/>
    <sheet name="15" sheetId="17" r:id="rId15"/>
    <sheet name="16" sheetId="18" r:id="rId16"/>
    <sheet name="17" sheetId="19" r:id="rId17"/>
    <sheet name="18" sheetId="20" r:id="rId18"/>
  </sheets>
  <definedNames>
    <definedName name="_Key1" hidden="1">#REF!</definedName>
    <definedName name="_Key1" localSheetId="0" hidden="1">#REF!</definedName>
    <definedName name="_key2" hidden="1">#REF!</definedName>
    <definedName name="_key2" localSheetId="0" hidden="1">#REF!</definedName>
    <definedName name="_key3" hidden="1">#REF!</definedName>
    <definedName name="_key3" localSheetId="0" hidden="1">#REF!</definedName>
    <definedName name="_Key1" localSheetId="1" hidden="1">#REF!</definedName>
    <definedName name="_key2" localSheetId="1" hidden="1">#REF!</definedName>
    <definedName name="_key3" localSheetId="1" hidden="1">#REF!</definedName>
    <definedName name="_Key1" localSheetId="2" hidden="1">#REF!</definedName>
    <definedName name="_key2" localSheetId="2" hidden="1">#REF!</definedName>
    <definedName name="_key3" localSheetId="2" hidden="1">#REF!</definedName>
    <definedName name="_key2" localSheetId="5" hidden="1">#REF!</definedName>
    <definedName name="_Key1" localSheetId="5" hidden="1">#REF!</definedName>
    <definedName name="_key3" localSheetId="5" hidden="1">#REF!</definedName>
    <definedName name="_Key1" localSheetId="9" hidden="1">#REF!</definedName>
    <definedName name="_key2" localSheetId="9" hidden="1">#REF!</definedName>
    <definedName name="_key3" localSheetId="9" hidden="1">#REF!</definedName>
    <definedName name="_Key1" localSheetId="12" hidden="1">#REF!</definedName>
    <definedName name="_key2" localSheetId="12" hidden="1">#REF!</definedName>
    <definedName name="_key3" localSheetId="12" hidden="1">#REF!</definedName>
    <definedName name="_Key1" localSheetId="13" hidden="1">#REF!</definedName>
    <definedName name="_key2" localSheetId="13" hidden="1">#REF!</definedName>
    <definedName name="_key3" localSheetId="13" hidden="1">#REF!</definedName>
    <definedName name="_Key1" localSheetId="14" hidden="1">#REF!</definedName>
    <definedName name="_key2" localSheetId="14" hidden="1">#REF!</definedName>
    <definedName name="_key3" localSheetId="14" hidden="1">#REF!</definedName>
    <definedName name="_Key1" localSheetId="15" hidden="1">#REF!</definedName>
    <definedName name="_key2" localSheetId="15" hidden="1">#REF!</definedName>
    <definedName name="_key3" localSheetId="15" hidden="1">#REF!</definedName>
    <definedName name="_Key1" localSheetId="16" hidden="1">#REF!</definedName>
    <definedName name="_key2" localSheetId="16" hidden="1">#REF!</definedName>
    <definedName name="_key3" localSheetId="16" hidden="1">#REF!</definedName>
    <definedName name="_Key1" localSheetId="17" hidden="1">#REF!</definedName>
    <definedName name="_key2" localSheetId="17" hidden="1">#REF!</definedName>
    <definedName name="_key3" localSheetId="17" hidden="1">#REF!</definedName>
    <definedName name="_Key1" localSheetId="7" hidden="1">#REF!</definedName>
    <definedName name="_Key1" localSheetId="8" hidden="1">#REF!</definedName>
    <definedName name="_Key1" localSheetId="10" hidden="1">#REF!</definedName>
    <definedName name="_key2" localSheetId="10" hidden="1">#REF!</definedName>
    <definedName name="_key3" localSheetId="10" hidden="1">#REF!</definedName>
    <definedName name="_Key1" localSheetId="11" hidden="1">#REF!</definedName>
    <definedName name="_Order1" hidden="1">0</definedName>
    <definedName name="_xlnm.Print_Area" localSheetId="0">'1'!$B$1:$K$23</definedName>
    <definedName name="_xlnm.Print_Area" localSheetId="1">'2'!$B$1:$L$10</definedName>
    <definedName name="_xlnm.Print_Area" localSheetId="2">'3'!$B$1:$G$32</definedName>
    <definedName name="_xlnm.Print_Area" localSheetId="4">'5'!$B$1:$J$30</definedName>
    <definedName name="_xlnm._FilterDatabase" localSheetId="5" hidden="1">'6'!$B$3:$E$29</definedName>
    <definedName name="_xlnm._FilterDatabase" localSheetId="8" hidden="1">'9'!$B$2:$H$40</definedName>
    <definedName name="_xlnm.Print_Area" localSheetId="10">'11'!$A$1:$N$33</definedName>
    <definedName name="_xlnm.Print_Area" localSheetId="11">'12'!$A$1:$L$31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<sst xmlns="http://schemas.openxmlformats.org/spreadsheetml/2006/main" xmlns:r="http://schemas.openxmlformats.org/officeDocument/2006/relationships" count="586" uniqueCount="586">
  <si>
    <t>水</t>
  </si>
  <si>
    <t>粗暴犯</t>
    <rPh sb="1" eb="2">
      <t>アバ</t>
    </rPh>
    <rPh sb="2" eb="3">
      <t>ハン</t>
    </rPh>
    <phoneticPr fontId="6"/>
  </si>
  <si>
    <t>地すべり等</t>
    <rPh sb="0" eb="1">
      <t>ジ</t>
    </rPh>
    <rPh sb="4" eb="5">
      <t>トウ</t>
    </rPh>
    <phoneticPr fontId="6"/>
  </si>
  <si>
    <t>農業用施設</t>
  </si>
  <si>
    <t>5位</t>
    <rPh sb="1" eb="2">
      <t>イ</t>
    </rPh>
    <phoneticPr fontId="6"/>
  </si>
  <si>
    <t>地方裁判所</t>
    <rPh sb="0" eb="2">
      <t>チホウ</t>
    </rPh>
    <rPh sb="2" eb="5">
      <t>サイバンショ</t>
    </rPh>
    <phoneticPr fontId="6"/>
  </si>
  <si>
    <t>加害</t>
    <rPh sb="0" eb="1">
      <t>カ</t>
    </rPh>
    <rPh sb="1" eb="2">
      <t>ガイ</t>
    </rPh>
    <phoneticPr fontId="6"/>
  </si>
  <si>
    <t>破産事件(件)</t>
    <rPh sb="5" eb="6">
      <t>ケン</t>
    </rPh>
    <phoneticPr fontId="6"/>
  </si>
  <si>
    <t>その他災害</t>
    <rPh sb="0" eb="3">
      <t>ソノタ</t>
    </rPh>
    <phoneticPr fontId="6"/>
  </si>
  <si>
    <t>暴風等</t>
    <rPh sb="0" eb="2">
      <t>ボウフウ</t>
    </rPh>
    <rPh sb="2" eb="3">
      <t>ナド</t>
    </rPh>
    <phoneticPr fontId="6"/>
  </si>
  <si>
    <t>未済</t>
  </si>
  <si>
    <t>転</t>
    <rPh sb="0" eb="1">
      <t>テン</t>
    </rPh>
    <phoneticPr fontId="6"/>
  </si>
  <si>
    <t>20　～　22歳</t>
    <rPh sb="7" eb="8">
      <t>サイ</t>
    </rPh>
    <phoneticPr fontId="6"/>
  </si>
  <si>
    <t>(単位：件)</t>
  </si>
  <si>
    <t>21-18 救急・救助の状況　県消防防災ヘリコプター「なまはげ」</t>
  </si>
  <si>
    <t>農    　地</t>
  </si>
  <si>
    <t>新受</t>
  </si>
  <si>
    <t>資料：裁判所「司法統計」</t>
    <rPh sb="3" eb="6">
      <t>サイバンショ</t>
    </rPh>
    <rPh sb="7" eb="9">
      <t>シホウ</t>
    </rPh>
    <rPh sb="9" eb="11">
      <t>トウケイ</t>
    </rPh>
    <phoneticPr fontId="6"/>
  </si>
  <si>
    <t>化学消防車</t>
    <rPh sb="0" eb="1">
      <t>カ</t>
    </rPh>
    <rPh sb="1" eb="2">
      <t>ガク</t>
    </rPh>
    <rPh sb="2" eb="3">
      <t>ケ</t>
    </rPh>
    <rPh sb="3" eb="4">
      <t>ボウ</t>
    </rPh>
    <rPh sb="4" eb="5">
      <t>クルマ</t>
    </rPh>
    <phoneticPr fontId="22"/>
  </si>
  <si>
    <t>歩行者妨害等</t>
    <rPh sb="0" eb="3">
      <t>ホコウシャ</t>
    </rPh>
    <rPh sb="3" eb="5">
      <t>ボウガイ</t>
    </rPh>
    <rPh sb="5" eb="6">
      <t>ナド</t>
    </rPh>
    <phoneticPr fontId="23"/>
  </si>
  <si>
    <t>件</t>
    <rPh sb="0" eb="1">
      <t>ケン</t>
    </rPh>
    <phoneticPr fontId="6"/>
  </si>
  <si>
    <t>民事訴訟事件(件)</t>
    <rPh sb="7" eb="8">
      <t>ケン</t>
    </rPh>
    <phoneticPr fontId="6"/>
  </si>
  <si>
    <t>建物等</t>
    <rPh sb="0" eb="2">
      <t>タテモノ</t>
    </rPh>
    <rPh sb="2" eb="3">
      <t>トウ</t>
    </rPh>
    <phoneticPr fontId="6"/>
  </si>
  <si>
    <t>平成24年</t>
    <rPh sb="0" eb="2">
      <t>ヘイセイ</t>
    </rPh>
    <rPh sb="4" eb="5">
      <t>ネン</t>
    </rPh>
    <phoneticPr fontId="6"/>
  </si>
  <si>
    <t>凶器準備集合</t>
  </si>
  <si>
    <t>消防本部数</t>
    <rPh sb="0" eb="1">
      <t>ケ</t>
    </rPh>
    <rPh sb="1" eb="2">
      <t>ボウ</t>
    </rPh>
    <rPh sb="2" eb="3">
      <t>ホン</t>
    </rPh>
    <rPh sb="3" eb="4">
      <t>ブ</t>
    </rPh>
    <rPh sb="4" eb="5">
      <t>スウ</t>
    </rPh>
    <phoneticPr fontId="22"/>
  </si>
  <si>
    <t>風俗犯</t>
    <rPh sb="0" eb="2">
      <t>フウゾク</t>
    </rPh>
    <rPh sb="2" eb="3">
      <t>ハン</t>
    </rPh>
    <phoneticPr fontId="6"/>
  </si>
  <si>
    <t>民事執行事件(件)</t>
    <rPh sb="7" eb="8">
      <t>ケン</t>
    </rPh>
    <phoneticPr fontId="6"/>
  </si>
  <si>
    <t>消</t>
    <rPh sb="0" eb="1">
      <t>ショウ</t>
    </rPh>
    <phoneticPr fontId="22"/>
  </si>
  <si>
    <t>その他の刑法犯</t>
    <rPh sb="2" eb="3">
      <t>タ</t>
    </rPh>
    <rPh sb="4" eb="5">
      <t>ケイ</t>
    </rPh>
    <rPh sb="5" eb="6">
      <t>ホウ</t>
    </rPh>
    <rPh sb="6" eb="7">
      <t>ハン</t>
    </rPh>
    <phoneticPr fontId="6"/>
  </si>
  <si>
    <t>既済</t>
  </si>
  <si>
    <t>年次</t>
    <rPh sb="0" eb="2">
      <t>ネンジ</t>
    </rPh>
    <phoneticPr fontId="22"/>
  </si>
  <si>
    <t>ストーブ</t>
  </si>
  <si>
    <t xml:space="preserve"> 区　　　分</t>
  </si>
  <si>
    <t>平成25年</t>
    <rPh sb="0" eb="2">
      <t>ヘイセイ</t>
    </rPh>
    <rPh sb="4" eb="5">
      <t>ネン</t>
    </rPh>
    <phoneticPr fontId="6"/>
  </si>
  <si>
    <t>運動</t>
    <rPh sb="0" eb="2">
      <t>ウンドウ</t>
    </rPh>
    <phoneticPr fontId="6"/>
  </si>
  <si>
    <t>平成26年</t>
    <rPh sb="0" eb="2">
      <t>ヘイセイ</t>
    </rPh>
    <rPh sb="4" eb="5">
      <t>ネン</t>
    </rPh>
    <phoneticPr fontId="6"/>
  </si>
  <si>
    <t>外国人</t>
    <rPh sb="0" eb="3">
      <t>ガイコクジン</t>
    </rPh>
    <phoneticPr fontId="6"/>
  </si>
  <si>
    <t>知能犯</t>
  </si>
  <si>
    <t>簡易裁判所</t>
    <rPh sb="0" eb="2">
      <t>カンイ</t>
    </rPh>
    <rPh sb="2" eb="5">
      <t>サイバンショ</t>
    </rPh>
    <phoneticPr fontId="6"/>
  </si>
  <si>
    <t>路外逸脱</t>
    <rPh sb="0" eb="1">
      <t>ロ</t>
    </rPh>
    <rPh sb="1" eb="2">
      <t>ガイ</t>
    </rPh>
    <rPh sb="2" eb="4">
      <t>イツダツ</t>
    </rPh>
    <phoneticPr fontId="6"/>
  </si>
  <si>
    <t>督促事件(件)</t>
    <rPh sb="5" eb="6">
      <t>ケン</t>
    </rPh>
    <phoneticPr fontId="6"/>
  </si>
  <si>
    <t>物事犯）</t>
    <rPh sb="0" eb="1">
      <t>モノ</t>
    </rPh>
    <rPh sb="1" eb="3">
      <t>ジハン</t>
    </rPh>
    <phoneticPr fontId="6"/>
  </si>
  <si>
    <t>25　～　29歳</t>
    <rPh sb="7" eb="8">
      <t>サイ</t>
    </rPh>
    <phoneticPr fontId="6"/>
  </si>
  <si>
    <t>民事調停事件(件)</t>
    <rPh sb="7" eb="8">
      <t>ケン</t>
    </rPh>
    <phoneticPr fontId="6"/>
  </si>
  <si>
    <t>17歳</t>
    <rPh sb="2" eb="3">
      <t>サイ</t>
    </rPh>
    <phoneticPr fontId="6"/>
  </si>
  <si>
    <t>注　秋田地方裁判所管内の地方裁判所（本庁、同支部）、簡易裁判所が取り扱ったものである。</t>
    <rPh sb="2" eb="4">
      <t>アキタ</t>
    </rPh>
    <rPh sb="4" eb="6">
      <t>チホウ</t>
    </rPh>
    <rPh sb="6" eb="9">
      <t>サイバンショ</t>
    </rPh>
    <rPh sb="9" eb="11">
      <t>カンナイ</t>
    </rPh>
    <rPh sb="12" eb="14">
      <t>チホウ</t>
    </rPh>
    <rPh sb="14" eb="17">
      <t>サイバンショ</t>
    </rPh>
    <rPh sb="18" eb="20">
      <t>ホンチョウ</t>
    </rPh>
    <rPh sb="26" eb="28">
      <t>カンイ</t>
    </rPh>
    <rPh sb="28" eb="31">
      <t>サイバンショ</t>
    </rPh>
    <phoneticPr fontId="6"/>
  </si>
  <si>
    <t>小学生</t>
    <rPh sb="0" eb="3">
      <t>ショウガクセイ</t>
    </rPh>
    <phoneticPr fontId="6"/>
  </si>
  <si>
    <t>21-3 刑法犯の認知件数と検挙件数</t>
    <rPh sb="5" eb="8">
      <t>ケイホウハン</t>
    </rPh>
    <rPh sb="9" eb="11">
      <t>ニンチ</t>
    </rPh>
    <rPh sb="11" eb="13">
      <t>ケンスウ</t>
    </rPh>
    <rPh sb="16" eb="18">
      <t>ケンスウ</t>
    </rPh>
    <phoneticPr fontId="6"/>
  </si>
  <si>
    <t>21-1 民事訴訟事件等の処理状況</t>
    <rPh sb="5" eb="7">
      <t>ミンジ</t>
    </rPh>
    <rPh sb="7" eb="9">
      <t>ソショウ</t>
    </rPh>
    <rPh sb="9" eb="11">
      <t>ジケン</t>
    </rPh>
    <rPh sb="11" eb="12">
      <t>トウ</t>
    </rPh>
    <rPh sb="13" eb="15">
      <t>ショリ</t>
    </rPh>
    <rPh sb="15" eb="17">
      <t>ジョウキョウ</t>
    </rPh>
    <phoneticPr fontId="6"/>
  </si>
  <si>
    <t>追越・追抜時</t>
    <rPh sb="0" eb="1">
      <t>オ</t>
    </rPh>
    <rPh sb="1" eb="2">
      <t>コ</t>
    </rPh>
    <rPh sb="3" eb="4">
      <t>オ</t>
    </rPh>
    <rPh sb="4" eb="5">
      <t>ヌ</t>
    </rPh>
    <rPh sb="5" eb="6">
      <t>ジ</t>
    </rPh>
    <phoneticPr fontId="6"/>
  </si>
  <si>
    <t>平成27年</t>
    <rPh sb="0" eb="2">
      <t>ヘイセイ</t>
    </rPh>
    <rPh sb="4" eb="5">
      <t>ネン</t>
    </rPh>
    <phoneticPr fontId="6"/>
  </si>
  <si>
    <t>適正化法</t>
    <rPh sb="0" eb="1">
      <t>テキ</t>
    </rPh>
    <rPh sb="1" eb="2">
      <t>セイ</t>
    </rPh>
    <rPh sb="2" eb="3">
      <t>カ</t>
    </rPh>
    <rPh sb="3" eb="4">
      <t>ホウ</t>
    </rPh>
    <phoneticPr fontId="6"/>
  </si>
  <si>
    <t>区分</t>
  </si>
  <si>
    <t>泡原液搬送車</t>
    <rPh sb="0" eb="1">
      <t>アワ</t>
    </rPh>
    <rPh sb="1" eb="2">
      <t>ハラ</t>
    </rPh>
    <rPh sb="2" eb="3">
      <t>エキ</t>
    </rPh>
    <rPh sb="3" eb="4">
      <t>ハン</t>
    </rPh>
    <rPh sb="4" eb="5">
      <t>ソウ</t>
    </rPh>
    <rPh sb="5" eb="6">
      <t>クルマ</t>
    </rPh>
    <phoneticPr fontId="22"/>
  </si>
  <si>
    <t>水</t>
    <rPh sb="0" eb="1">
      <t>ミズ</t>
    </rPh>
    <phoneticPr fontId="22"/>
  </si>
  <si>
    <t>区分</t>
    <rPh sb="0" eb="2">
      <t>クブン</t>
    </rPh>
    <phoneticPr fontId="22"/>
  </si>
  <si>
    <t>21-2 刑事訴訟事件等の処理状況</t>
    <rPh sb="5" eb="7">
      <t>ケイジ</t>
    </rPh>
    <rPh sb="7" eb="9">
      <t>ソショウ</t>
    </rPh>
    <rPh sb="9" eb="11">
      <t>ジケン</t>
    </rPh>
    <rPh sb="11" eb="12">
      <t>トウ</t>
    </rPh>
    <rPh sb="13" eb="15">
      <t>ショリ</t>
    </rPh>
    <phoneticPr fontId="6"/>
  </si>
  <si>
    <t>刑事訴訟事件(人)</t>
    <rPh sb="7" eb="8">
      <t>ニン</t>
    </rPh>
    <phoneticPr fontId="6"/>
  </si>
  <si>
    <t>産</t>
    <rPh sb="0" eb="1">
      <t>サン</t>
    </rPh>
    <phoneticPr fontId="6"/>
  </si>
  <si>
    <t>右側通行</t>
  </si>
  <si>
    <t>河　川</t>
  </si>
  <si>
    <t>特別法犯</t>
    <rPh sb="0" eb="3">
      <t>トクベツホウ</t>
    </rPh>
    <rPh sb="3" eb="4">
      <t>ハン</t>
    </rPh>
    <phoneticPr fontId="6"/>
  </si>
  <si>
    <t>19歳</t>
    <rPh sb="2" eb="3">
      <t>サイ</t>
    </rPh>
    <phoneticPr fontId="6"/>
  </si>
  <si>
    <t>自損</t>
    <rPh sb="0" eb="2">
      <t>ジソン</t>
    </rPh>
    <phoneticPr fontId="6"/>
  </si>
  <si>
    <t>強盗</t>
  </si>
  <si>
    <t>員</t>
    <rPh sb="0" eb="1">
      <t>イン</t>
    </rPh>
    <phoneticPr fontId="22"/>
  </si>
  <si>
    <t>偽造</t>
    <rPh sb="0" eb="1">
      <t>イツワ</t>
    </rPh>
    <phoneticPr fontId="6"/>
  </si>
  <si>
    <t>(人)</t>
    <rPh sb="1" eb="2">
      <t>ニン</t>
    </rPh>
    <phoneticPr fontId="22"/>
  </si>
  <si>
    <t>消火栓</t>
    <rPh sb="0" eb="1">
      <t>ケ</t>
    </rPh>
    <rPh sb="1" eb="2">
      <t>ヒ</t>
    </rPh>
    <rPh sb="2" eb="3">
      <t>セン</t>
    </rPh>
    <phoneticPr fontId="22"/>
  </si>
  <si>
    <t>略式・交通即決事件(人)</t>
    <rPh sb="10" eb="11">
      <t>ニン</t>
    </rPh>
    <phoneticPr fontId="6"/>
  </si>
  <si>
    <t xml:space="preserve">  資料：秋田県警察本部刑事企画課、秋田県警察本部交通部「交通統計」</t>
    <rPh sb="5" eb="7">
      <t>アキタ</t>
    </rPh>
    <rPh sb="10" eb="12">
      <t>ホンブ</t>
    </rPh>
    <rPh sb="12" eb="14">
      <t>ケイジ</t>
    </rPh>
    <rPh sb="14" eb="16">
      <t>キカク</t>
    </rPh>
    <rPh sb="18" eb="20">
      <t>アキタ</t>
    </rPh>
    <rPh sb="21" eb="23">
      <t>ケイサツ</t>
    </rPh>
    <rPh sb="23" eb="25">
      <t>ホンブ</t>
    </rPh>
    <rPh sb="25" eb="27">
      <t>コウツウ</t>
    </rPh>
    <rPh sb="27" eb="28">
      <t>ブ</t>
    </rPh>
    <rPh sb="29" eb="31">
      <t>コウツウ</t>
    </rPh>
    <rPh sb="31" eb="33">
      <t>トウケイ</t>
    </rPh>
    <phoneticPr fontId="6"/>
  </si>
  <si>
    <t>窃盗犯</t>
    <rPh sb="1" eb="2">
      <t>ヌス</t>
    </rPh>
    <rPh sb="2" eb="3">
      <t>ハン</t>
    </rPh>
    <phoneticPr fontId="6"/>
  </si>
  <si>
    <t>凶悪犯</t>
    <rPh sb="1" eb="2">
      <t>アク</t>
    </rPh>
    <rPh sb="2" eb="3">
      <t>ハン</t>
    </rPh>
    <phoneticPr fontId="6"/>
  </si>
  <si>
    <t>わいせつ</t>
  </si>
  <si>
    <t>年　次</t>
    <rPh sb="0" eb="1">
      <t>トシ</t>
    </rPh>
    <rPh sb="2" eb="3">
      <t>ツギ</t>
    </rPh>
    <phoneticPr fontId="6"/>
  </si>
  <si>
    <t>平成25年</t>
    <rPh sb="0" eb="2">
      <t>ヘイセイ</t>
    </rPh>
    <rPh sb="4" eb="5">
      <t>ネン</t>
    </rPh>
    <phoneticPr fontId="22"/>
  </si>
  <si>
    <t>21-10 自然災害の状況　災害種類別  死傷者・行方不明者</t>
  </si>
  <si>
    <t>総　数</t>
    <rPh sb="0" eb="1">
      <t>フサ</t>
    </rPh>
    <rPh sb="2" eb="3">
      <t>カズ</t>
    </rPh>
    <phoneticPr fontId="6"/>
  </si>
  <si>
    <t>罪種別(人員)</t>
  </si>
  <si>
    <t>年次・区分</t>
  </si>
  <si>
    <t>年次・罪種別</t>
    <rPh sb="0" eb="2">
      <t>ネンジ</t>
    </rPh>
    <rPh sb="3" eb="5">
      <t>ザイシュ</t>
    </rPh>
    <rPh sb="5" eb="6">
      <t>ベツ</t>
    </rPh>
    <phoneticPr fontId="6"/>
  </si>
  <si>
    <t>電気装置</t>
    <rPh sb="0" eb="2">
      <t>デンキ</t>
    </rPh>
    <rPh sb="2" eb="4">
      <t>ソウチ</t>
    </rPh>
    <phoneticPr fontId="22"/>
  </si>
  <si>
    <t>平成24年</t>
  </si>
  <si>
    <t>その他</t>
    <rPh sb="2" eb="3">
      <t>タ</t>
    </rPh>
    <phoneticPr fontId="6"/>
  </si>
  <si>
    <t>両</t>
    <rPh sb="0" eb="1">
      <t>リョウ</t>
    </rPh>
    <phoneticPr fontId="6"/>
  </si>
  <si>
    <t>そ　 の　　他</t>
  </si>
  <si>
    <t>(件)</t>
    <rPh sb="1" eb="2">
      <t>ケン</t>
    </rPh>
    <phoneticPr fontId="22"/>
  </si>
  <si>
    <t>認知件数</t>
    <rPh sb="0" eb="2">
      <t>ニンチ</t>
    </rPh>
    <phoneticPr fontId="6"/>
  </si>
  <si>
    <t>平成26年</t>
  </si>
  <si>
    <t>り災人員</t>
  </si>
  <si>
    <t>放火</t>
    <rPh sb="0" eb="2">
      <t>ホウカ</t>
    </rPh>
    <phoneticPr fontId="6"/>
  </si>
  <si>
    <t>検挙率</t>
  </si>
  <si>
    <t>平成27年</t>
    <rPh sb="4" eb="5">
      <t>ネン</t>
    </rPh>
    <phoneticPr fontId="22"/>
  </si>
  <si>
    <t>脅迫</t>
    <rPh sb="0" eb="2">
      <t>キョウハク</t>
    </rPh>
    <phoneticPr fontId="6"/>
  </si>
  <si>
    <t>恐喝</t>
    <rPh sb="0" eb="2">
      <t>キョウカツ</t>
    </rPh>
    <phoneticPr fontId="6"/>
  </si>
  <si>
    <t>21-9 自然災害の状況　災害種類別被害額</t>
  </si>
  <si>
    <t>かまど</t>
  </si>
  <si>
    <t>知能犯</t>
    <rPh sb="0" eb="1">
      <t>チ</t>
    </rPh>
    <rPh sb="1" eb="2">
      <t>ノウ</t>
    </rPh>
    <rPh sb="2" eb="3">
      <t>ハン</t>
    </rPh>
    <phoneticPr fontId="6"/>
  </si>
  <si>
    <t>賭博</t>
    <rPh sb="0" eb="2">
      <t>トバク</t>
    </rPh>
    <phoneticPr fontId="6"/>
  </si>
  <si>
    <t>23　～　24歳</t>
    <rPh sb="7" eb="8">
      <t>サイ</t>
    </rPh>
    <phoneticPr fontId="6"/>
  </si>
  <si>
    <t>物</t>
  </si>
  <si>
    <t>(単位：人)</t>
  </si>
  <si>
    <t>総数</t>
  </si>
  <si>
    <t>全損</t>
  </si>
  <si>
    <t>凶悪犯</t>
  </si>
  <si>
    <t>年次</t>
    <rPh sb="0" eb="2">
      <t>ネンジ</t>
    </rPh>
    <phoneticPr fontId="6"/>
  </si>
  <si>
    <t>粗暴犯</t>
  </si>
  <si>
    <t>強制性行等</t>
    <rPh sb="0" eb="2">
      <t>キョウセイ</t>
    </rPh>
    <rPh sb="2" eb="4">
      <t>セイコウ</t>
    </rPh>
    <rPh sb="4" eb="5">
      <t>ナド</t>
    </rPh>
    <phoneticPr fontId="6"/>
  </si>
  <si>
    <t>窃盗犯</t>
    <rPh sb="2" eb="3">
      <t>ハン</t>
    </rPh>
    <phoneticPr fontId="6"/>
  </si>
  <si>
    <t>車間距離不保持</t>
    <rPh sb="0" eb="2">
      <t>シャカン</t>
    </rPh>
    <rPh sb="2" eb="4">
      <t>キョリ</t>
    </rPh>
    <rPh sb="4" eb="7">
      <t>フホジ</t>
    </rPh>
    <phoneticPr fontId="23"/>
  </si>
  <si>
    <t>風俗犯</t>
  </si>
  <si>
    <t>16　～　19歳</t>
    <rPh sb="7" eb="8">
      <t>サイ</t>
    </rPh>
    <phoneticPr fontId="6"/>
  </si>
  <si>
    <t>未就学</t>
    <rPh sb="0" eb="1">
      <t>ミシュウガク</t>
    </rPh>
    <rPh sb="1" eb="3">
      <t>シュウガク</t>
    </rPh>
    <phoneticPr fontId="6"/>
  </si>
  <si>
    <t>有職少年</t>
    <rPh sb="0" eb="2">
      <t>ユウソク</t>
    </rPh>
    <rPh sb="2" eb="4">
      <t>ショウネン</t>
    </rPh>
    <phoneticPr fontId="6"/>
  </si>
  <si>
    <t>平成26年</t>
    <rPh sb="0" eb="2">
      <t>ヘイセイ</t>
    </rPh>
    <rPh sb="4" eb="5">
      <t>ネン</t>
    </rPh>
    <phoneticPr fontId="22"/>
  </si>
  <si>
    <t>路上停止中</t>
    <rPh sb="0" eb="2">
      <t>ロジョウ</t>
    </rPh>
    <rPh sb="2" eb="5">
      <t>テイシチュウ</t>
    </rPh>
    <phoneticPr fontId="6"/>
  </si>
  <si>
    <t>平成27年</t>
  </si>
  <si>
    <t>その他</t>
  </si>
  <si>
    <t>-</t>
  </si>
  <si>
    <t>注　「不明」とは、ひき逃げ・不申告などである。</t>
    <rPh sb="0" eb="1">
      <t>チュウ</t>
    </rPh>
    <rPh sb="3" eb="5">
      <t>フメイ</t>
    </rPh>
    <rPh sb="11" eb="12">
      <t>ニ</t>
    </rPh>
    <rPh sb="14" eb="15">
      <t>フ</t>
    </rPh>
    <rPh sb="15" eb="17">
      <t>シンコク</t>
    </rPh>
    <phoneticPr fontId="6"/>
  </si>
  <si>
    <t>消防･</t>
  </si>
  <si>
    <t>中学生</t>
    <rPh sb="0" eb="3">
      <t>チュウガクセイ</t>
    </rPh>
    <phoneticPr fontId="6"/>
  </si>
  <si>
    <t>高校生</t>
    <rPh sb="0" eb="3">
      <t>コウコウセイ</t>
    </rPh>
    <phoneticPr fontId="6"/>
  </si>
  <si>
    <t>75歳以上</t>
    <rPh sb="2" eb="3">
      <t>サイ</t>
    </rPh>
    <rPh sb="3" eb="5">
      <t>イジョウ</t>
    </rPh>
    <phoneticPr fontId="6"/>
  </si>
  <si>
    <t>者</t>
    <rPh sb="0" eb="1">
      <t>モノ</t>
    </rPh>
    <phoneticPr fontId="6"/>
  </si>
  <si>
    <t>大学生</t>
    <rPh sb="0" eb="3">
      <t>ダイガクセイ</t>
    </rPh>
    <phoneticPr fontId="6"/>
  </si>
  <si>
    <t>その他の学生</t>
    <rPh sb="2" eb="3">
      <t>タ</t>
    </rPh>
    <rPh sb="4" eb="6">
      <t>ガクセイ</t>
    </rPh>
    <phoneticPr fontId="6"/>
  </si>
  <si>
    <t>電灯電話等の配線</t>
    <rPh sb="0" eb="2">
      <t>デントウ</t>
    </rPh>
    <rPh sb="2" eb="4">
      <t>デンワ</t>
    </rPh>
    <rPh sb="4" eb="5">
      <t>トウ</t>
    </rPh>
    <rPh sb="6" eb="8">
      <t>ハイセン</t>
    </rPh>
    <phoneticPr fontId="6"/>
  </si>
  <si>
    <t>無職少年</t>
    <rPh sb="0" eb="2">
      <t>ムショク</t>
    </rPh>
    <rPh sb="2" eb="4">
      <t>ショウネン</t>
    </rPh>
    <phoneticPr fontId="6"/>
  </si>
  <si>
    <t>過労等</t>
    <rPh sb="0" eb="2">
      <t>カロウ</t>
    </rPh>
    <rPh sb="2" eb="3">
      <t>ナド</t>
    </rPh>
    <phoneticPr fontId="23"/>
  </si>
  <si>
    <t>平成27年</t>
    <rPh sb="0" eb="2">
      <t>ヘイセイ</t>
    </rPh>
    <rPh sb="4" eb="5">
      <t>ネン</t>
    </rPh>
    <phoneticPr fontId="22"/>
  </si>
  <si>
    <t>10歳以下</t>
    <rPh sb="2" eb="3">
      <t>サイ</t>
    </rPh>
    <rPh sb="3" eb="5">
      <t>イカ</t>
    </rPh>
    <phoneticPr fontId="6"/>
  </si>
  <si>
    <t>11歳</t>
    <rPh sb="2" eb="3">
      <t>サイ</t>
    </rPh>
    <phoneticPr fontId="6"/>
  </si>
  <si>
    <t>12歳</t>
    <rPh sb="2" eb="3">
      <t>サイ</t>
    </rPh>
    <phoneticPr fontId="6"/>
  </si>
  <si>
    <t>単位</t>
    <rPh sb="0" eb="2">
      <t>タンイ</t>
    </rPh>
    <phoneticPr fontId="22"/>
  </si>
  <si>
    <t>13歳</t>
    <rPh sb="2" eb="3">
      <t>サイ</t>
    </rPh>
    <phoneticPr fontId="6"/>
  </si>
  <si>
    <t>35　～　39歳</t>
    <rPh sb="7" eb="8">
      <t>サイ</t>
    </rPh>
    <phoneticPr fontId="6"/>
  </si>
  <si>
    <t>14歳</t>
    <rPh sb="2" eb="3">
      <t>サイ</t>
    </rPh>
    <phoneticPr fontId="6"/>
  </si>
  <si>
    <t>その他の</t>
  </si>
  <si>
    <t>15歳</t>
    <rPh sb="2" eb="3">
      <t>サイ</t>
    </rPh>
    <phoneticPr fontId="6"/>
  </si>
  <si>
    <t>雷害</t>
  </si>
  <si>
    <t>建物</t>
  </si>
  <si>
    <t>建物焼損床面積</t>
  </si>
  <si>
    <t>半損</t>
  </si>
  <si>
    <t>16歳</t>
    <rPh sb="2" eb="3">
      <t>サイ</t>
    </rPh>
    <phoneticPr fontId="6"/>
  </si>
  <si>
    <t>18歳</t>
    <rPh sb="2" eb="3">
      <t>サイ</t>
    </rPh>
    <phoneticPr fontId="6"/>
  </si>
  <si>
    <t>65　～　74歳</t>
    <rPh sb="7" eb="8">
      <t>サイ</t>
    </rPh>
    <phoneticPr fontId="6"/>
  </si>
  <si>
    <t>自転車が第１原因</t>
  </si>
  <si>
    <t>注　本表は、刑法犯の犯罪少年及び触法少年の補導・検挙人員数であり、交通事故に係る</t>
    <rPh sb="2" eb="4">
      <t>ホンピョウ</t>
    </rPh>
    <rPh sb="6" eb="8">
      <t>ケイホウ</t>
    </rPh>
    <rPh sb="8" eb="9">
      <t>ハン</t>
    </rPh>
    <rPh sb="10" eb="12">
      <t>ハンザイ</t>
    </rPh>
    <rPh sb="12" eb="14">
      <t>ショウネン</t>
    </rPh>
    <rPh sb="14" eb="15">
      <t>オヨ</t>
    </rPh>
    <rPh sb="16" eb="18">
      <t>ショクホウ</t>
    </rPh>
    <rPh sb="18" eb="20">
      <t>ショウネン</t>
    </rPh>
    <rPh sb="21" eb="23">
      <t>ホドウ</t>
    </rPh>
    <rPh sb="24" eb="26">
      <t>ケンキョ</t>
    </rPh>
    <rPh sb="26" eb="28">
      <t>ジンイン</t>
    </rPh>
    <rPh sb="28" eb="29">
      <t>カズ</t>
    </rPh>
    <rPh sb="33" eb="35">
      <t>コウツウ</t>
    </rPh>
    <rPh sb="35" eb="37">
      <t>ジコ</t>
    </rPh>
    <rPh sb="38" eb="39">
      <t>カカ</t>
    </rPh>
    <phoneticPr fontId="6"/>
  </si>
  <si>
    <t>全　 　　 壊</t>
    <rPh sb="0" eb="1">
      <t>ゼン</t>
    </rPh>
    <rPh sb="6" eb="7">
      <t>カイ</t>
    </rPh>
    <phoneticPr fontId="6"/>
  </si>
  <si>
    <t>資料：秋田県警察本部生活安全部少年女性安全課</t>
    <rPh sb="3" eb="5">
      <t>アキタ</t>
    </rPh>
    <rPh sb="6" eb="8">
      <t>ケイサツ</t>
    </rPh>
    <rPh sb="8" eb="10">
      <t>ホンブ</t>
    </rPh>
    <rPh sb="10" eb="12">
      <t>セイカツ</t>
    </rPh>
    <rPh sb="12" eb="14">
      <t>アンゼン</t>
    </rPh>
    <rPh sb="14" eb="15">
      <t>ブ</t>
    </rPh>
    <rPh sb="15" eb="17">
      <t>ショウネン</t>
    </rPh>
    <rPh sb="17" eb="19">
      <t>ジョセイ</t>
    </rPh>
    <rPh sb="19" eb="21">
      <t>アンゼン</t>
    </rPh>
    <rPh sb="21" eb="22">
      <t>カ</t>
    </rPh>
    <phoneticPr fontId="6"/>
  </si>
  <si>
    <t>法令違反別</t>
    <rPh sb="0" eb="2">
      <t>ホウレイ</t>
    </rPh>
    <rPh sb="2" eb="4">
      <t>イハン</t>
    </rPh>
    <rPh sb="4" eb="5">
      <t>ベツ</t>
    </rPh>
    <phoneticPr fontId="23"/>
  </si>
  <si>
    <t>航空機</t>
  </si>
  <si>
    <t>発生件数</t>
    <rPh sb="0" eb="2">
      <t>ハッセイ</t>
    </rPh>
    <phoneticPr fontId="23"/>
  </si>
  <si>
    <t>平成25年</t>
    <rPh sb="4" eb="5">
      <t>ネン</t>
    </rPh>
    <phoneticPr fontId="22"/>
  </si>
  <si>
    <t>死者数</t>
  </si>
  <si>
    <t>駐車車両衝突(運転者不在)</t>
    <rPh sb="0" eb="2">
      <t>チュウシャ</t>
    </rPh>
    <rPh sb="2" eb="4">
      <t>シャリョウ</t>
    </rPh>
    <rPh sb="4" eb="6">
      <t>ショウトツ</t>
    </rPh>
    <rPh sb="7" eb="10">
      <t>ウンテンシャ</t>
    </rPh>
    <rPh sb="10" eb="12">
      <t>フザイ</t>
    </rPh>
    <phoneticPr fontId="6"/>
  </si>
  <si>
    <t>計</t>
    <rPh sb="0" eb="1">
      <t>ケイ</t>
    </rPh>
    <phoneticPr fontId="22"/>
  </si>
  <si>
    <t>負傷者数</t>
    <rPh sb="0" eb="1">
      <t>フ</t>
    </rPh>
    <phoneticPr fontId="23"/>
  </si>
  <si>
    <t>局</t>
    <rPh sb="0" eb="1">
      <t>キョク</t>
    </rPh>
    <phoneticPr fontId="22"/>
  </si>
  <si>
    <t>注6　「台風」は、平成26年台風第11号のこと。</t>
    <rPh sb="0" eb="1">
      <t>チュウ</t>
    </rPh>
    <rPh sb="4" eb="6">
      <t>タイフウ</t>
    </rPh>
    <rPh sb="9" eb="11">
      <t>ヘイセイ</t>
    </rPh>
    <rPh sb="13" eb="14">
      <t>ネン</t>
    </rPh>
    <rPh sb="14" eb="16">
      <t>タイフウ</t>
    </rPh>
    <rPh sb="16" eb="17">
      <t>ダイ</t>
    </rPh>
    <rPh sb="19" eb="20">
      <t>ゴウ</t>
    </rPh>
    <phoneticPr fontId="6"/>
  </si>
  <si>
    <t>酒酔い運転</t>
    <rPh sb="0" eb="2">
      <t>サケヨ</t>
    </rPh>
    <phoneticPr fontId="23"/>
  </si>
  <si>
    <t>汚職</t>
  </si>
  <si>
    <t>最高速度違反</t>
    <rPh sb="0" eb="2">
      <t>サイコウ</t>
    </rPh>
    <rPh sb="2" eb="4">
      <t>ソクド</t>
    </rPh>
    <rPh sb="4" eb="6">
      <t>イハン</t>
    </rPh>
    <phoneticPr fontId="23"/>
  </si>
  <si>
    <t>畜            産</t>
  </si>
  <si>
    <t>21-6 交通事故　法令違反別発生状況</t>
  </si>
  <si>
    <t>追越し違反</t>
    <rPh sb="0" eb="2">
      <t>オイコ</t>
    </rPh>
    <rPh sb="3" eb="5">
      <t>イハン</t>
    </rPh>
    <phoneticPr fontId="23"/>
  </si>
  <si>
    <t>一時不停止等</t>
    <rPh sb="0" eb="2">
      <t>イチジ</t>
    </rPh>
    <rPh sb="2" eb="3">
      <t>フ</t>
    </rPh>
    <rPh sb="3" eb="5">
      <t>テイシ</t>
    </rPh>
    <rPh sb="5" eb="6">
      <t>ナド</t>
    </rPh>
    <phoneticPr fontId="23"/>
  </si>
  <si>
    <t>信号無視</t>
  </si>
  <si>
    <t>列車</t>
    <rPh sb="0" eb="1">
      <t>レツ</t>
    </rPh>
    <rPh sb="1" eb="2">
      <t>クルマ</t>
    </rPh>
    <phoneticPr fontId="6"/>
  </si>
  <si>
    <t>前方不注意</t>
    <rPh sb="4" eb="5">
      <t>イ</t>
    </rPh>
    <phoneticPr fontId="23"/>
  </si>
  <si>
    <t>農　　　　　　　　　　業</t>
  </si>
  <si>
    <t>移動局</t>
    <rPh sb="0" eb="3">
      <t>イドウキョク</t>
    </rPh>
    <phoneticPr fontId="22"/>
  </si>
  <si>
    <t>安全速度</t>
  </si>
  <si>
    <t>操作不適</t>
  </si>
  <si>
    <t>横断自転車妨害等</t>
  </si>
  <si>
    <t>暑熱</t>
    <rPh sb="0" eb="1">
      <t>ショ</t>
    </rPh>
    <rPh sb="1" eb="2">
      <t>ネツ</t>
    </rPh>
    <phoneticPr fontId="6"/>
  </si>
  <si>
    <t>交差点安全進行義務違反</t>
    <rPh sb="0" eb="3">
      <t>コウサテン</t>
    </rPh>
    <rPh sb="3" eb="5">
      <t>アンゼン</t>
    </rPh>
    <rPh sb="5" eb="7">
      <t>シンコウ</t>
    </rPh>
    <rPh sb="7" eb="9">
      <t>ギム</t>
    </rPh>
    <rPh sb="9" eb="11">
      <t>イハン</t>
    </rPh>
    <phoneticPr fontId="23"/>
  </si>
  <si>
    <t>21-4 特別法令違反等事件数</t>
    <rPh sb="11" eb="12">
      <t>トウ</t>
    </rPh>
    <phoneticPr fontId="6"/>
  </si>
  <si>
    <t>優先通行妨害等</t>
    <rPh sb="6" eb="7">
      <t>ナド</t>
    </rPh>
    <phoneticPr fontId="23"/>
  </si>
  <si>
    <t>徐行場所違反</t>
    <rPh sb="0" eb="2">
      <t>ジョコウ</t>
    </rPh>
    <rPh sb="2" eb="4">
      <t>バショ</t>
    </rPh>
    <rPh sb="4" eb="6">
      <t>イハン</t>
    </rPh>
    <phoneticPr fontId="23"/>
  </si>
  <si>
    <t>出</t>
  </si>
  <si>
    <t>右左折違反</t>
    <rPh sb="0" eb="3">
      <t>ウサセツ</t>
    </rPh>
    <rPh sb="3" eb="5">
      <t>イハン</t>
    </rPh>
    <phoneticPr fontId="23"/>
  </si>
  <si>
    <t>･･･</t>
  </si>
  <si>
    <t>横断等禁止違反</t>
    <rPh sb="0" eb="2">
      <t>オウダン</t>
    </rPh>
    <rPh sb="2" eb="3">
      <t>ナド</t>
    </rPh>
    <rPh sb="3" eb="5">
      <t>キンシ</t>
    </rPh>
    <rPh sb="5" eb="7">
      <t>イハン</t>
    </rPh>
    <phoneticPr fontId="23"/>
  </si>
  <si>
    <t>安全不確認ドア開放等</t>
    <rPh sb="0" eb="2">
      <t>アンゼン</t>
    </rPh>
    <rPh sb="2" eb="3">
      <t>フ</t>
    </rPh>
    <rPh sb="3" eb="5">
      <t>カクニン</t>
    </rPh>
    <rPh sb="7" eb="9">
      <t>カイホウ</t>
    </rPh>
    <rPh sb="9" eb="10">
      <t>ナド</t>
    </rPh>
    <phoneticPr fontId="23"/>
  </si>
  <si>
    <t>霜・降雹</t>
    <rPh sb="0" eb="1">
      <t>シモ</t>
    </rPh>
    <rPh sb="2" eb="4">
      <t>コウヒョウ</t>
    </rPh>
    <phoneticPr fontId="6"/>
  </si>
  <si>
    <t>踏切不停止等</t>
    <rPh sb="0" eb="2">
      <t>フミキリ</t>
    </rPh>
    <rPh sb="2" eb="5">
      <t>フテイシ</t>
    </rPh>
    <rPh sb="5" eb="6">
      <t>トウ</t>
    </rPh>
    <phoneticPr fontId="23"/>
  </si>
  <si>
    <t>（-）</t>
  </si>
  <si>
    <t>歩行者が第１原因</t>
  </si>
  <si>
    <t>21-8交通事故　類型別発生状況</t>
    <rPh sb="9" eb="11">
      <t>ルイケイ</t>
    </rPh>
    <rPh sb="11" eb="12">
      <t>ベツ</t>
    </rPh>
    <rPh sb="12" eb="14">
      <t>ハッセイ</t>
    </rPh>
    <rPh sb="14" eb="16">
      <t>ジョウキョウ</t>
    </rPh>
    <phoneticPr fontId="6"/>
  </si>
  <si>
    <t>不明</t>
  </si>
  <si>
    <t>注　前方不注意には、動静不注視を含む。</t>
    <rPh sb="0" eb="1">
      <t>チュウ</t>
    </rPh>
    <rPh sb="2" eb="4">
      <t>ゼンポウ</t>
    </rPh>
    <rPh sb="4" eb="7">
      <t>フチュウイ</t>
    </rPh>
    <rPh sb="10" eb="12">
      <t>ドウセイ</t>
    </rPh>
    <rPh sb="12" eb="13">
      <t>フ</t>
    </rPh>
    <rPh sb="13" eb="15">
      <t>チュウシ</t>
    </rPh>
    <rPh sb="16" eb="17">
      <t>フク</t>
    </rPh>
    <phoneticPr fontId="6"/>
  </si>
  <si>
    <t>区　　分</t>
    <rPh sb="0" eb="1">
      <t>ク</t>
    </rPh>
    <rPh sb="3" eb="4">
      <t>ブン</t>
    </rPh>
    <phoneticPr fontId="6"/>
  </si>
  <si>
    <t>発生件数</t>
  </si>
  <si>
    <t>消防団数</t>
    <rPh sb="0" eb="1">
      <t>ケ</t>
    </rPh>
    <rPh sb="1" eb="2">
      <t>ボウ</t>
    </rPh>
    <rPh sb="2" eb="3">
      <t>ダン</t>
    </rPh>
    <rPh sb="3" eb="4">
      <t>スウ</t>
    </rPh>
    <phoneticPr fontId="22"/>
  </si>
  <si>
    <t>死者数</t>
    <rPh sb="2" eb="3">
      <t>スウ</t>
    </rPh>
    <phoneticPr fontId="6"/>
  </si>
  <si>
    <t>麻薬関係</t>
  </si>
  <si>
    <t>負傷者数</t>
    <rPh sb="0" eb="3">
      <t>フショウシャ</t>
    </rPh>
    <rPh sb="3" eb="4">
      <t>スウ</t>
    </rPh>
    <phoneticPr fontId="6"/>
  </si>
  <si>
    <t>火あそび</t>
    <rPh sb="0" eb="1">
      <t>ヒ</t>
    </rPh>
    <phoneticPr fontId="6"/>
  </si>
  <si>
    <t>小　計</t>
    <rPh sb="0" eb="1">
      <t>ショウ</t>
    </rPh>
    <rPh sb="2" eb="3">
      <t>ケイ</t>
    </rPh>
    <phoneticPr fontId="6"/>
  </si>
  <si>
    <t>30　～　34歳</t>
    <rPh sb="7" eb="8">
      <t>サイ</t>
    </rPh>
    <phoneticPr fontId="6"/>
  </si>
  <si>
    <t>21-17 救急・救助の状況　県警ヘリコプター「やまどり」</t>
    <rPh sb="6" eb="8">
      <t>キュウキュウ</t>
    </rPh>
    <rPh sb="9" eb="11">
      <t>キュウジョ</t>
    </rPh>
    <rPh sb="12" eb="14">
      <t>ジョウキョウ</t>
    </rPh>
    <phoneticPr fontId="6"/>
  </si>
  <si>
    <t>40　～　44歳</t>
    <rPh sb="7" eb="8">
      <t>サイ</t>
    </rPh>
    <phoneticPr fontId="6"/>
  </si>
  <si>
    <t>額</t>
  </si>
  <si>
    <t>45　～　49歳</t>
    <rPh sb="7" eb="8">
      <t>サイ</t>
    </rPh>
    <phoneticPr fontId="6"/>
  </si>
  <si>
    <t>50　～　54歳</t>
    <rPh sb="7" eb="8">
      <t>サイ</t>
    </rPh>
    <phoneticPr fontId="6"/>
  </si>
  <si>
    <t>排気管</t>
    <rPh sb="0" eb="3">
      <t>ハイキカン</t>
    </rPh>
    <phoneticPr fontId="22"/>
  </si>
  <si>
    <t>内燃機関</t>
    <rPh sb="0" eb="2">
      <t>ナイネン</t>
    </rPh>
    <rPh sb="2" eb="4">
      <t>キカン</t>
    </rPh>
    <phoneticPr fontId="22"/>
  </si>
  <si>
    <t>55　～　59歳</t>
    <rPh sb="7" eb="8">
      <t>サイ</t>
    </rPh>
    <phoneticPr fontId="6"/>
  </si>
  <si>
    <t>人</t>
    <rPh sb="0" eb="1">
      <t>ヒト</t>
    </rPh>
    <phoneticPr fontId="22"/>
  </si>
  <si>
    <t>60　～　64歳</t>
    <rPh sb="7" eb="8">
      <t>サイ</t>
    </rPh>
    <phoneticPr fontId="6"/>
  </si>
  <si>
    <t>稲　 　　作</t>
  </si>
  <si>
    <t>畑　 　　作</t>
  </si>
  <si>
    <t>平成29年</t>
    <rPh sb="0" eb="2">
      <t>ヘイセイ</t>
    </rPh>
    <rPh sb="4" eb="5">
      <t>ネン</t>
    </rPh>
    <phoneticPr fontId="22"/>
  </si>
  <si>
    <t>15歳以下</t>
    <rPh sb="2" eb="3">
      <t>サイ</t>
    </rPh>
    <rPh sb="3" eb="5">
      <t>イカ</t>
    </rPh>
    <phoneticPr fontId="6"/>
  </si>
  <si>
    <t>地震</t>
  </si>
  <si>
    <t>不明</t>
    <rPh sb="0" eb="2">
      <t>フメイ</t>
    </rPh>
    <phoneticPr fontId="6"/>
  </si>
  <si>
    <t>総　　　　　　数</t>
    <rPh sb="0" eb="1">
      <t>フサ</t>
    </rPh>
    <rPh sb="7" eb="8">
      <t>スウ</t>
    </rPh>
    <phoneticPr fontId="6"/>
  </si>
  <si>
    <t>資料：秋田県警察本部交通部「交通統計」</t>
    <rPh sb="3" eb="5">
      <t>アキタ</t>
    </rPh>
    <rPh sb="6" eb="8">
      <t>ケイサツ</t>
    </rPh>
    <rPh sb="8" eb="10">
      <t>ホンブ</t>
    </rPh>
    <rPh sb="12" eb="13">
      <t>ブ</t>
    </rPh>
    <rPh sb="14" eb="16">
      <t>コウツウ</t>
    </rPh>
    <phoneticPr fontId="6"/>
  </si>
  <si>
    <t>1位</t>
    <rPh sb="1" eb="2">
      <t>イ</t>
    </rPh>
    <phoneticPr fontId="6"/>
  </si>
  <si>
    <t>2位</t>
    <rPh sb="1" eb="2">
      <t>イ</t>
    </rPh>
    <phoneticPr fontId="6"/>
  </si>
  <si>
    <t>横断歩道横断中</t>
    <rPh sb="0" eb="2">
      <t>オウダン</t>
    </rPh>
    <rPh sb="2" eb="4">
      <t>ホドウ</t>
    </rPh>
    <rPh sb="4" eb="7">
      <t>オウダンチュウ</t>
    </rPh>
    <phoneticPr fontId="6"/>
  </si>
  <si>
    <t>類所持等</t>
    <rPh sb="0" eb="1">
      <t>ルイ</t>
    </rPh>
    <rPh sb="1" eb="3">
      <t>ショジ</t>
    </rPh>
    <rPh sb="3" eb="4">
      <t>トウ</t>
    </rPh>
    <phoneticPr fontId="6"/>
  </si>
  <si>
    <t>台</t>
    <rPh sb="0" eb="1">
      <t>ダイ</t>
    </rPh>
    <phoneticPr fontId="22"/>
  </si>
  <si>
    <t>資料：県総合防災課「消防防災年報」</t>
    <rPh sb="4" eb="6">
      <t>ソウゴウ</t>
    </rPh>
    <rPh sb="10" eb="12">
      <t>ショウボウ</t>
    </rPh>
    <rPh sb="12" eb="14">
      <t>ボウサイ</t>
    </rPh>
    <rPh sb="14" eb="16">
      <t>ネンポウ</t>
    </rPh>
    <phoneticPr fontId="6"/>
  </si>
  <si>
    <t>3位</t>
    <rPh sb="1" eb="2">
      <t>イ</t>
    </rPh>
    <phoneticPr fontId="6"/>
  </si>
  <si>
    <t>横断歩道付近横断中</t>
    <rPh sb="0" eb="2">
      <t>オウダン</t>
    </rPh>
    <rPh sb="2" eb="4">
      <t>ホドウ</t>
    </rPh>
    <rPh sb="4" eb="6">
      <t>フキン</t>
    </rPh>
    <rPh sb="6" eb="9">
      <t>オウダンチュウ</t>
    </rPh>
    <phoneticPr fontId="6"/>
  </si>
  <si>
    <t>4位</t>
    <rPh sb="1" eb="2">
      <t>イ</t>
    </rPh>
    <phoneticPr fontId="6"/>
  </si>
  <si>
    <t>被害総額</t>
    <rPh sb="0" eb="2">
      <t>ヒガイ</t>
    </rPh>
    <rPh sb="2" eb="4">
      <t>ソウガク</t>
    </rPh>
    <phoneticPr fontId="6"/>
  </si>
  <si>
    <t>火災時に</t>
    <rPh sb="0" eb="2">
      <t>カサイ</t>
    </rPh>
    <rPh sb="2" eb="3">
      <t>ジ</t>
    </rPh>
    <phoneticPr fontId="6"/>
  </si>
  <si>
    <t>凍上災</t>
    <rPh sb="0" eb="2">
      <t>トウジョウ</t>
    </rPh>
    <rPh sb="2" eb="3">
      <t>サイ</t>
    </rPh>
    <phoneticPr fontId="6"/>
  </si>
  <si>
    <t>雪害等</t>
    <rPh sb="0" eb="2">
      <t>セツガイ</t>
    </rPh>
    <rPh sb="2" eb="3">
      <t>トウ</t>
    </rPh>
    <phoneticPr fontId="6"/>
  </si>
  <si>
    <t>注2　「暴風等」には、竜巻を含む。</t>
    <rPh sb="0" eb="1">
      <t>チュウ</t>
    </rPh>
    <rPh sb="4" eb="6">
      <t>ボウフウ</t>
    </rPh>
    <rPh sb="6" eb="7">
      <t>ナド</t>
    </rPh>
    <rPh sb="11" eb="13">
      <t>タツマキ</t>
    </rPh>
    <rPh sb="14" eb="15">
      <t>フク</t>
    </rPh>
    <phoneticPr fontId="6"/>
  </si>
  <si>
    <t>計</t>
    <rPh sb="0" eb="1">
      <t>ケイ</t>
    </rPh>
    <phoneticPr fontId="6"/>
  </si>
  <si>
    <t>箇所</t>
    <rPh sb="0" eb="2">
      <t>カショ</t>
    </rPh>
    <phoneticPr fontId="6"/>
  </si>
  <si>
    <t>資料：県総合防災課「消防防災年報(秋田県）」</t>
    <rPh sb="4" eb="6">
      <t>ソウゴウ</t>
    </rPh>
    <rPh sb="10" eb="12">
      <t>ショウボウ</t>
    </rPh>
    <rPh sb="12" eb="14">
      <t>ボウサイ</t>
    </rPh>
    <rPh sb="14" eb="16">
      <t>ネンポウ</t>
    </rPh>
    <rPh sb="17" eb="20">
      <t>アキタケン</t>
    </rPh>
    <phoneticPr fontId="6"/>
  </si>
  <si>
    <t>豪雨等</t>
    <rPh sb="0" eb="2">
      <t>ゴウウ</t>
    </rPh>
    <rPh sb="2" eb="3">
      <t>ナド</t>
    </rPh>
    <phoneticPr fontId="6"/>
  </si>
  <si>
    <t xml:space="preserve"> 被害額(千円)</t>
  </si>
  <si>
    <t>死者（行方不明者）</t>
  </si>
  <si>
    <t>（単位：人）</t>
    <rPh sb="1" eb="3">
      <t>タンイ</t>
    </rPh>
    <rPh sb="4" eb="5">
      <t>ニン</t>
    </rPh>
    <phoneticPr fontId="22"/>
  </si>
  <si>
    <t>年次</t>
    <rPh sb="1" eb="2">
      <t>ジ</t>
    </rPh>
    <phoneticPr fontId="23"/>
  </si>
  <si>
    <t>分団</t>
    <rPh sb="0" eb="2">
      <t>ブンダン</t>
    </rPh>
    <phoneticPr fontId="22"/>
  </si>
  <si>
    <t>総計</t>
  </si>
  <si>
    <t>箇所</t>
  </si>
  <si>
    <t>相</t>
    <rPh sb="0" eb="1">
      <t>ソウ</t>
    </rPh>
    <phoneticPr fontId="6"/>
  </si>
  <si>
    <t>交通機関内配線</t>
    <rPh sb="0" eb="2">
      <t>コウツウ</t>
    </rPh>
    <rPh sb="2" eb="4">
      <t>キカン</t>
    </rPh>
    <rPh sb="4" eb="5">
      <t>ナイ</t>
    </rPh>
    <rPh sb="5" eb="7">
      <t>ハイセン</t>
    </rPh>
    <phoneticPr fontId="22"/>
  </si>
  <si>
    <t>負傷者</t>
  </si>
  <si>
    <t>平成27年</t>
    <rPh sb="0" eb="2">
      <t>ヘイセイ</t>
    </rPh>
    <rPh sb="4" eb="5">
      <t>ネン</t>
    </rPh>
    <phoneticPr fontId="24"/>
  </si>
  <si>
    <t>計</t>
  </si>
  <si>
    <t>道　路</t>
  </si>
  <si>
    <t xml:space="preserve">　 </t>
  </si>
  <si>
    <t>雪害</t>
  </si>
  <si>
    <t>㎡</t>
  </si>
  <si>
    <t>豪雨</t>
  </si>
  <si>
    <t>普通消防ポンプ自動車</t>
    <rPh sb="0" eb="2">
      <t>フツウ</t>
    </rPh>
    <rPh sb="2" eb="4">
      <t>ショウボウ</t>
    </rPh>
    <rPh sb="7" eb="10">
      <t>ジドウシャ</t>
    </rPh>
    <phoneticPr fontId="22"/>
  </si>
  <si>
    <t>暑熱</t>
    <rPh sb="0" eb="1">
      <t>アツ</t>
    </rPh>
    <rPh sb="1" eb="2">
      <t>ネツ</t>
    </rPh>
    <phoneticPr fontId="6"/>
  </si>
  <si>
    <t>灯火</t>
    <rPh sb="0" eb="2">
      <t>トモシビ</t>
    </rPh>
    <phoneticPr fontId="22"/>
  </si>
  <si>
    <t>暴風</t>
  </si>
  <si>
    <t>マッチ・ライター</t>
  </si>
  <si>
    <t>平成24年</t>
    <rPh sb="4" eb="5">
      <t>ネン</t>
    </rPh>
    <phoneticPr fontId="22"/>
  </si>
  <si>
    <t>災害</t>
    <rPh sb="0" eb="2">
      <t>サイガイ</t>
    </rPh>
    <phoneticPr fontId="6"/>
  </si>
  <si>
    <t>平成26年</t>
    <rPh sb="4" eb="5">
      <t>ネン</t>
    </rPh>
    <phoneticPr fontId="22"/>
  </si>
  <si>
    <t>小計</t>
    <rPh sb="0" eb="2">
      <t>ショウケイ</t>
    </rPh>
    <phoneticPr fontId="6"/>
  </si>
  <si>
    <t>職</t>
    <rPh sb="0" eb="1">
      <t>ショク</t>
    </rPh>
    <phoneticPr fontId="22"/>
  </si>
  <si>
    <t>資料：県総合防災課</t>
    <rPh sb="4" eb="6">
      <t>ソウゴウ</t>
    </rPh>
    <phoneticPr fontId="6"/>
  </si>
  <si>
    <t>総数</t>
    <rPh sb="0" eb="2">
      <t>ソウスウ</t>
    </rPh>
    <phoneticPr fontId="6"/>
  </si>
  <si>
    <t>出動数(回)</t>
    <rPh sb="0" eb="2">
      <t>シュツドウ</t>
    </rPh>
    <rPh sb="2" eb="3">
      <t>スウ</t>
    </rPh>
    <rPh sb="4" eb="5">
      <t>カイ</t>
    </rPh>
    <phoneticPr fontId="6"/>
  </si>
  <si>
    <t>風呂かまど</t>
    <rPh sb="0" eb="2">
      <t>フロ</t>
    </rPh>
    <phoneticPr fontId="6"/>
  </si>
  <si>
    <t>炉</t>
    <rPh sb="0" eb="1">
      <t>ロ</t>
    </rPh>
    <phoneticPr fontId="22"/>
  </si>
  <si>
    <t>焼却炉</t>
    <rPh sb="0" eb="3">
      <t>ショウキャクロ</t>
    </rPh>
    <phoneticPr fontId="22"/>
  </si>
  <si>
    <t>煙突・煙道</t>
    <rPh sb="0" eb="2">
      <t>エントツ</t>
    </rPh>
    <rPh sb="3" eb="4">
      <t>ケムリ</t>
    </rPh>
    <rPh sb="4" eb="5">
      <t>ミチ</t>
    </rPh>
    <phoneticPr fontId="6"/>
  </si>
  <si>
    <t>電気機器</t>
    <rPh sb="0" eb="2">
      <t>デンキ</t>
    </rPh>
    <rPh sb="2" eb="4">
      <t>キキ</t>
    </rPh>
    <phoneticPr fontId="22"/>
  </si>
  <si>
    <t>船舶</t>
  </si>
  <si>
    <t>配線器具</t>
    <rPh sb="0" eb="2">
      <t>ハイセン</t>
    </rPh>
    <rPh sb="2" eb="4">
      <t>キグ</t>
    </rPh>
    <phoneticPr fontId="22"/>
  </si>
  <si>
    <t>たき火</t>
    <rPh sb="2" eb="3">
      <t>ビ</t>
    </rPh>
    <phoneticPr fontId="6"/>
  </si>
  <si>
    <t>左折時</t>
    <rPh sb="0" eb="2">
      <t>サセツ</t>
    </rPh>
    <rPh sb="2" eb="3">
      <t>ジ</t>
    </rPh>
    <phoneticPr fontId="6"/>
  </si>
  <si>
    <t>溶接機・切断機</t>
    <rPh sb="0" eb="3">
      <t>ヨウセツキ</t>
    </rPh>
    <rPh sb="4" eb="7">
      <t>セツダンキ</t>
    </rPh>
    <phoneticPr fontId="22"/>
  </si>
  <si>
    <t>おける救</t>
    <rPh sb="3" eb="4">
      <t>キュウ</t>
    </rPh>
    <phoneticPr fontId="6"/>
  </si>
  <si>
    <t>〃</t>
  </si>
  <si>
    <t>取灰</t>
    <rPh sb="0" eb="1">
      <t>ト</t>
    </rPh>
    <rPh sb="1" eb="2">
      <t>ハイ</t>
    </rPh>
    <phoneticPr fontId="22"/>
  </si>
  <si>
    <t>平成23年</t>
  </si>
  <si>
    <t>火入れ</t>
    <rPh sb="0" eb="2">
      <t>ヒイ</t>
    </rPh>
    <phoneticPr fontId="6"/>
  </si>
  <si>
    <t>農</t>
  </si>
  <si>
    <t>放火の疑い</t>
    <rPh sb="0" eb="2">
      <t>ホウカ</t>
    </rPh>
    <rPh sb="3" eb="4">
      <t>ウタガ</t>
    </rPh>
    <phoneticPr fontId="6"/>
  </si>
  <si>
    <t>平成26年</t>
    <rPh sb="0" eb="2">
      <t>ヘイセイ</t>
    </rPh>
    <rPh sb="4" eb="5">
      <t>ネン</t>
    </rPh>
    <phoneticPr fontId="24"/>
  </si>
  <si>
    <t>不明・調査中</t>
    <rPh sb="0" eb="2">
      <t>フメイ</t>
    </rPh>
    <rPh sb="3" eb="6">
      <t>チョウサチュウ</t>
    </rPh>
    <phoneticPr fontId="6"/>
  </si>
  <si>
    <t>工作物衝突</t>
    <rPh sb="0" eb="3">
      <t>コウサクブツ</t>
    </rPh>
    <rPh sb="3" eb="5">
      <t>ショウトツ</t>
    </rPh>
    <phoneticPr fontId="6"/>
  </si>
  <si>
    <t>平成19年</t>
  </si>
  <si>
    <t>消防・救</t>
    <rPh sb="0" eb="2">
      <t>ショウボウ</t>
    </rPh>
    <rPh sb="3" eb="4">
      <t>キュウ</t>
    </rPh>
    <phoneticPr fontId="22"/>
  </si>
  <si>
    <t>平成20年</t>
  </si>
  <si>
    <t>右折時</t>
    <rPh sb="0" eb="2">
      <t>ウセツ</t>
    </rPh>
    <rPh sb="2" eb="3">
      <t>ジ</t>
    </rPh>
    <phoneticPr fontId="6"/>
  </si>
  <si>
    <t>平成22年</t>
  </si>
  <si>
    <t>的</t>
    <rPh sb="0" eb="1">
      <t>テキ</t>
    </rPh>
    <phoneticPr fontId="6"/>
  </si>
  <si>
    <t>平成25年</t>
  </si>
  <si>
    <t>a</t>
  </si>
  <si>
    <t>21-5 少年犯罪 （刑法犯検挙・補導人員）</t>
    <rPh sb="11" eb="14">
      <t>ケイホウハン</t>
    </rPh>
    <rPh sb="14" eb="16">
      <t>ケンキョ</t>
    </rPh>
    <rPh sb="17" eb="19">
      <t>ホドウ</t>
    </rPh>
    <rPh sb="19" eb="21">
      <t>ジンイン</t>
    </rPh>
    <phoneticPr fontId="6"/>
  </si>
  <si>
    <t>合計</t>
  </si>
  <si>
    <t>件</t>
  </si>
  <si>
    <t>消防本部・署</t>
    <rPh sb="5" eb="6">
      <t>ショ</t>
    </rPh>
    <phoneticPr fontId="22"/>
  </si>
  <si>
    <t>林野</t>
  </si>
  <si>
    <t>車両</t>
  </si>
  <si>
    <t>項　　　　目</t>
  </si>
  <si>
    <t>棟</t>
  </si>
  <si>
    <t>下 水 道</t>
    <rPh sb="0" eb="1">
      <t>シタ</t>
    </rPh>
    <rPh sb="2" eb="3">
      <t>ミズ</t>
    </rPh>
    <rPh sb="4" eb="5">
      <t>ミチ</t>
    </rPh>
    <phoneticPr fontId="6"/>
  </si>
  <si>
    <t>全焼</t>
  </si>
  <si>
    <t>その他の施設</t>
    <rPh sb="2" eb="3">
      <t>タ</t>
    </rPh>
    <phoneticPr fontId="6"/>
  </si>
  <si>
    <t>半焼</t>
  </si>
  <si>
    <t>部分焼</t>
  </si>
  <si>
    <t>焼</t>
  </si>
  <si>
    <t>ぼや</t>
  </si>
  <si>
    <t>建物焼損表面積</t>
  </si>
  <si>
    <t>林野焼損面積</t>
  </si>
  <si>
    <t>死者</t>
  </si>
  <si>
    <t>人</t>
  </si>
  <si>
    <t>世帯</t>
  </si>
  <si>
    <t>企業局施設</t>
  </si>
  <si>
    <t>小損</t>
  </si>
  <si>
    <t>防</t>
    <rPh sb="0" eb="1">
      <t>ボウ</t>
    </rPh>
    <phoneticPr fontId="22"/>
  </si>
  <si>
    <t>千円</t>
  </si>
  <si>
    <t>爆発</t>
  </si>
  <si>
    <t>( 単位：件、人)</t>
    <rPh sb="2" eb="4">
      <t>タンイ</t>
    </rPh>
    <rPh sb="5" eb="6">
      <t>ケン</t>
    </rPh>
    <rPh sb="7" eb="8">
      <t>ニン</t>
    </rPh>
    <phoneticPr fontId="6"/>
  </si>
  <si>
    <t>火災</t>
    <rPh sb="0" eb="1">
      <t>ヒ</t>
    </rPh>
    <rPh sb="1" eb="2">
      <t>ワザワ</t>
    </rPh>
    <phoneticPr fontId="6"/>
  </si>
  <si>
    <t>水難</t>
    <rPh sb="0" eb="1">
      <t>ミズ</t>
    </rPh>
    <rPh sb="1" eb="2">
      <t>ナン</t>
    </rPh>
    <phoneticPr fontId="6"/>
  </si>
  <si>
    <t>床 下 浸 水</t>
    <rPh sb="0" eb="1">
      <t>ユカ</t>
    </rPh>
    <rPh sb="2" eb="3">
      <t>シタ</t>
    </rPh>
    <rPh sb="4" eb="5">
      <t>ヒタ</t>
    </rPh>
    <rPh sb="6" eb="7">
      <t>ミズ</t>
    </rPh>
    <phoneticPr fontId="6"/>
  </si>
  <si>
    <t>急病</t>
    <rPh sb="0" eb="1">
      <t>キュウ</t>
    </rPh>
    <rPh sb="1" eb="2">
      <t>ビョウ</t>
    </rPh>
    <phoneticPr fontId="6"/>
  </si>
  <si>
    <t>地すべり等</t>
    <rPh sb="0" eb="1">
      <t>ジ</t>
    </rPh>
    <rPh sb="4" eb="5">
      <t>ナド</t>
    </rPh>
    <phoneticPr fontId="6"/>
  </si>
  <si>
    <t>その他</t>
    <rPh sb="0" eb="3">
      <t>ソノタ</t>
    </rPh>
    <phoneticPr fontId="6"/>
  </si>
  <si>
    <t>治　　　　山</t>
  </si>
  <si>
    <t>出場件数</t>
  </si>
  <si>
    <t>搬送人員</t>
  </si>
  <si>
    <t>豪雨等</t>
    <rPh sb="0" eb="2">
      <t>ゴウウ</t>
    </rPh>
    <rPh sb="2" eb="3">
      <t>トウ</t>
    </rPh>
    <phoneticPr fontId="6"/>
  </si>
  <si>
    <t>事故</t>
    <rPh sb="0" eb="2">
      <t>ジコ</t>
    </rPh>
    <phoneticPr fontId="6"/>
  </si>
  <si>
    <t>(単位：件、人)</t>
    <rPh sb="1" eb="3">
      <t>タンイ</t>
    </rPh>
    <rPh sb="4" eb="5">
      <t>ケン</t>
    </rPh>
    <rPh sb="6" eb="7">
      <t>ニン</t>
    </rPh>
    <phoneticPr fontId="6"/>
  </si>
  <si>
    <t>区分</t>
    <rPh sb="0" eb="2">
      <t>クブン</t>
    </rPh>
    <phoneticPr fontId="6"/>
  </si>
  <si>
    <t>救急</t>
  </si>
  <si>
    <t>活動件数</t>
  </si>
  <si>
    <t>救助人員</t>
  </si>
  <si>
    <t>うち救助出動数(回)</t>
    <rPh sb="2" eb="4">
      <t>キュウジョ</t>
    </rPh>
    <rPh sb="4" eb="6">
      <t>シュツドウ</t>
    </rPh>
    <rPh sb="6" eb="7">
      <t>スウ</t>
    </rPh>
    <rPh sb="8" eb="9">
      <t>カイ</t>
    </rPh>
    <phoneticPr fontId="6"/>
  </si>
  <si>
    <t>農産(その他)</t>
    <rPh sb="0" eb="2">
      <t>ノウサン</t>
    </rPh>
    <rPh sb="5" eb="6">
      <t>タ</t>
    </rPh>
    <phoneticPr fontId="6"/>
  </si>
  <si>
    <t>救助人員(人)</t>
    <rPh sb="0" eb="2">
      <t>キュウジョ</t>
    </rPh>
    <rPh sb="2" eb="4">
      <t>ジンイン</t>
    </rPh>
    <rPh sb="5" eb="6">
      <t>ニン</t>
    </rPh>
    <phoneticPr fontId="6"/>
  </si>
  <si>
    <t/>
  </si>
  <si>
    <t>合計</t>
    <rPh sb="0" eb="2">
      <t>ゴウケイ</t>
    </rPh>
    <phoneticPr fontId="6"/>
  </si>
  <si>
    <t>負　　傷　　者</t>
  </si>
  <si>
    <t>救急</t>
    <rPh sb="0" eb="1">
      <t>キュウ</t>
    </rPh>
    <rPh sb="1" eb="2">
      <t>キュウ</t>
    </rPh>
    <phoneticPr fontId="6"/>
  </si>
  <si>
    <t>平 　成 　27　　年</t>
  </si>
  <si>
    <t>火災</t>
    <rPh sb="0" eb="2">
      <t>カサイ</t>
    </rPh>
    <phoneticPr fontId="6"/>
  </si>
  <si>
    <t>り</t>
  </si>
  <si>
    <t xml:space="preserve"> 〃</t>
  </si>
  <si>
    <t>山岳</t>
    <rPh sb="0" eb="2">
      <t>サンガク</t>
    </rPh>
    <phoneticPr fontId="6"/>
  </si>
  <si>
    <t>水難</t>
    <rPh sb="0" eb="2">
      <t>スイナン</t>
    </rPh>
    <phoneticPr fontId="6"/>
  </si>
  <si>
    <t>公　　　園</t>
  </si>
  <si>
    <t>一般</t>
    <rPh sb="0" eb="2">
      <t>イッパン</t>
    </rPh>
    <phoneticPr fontId="6"/>
  </si>
  <si>
    <t>路上横臥</t>
    <rPh sb="0" eb="2">
      <t>ロジョウ</t>
    </rPh>
    <rPh sb="2" eb="4">
      <t>オウガ</t>
    </rPh>
    <phoneticPr fontId="6"/>
  </si>
  <si>
    <t>被害数</t>
  </si>
  <si>
    <t>ポ</t>
  </si>
  <si>
    <t>転院</t>
    <rPh sb="0" eb="2">
      <t>テンイン</t>
    </rPh>
    <phoneticPr fontId="6"/>
  </si>
  <si>
    <t>平成28年</t>
    <rPh sb="0" eb="2">
      <t>ヘイセイ</t>
    </rPh>
    <rPh sb="4" eb="5">
      <t>ネン</t>
    </rPh>
    <phoneticPr fontId="6"/>
  </si>
  <si>
    <t>資料:秋田県警察本部刑事企画課</t>
    <rPh sb="0" eb="2">
      <t>シリョウ</t>
    </rPh>
    <rPh sb="3" eb="5">
      <t>アキタ</t>
    </rPh>
    <phoneticPr fontId="22"/>
  </si>
  <si>
    <t>平成29年</t>
    <rPh sb="0" eb="2">
      <t>ヘイセイ</t>
    </rPh>
    <rPh sb="4" eb="5">
      <t>ネン</t>
    </rPh>
    <phoneticPr fontId="24"/>
  </si>
  <si>
    <t>検挙件数</t>
  </si>
  <si>
    <t>対面通行中</t>
    <rPh sb="0" eb="2">
      <t>タイメン</t>
    </rPh>
    <rPh sb="2" eb="5">
      <t>ツウコウチュウ</t>
    </rPh>
    <phoneticPr fontId="6"/>
  </si>
  <si>
    <t>背面通行中</t>
    <rPh sb="0" eb="2">
      <t>ハイメン</t>
    </rPh>
    <rPh sb="2" eb="5">
      <t>ツウコウチュウ</t>
    </rPh>
    <phoneticPr fontId="6"/>
  </si>
  <si>
    <t>横断歩道橋付近横断中</t>
    <rPh sb="0" eb="2">
      <t>オウダン</t>
    </rPh>
    <rPh sb="2" eb="4">
      <t>ホドウ</t>
    </rPh>
    <rPh sb="4" eb="5">
      <t>ハシ</t>
    </rPh>
    <rPh sb="5" eb="7">
      <t>フキン</t>
    </rPh>
    <rPh sb="7" eb="10">
      <t>オウダンチュウ</t>
    </rPh>
    <phoneticPr fontId="6"/>
  </si>
  <si>
    <t>その他横断中</t>
    <rPh sb="2" eb="3">
      <t>タ</t>
    </rPh>
    <rPh sb="3" eb="6">
      <t>オウダンチュウ</t>
    </rPh>
    <phoneticPr fontId="6"/>
  </si>
  <si>
    <t>消防団</t>
    <rPh sb="0" eb="3">
      <t>ショウボウダン</t>
    </rPh>
    <phoneticPr fontId="22"/>
  </si>
  <si>
    <t>路上遊戯中</t>
    <rPh sb="0" eb="2">
      <t>ロジョウ</t>
    </rPh>
    <rPh sb="2" eb="5">
      <t>ユウギチュウ</t>
    </rPh>
    <phoneticPr fontId="6"/>
  </si>
  <si>
    <t>路上作業中</t>
    <rPh sb="0" eb="2">
      <t>ロジョウ</t>
    </rPh>
    <rPh sb="2" eb="5">
      <t>サギョウチュウ</t>
    </rPh>
    <phoneticPr fontId="6"/>
  </si>
  <si>
    <t>正面衝突</t>
    <rPh sb="0" eb="2">
      <t>ショウメン</t>
    </rPh>
    <rPh sb="2" eb="4">
      <t>ショウトツ</t>
    </rPh>
    <phoneticPr fontId="6"/>
  </si>
  <si>
    <t>追突</t>
    <rPh sb="0" eb="2">
      <t>ツイトツ</t>
    </rPh>
    <phoneticPr fontId="6"/>
  </si>
  <si>
    <t>注3　救助活動後に引き続き救急搬送を行った場合は、救助活動件数1件、救急活動件数1件と計上</t>
    <rPh sb="0" eb="1">
      <t>チュウ</t>
    </rPh>
    <rPh sb="3" eb="5">
      <t>キュウジョ</t>
    </rPh>
    <rPh sb="5" eb="7">
      <t>カツドウ</t>
    </rPh>
    <rPh sb="7" eb="8">
      <t>ゴ</t>
    </rPh>
    <rPh sb="9" eb="12">
      <t>ヒキツヅ</t>
    </rPh>
    <rPh sb="13" eb="15">
      <t>キュウキュウ</t>
    </rPh>
    <rPh sb="15" eb="17">
      <t>ハンソウ</t>
    </rPh>
    <rPh sb="18" eb="19">
      <t>オコナ</t>
    </rPh>
    <rPh sb="21" eb="23">
      <t>バアイ</t>
    </rPh>
    <rPh sb="25" eb="27">
      <t>キュウジョ</t>
    </rPh>
    <rPh sb="27" eb="29">
      <t>カツドウ</t>
    </rPh>
    <rPh sb="30" eb="31">
      <t>スウ</t>
    </rPh>
    <rPh sb="32" eb="33">
      <t>ケン</t>
    </rPh>
    <rPh sb="34" eb="36">
      <t>キュウキュウ</t>
    </rPh>
    <rPh sb="36" eb="38">
      <t>カツドウ</t>
    </rPh>
    <rPh sb="38" eb="40">
      <t>ケンスウ</t>
    </rPh>
    <rPh sb="41" eb="42">
      <t>ケン</t>
    </rPh>
    <rPh sb="43" eb="45">
      <t>ケイジョウ</t>
    </rPh>
    <phoneticPr fontId="6"/>
  </si>
  <si>
    <t>出会い頭</t>
    <rPh sb="0" eb="2">
      <t>デア</t>
    </rPh>
    <rPh sb="3" eb="4">
      <t>ガシラ</t>
    </rPh>
    <phoneticPr fontId="6"/>
  </si>
  <si>
    <t>すれ違い時</t>
    <rPh sb="2" eb="3">
      <t>チガ</t>
    </rPh>
    <rPh sb="4" eb="5">
      <t>ジ</t>
    </rPh>
    <phoneticPr fontId="6"/>
  </si>
  <si>
    <t>注　（　）内は行方不明者数で外数</t>
    <rPh sb="0" eb="1">
      <t>チュウ</t>
    </rPh>
    <rPh sb="5" eb="6">
      <t>ナイ</t>
    </rPh>
    <rPh sb="7" eb="9">
      <t>ユクエ</t>
    </rPh>
    <rPh sb="9" eb="12">
      <t>フメイシャ</t>
    </rPh>
    <rPh sb="12" eb="13">
      <t>スウ</t>
    </rPh>
    <rPh sb="14" eb="16">
      <t>ソトスウ</t>
    </rPh>
    <phoneticPr fontId="22"/>
  </si>
  <si>
    <t>行 方 不 明 者</t>
    <rPh sb="8" eb="9">
      <t>モノ</t>
    </rPh>
    <phoneticPr fontId="6"/>
  </si>
  <si>
    <t>転倒</t>
    <rPh sb="0" eb="2">
      <t>テントウ</t>
    </rPh>
    <phoneticPr fontId="6"/>
  </si>
  <si>
    <t>ボイラー</t>
  </si>
  <si>
    <t>総数</t>
    <rPh sb="0" eb="1">
      <t>フサ</t>
    </rPh>
    <rPh sb="1" eb="2">
      <t>カズ</t>
    </rPh>
    <phoneticPr fontId="6"/>
  </si>
  <si>
    <t>床 上 浸 水</t>
    <rPh sb="0" eb="1">
      <t>ユカ</t>
    </rPh>
    <rPh sb="2" eb="3">
      <t>ウエ</t>
    </rPh>
    <rPh sb="4" eb="5">
      <t>ヒタ</t>
    </rPh>
    <rPh sb="6" eb="7">
      <t>ミズ</t>
    </rPh>
    <phoneticPr fontId="6"/>
  </si>
  <si>
    <t>年次・順位</t>
    <rPh sb="0" eb="2">
      <t>ネンジ</t>
    </rPh>
    <rPh sb="3" eb="5">
      <t>ジュンイ</t>
    </rPh>
    <phoneticPr fontId="6"/>
  </si>
  <si>
    <t>豪雨</t>
    <rPh sb="0" eb="1">
      <t>ゴウ</t>
    </rPh>
    <rPh sb="1" eb="2">
      <t>アメ</t>
    </rPh>
    <phoneticPr fontId="6"/>
  </si>
  <si>
    <t>豪雪</t>
    <rPh sb="0" eb="1">
      <t>ゴウ</t>
    </rPh>
    <rPh sb="1" eb="2">
      <t>ユキ</t>
    </rPh>
    <phoneticPr fontId="6"/>
  </si>
  <si>
    <t>地すべり等</t>
    <rPh sb="0" eb="1">
      <t>ジスベ</t>
    </rPh>
    <rPh sb="4" eb="5">
      <t>ナド</t>
    </rPh>
    <phoneticPr fontId="6"/>
  </si>
  <si>
    <t xml:space="preserve"> 件</t>
  </si>
  <si>
    <t>暴風</t>
    <rPh sb="0" eb="1">
      <t>アバ</t>
    </rPh>
    <rPh sb="1" eb="2">
      <t>フウ</t>
    </rPh>
    <phoneticPr fontId="6"/>
  </si>
  <si>
    <t>地震</t>
    <rPh sb="0" eb="1">
      <t>チ</t>
    </rPh>
    <rPh sb="1" eb="2">
      <t>シン</t>
    </rPh>
    <phoneticPr fontId="6"/>
  </si>
  <si>
    <t>雹害</t>
    <rPh sb="0" eb="1">
      <t>ヒョウ</t>
    </rPh>
    <rPh sb="1" eb="2">
      <t>ガイ</t>
    </rPh>
    <phoneticPr fontId="6"/>
  </si>
  <si>
    <t>交通</t>
    <rPh sb="0" eb="2">
      <t>コウツウ</t>
    </rPh>
    <phoneticPr fontId="6"/>
  </si>
  <si>
    <t>21-13 火災の状況　原因別火災件数</t>
  </si>
  <si>
    <t>雪害等</t>
    <rPh sb="0" eb="2">
      <t>セツガイ</t>
    </rPh>
    <rPh sb="2" eb="3">
      <t>ナド</t>
    </rPh>
    <phoneticPr fontId="6"/>
  </si>
  <si>
    <t>地すべり</t>
    <rPh sb="0" eb="1">
      <t>ジスベ</t>
    </rPh>
    <phoneticPr fontId="6"/>
  </si>
  <si>
    <t>台風</t>
    <rPh sb="0" eb="2">
      <t>タイフウ</t>
    </rPh>
    <phoneticPr fontId="6"/>
  </si>
  <si>
    <t>豪雨等</t>
    <rPh sb="0" eb="1">
      <t>ゴウ</t>
    </rPh>
    <rPh sb="1" eb="2">
      <t>アメ</t>
    </rPh>
    <rPh sb="2" eb="3">
      <t>ナド</t>
    </rPh>
    <phoneticPr fontId="6"/>
  </si>
  <si>
    <t>死　　 　　 者</t>
  </si>
  <si>
    <t>地震等</t>
    <rPh sb="0" eb="2">
      <t>ジシン</t>
    </rPh>
    <rPh sb="2" eb="3">
      <t>ナド</t>
    </rPh>
    <phoneticPr fontId="6"/>
  </si>
  <si>
    <t>台風</t>
    <rPh sb="0" eb="1">
      <t>ダイ</t>
    </rPh>
    <rPh sb="1" eb="2">
      <t>フウ</t>
    </rPh>
    <phoneticPr fontId="6"/>
  </si>
  <si>
    <t>暴風等</t>
    <rPh sb="0" eb="1">
      <t>アバ</t>
    </rPh>
    <rPh sb="1" eb="2">
      <t>フウ</t>
    </rPh>
    <rPh sb="2" eb="3">
      <t>ナド</t>
    </rPh>
    <phoneticPr fontId="6"/>
  </si>
  <si>
    <t>文教施設等</t>
    <rPh sb="4" eb="5">
      <t>ナド</t>
    </rPh>
    <phoneticPr fontId="6"/>
  </si>
  <si>
    <t>台風</t>
    <rPh sb="0" eb="1">
      <t>ダイ</t>
    </rPh>
    <rPh sb="1" eb="2">
      <t>カゼ</t>
    </rPh>
    <phoneticPr fontId="6"/>
  </si>
  <si>
    <t>単位</t>
  </si>
  <si>
    <t>車</t>
    <rPh sb="0" eb="1">
      <t>クルマ</t>
    </rPh>
    <phoneticPr fontId="6"/>
  </si>
  <si>
    <t>医療・ 福祉施設</t>
  </si>
  <si>
    <t xml:space="preserve"> 人</t>
  </si>
  <si>
    <t>　 計</t>
  </si>
  <si>
    <t>県</t>
  </si>
  <si>
    <t xml:space="preserve"> 公　　　　共　　　　土　　　　木</t>
    <rPh sb="1" eb="2">
      <t>コウ</t>
    </rPh>
    <rPh sb="6" eb="7">
      <t>トモ</t>
    </rPh>
    <rPh sb="11" eb="12">
      <t>ツチ</t>
    </rPh>
    <phoneticPr fontId="6"/>
  </si>
  <si>
    <t>住　　　家</t>
  </si>
  <si>
    <t>平成30年</t>
  </si>
  <si>
    <t xml:space="preserve"> 棟</t>
  </si>
  <si>
    <t>市　 町 　村</t>
  </si>
  <si>
    <t>火災・救急報知専用電話</t>
    <rPh sb="0" eb="2">
      <t>カサイ</t>
    </rPh>
    <rPh sb="3" eb="5">
      <t>キュウキュウ</t>
    </rPh>
    <rPh sb="5" eb="7">
      <t>ホウチ</t>
    </rPh>
    <rPh sb="7" eb="9">
      <t>センヨウ</t>
    </rPh>
    <rPh sb="9" eb="11">
      <t>デンワ</t>
    </rPh>
    <phoneticPr fontId="22"/>
  </si>
  <si>
    <t>21-14 火災損害総括</t>
    <rPh sb="6" eb="8">
      <t>カサイ</t>
    </rPh>
    <rPh sb="8" eb="10">
      <t>ソンガイ</t>
    </rPh>
    <rPh sb="10" eb="12">
      <t>ソウカツ</t>
    </rPh>
    <phoneticPr fontId="6"/>
  </si>
  <si>
    <t>小　　計</t>
  </si>
  <si>
    <t>その他の車両</t>
    <rPh sb="2" eb="3">
      <t>タ</t>
    </rPh>
    <rPh sb="4" eb="5">
      <t>クルマ</t>
    </rPh>
    <rPh sb="5" eb="6">
      <t>リョウ</t>
    </rPh>
    <phoneticPr fontId="22"/>
  </si>
  <si>
    <t>非　住　家</t>
  </si>
  <si>
    <t>清掃 ・衛生施設</t>
    <rPh sb="0" eb="2">
      <t>セイソウ</t>
    </rPh>
    <rPh sb="4" eb="6">
      <t>エイセイ</t>
    </rPh>
    <rPh sb="6" eb="8">
      <t>シセツ</t>
    </rPh>
    <phoneticPr fontId="6"/>
  </si>
  <si>
    <t>そ　の　他</t>
  </si>
  <si>
    <t>海　　　岸</t>
  </si>
  <si>
    <t>砂　　　防</t>
  </si>
  <si>
    <t>急傾斜地</t>
  </si>
  <si>
    <t>ダ　　　ム</t>
  </si>
  <si>
    <t>共同利用施設</t>
  </si>
  <si>
    <t>内水面･海産物</t>
    <rPh sb="0" eb="1">
      <t>ナイ</t>
    </rPh>
    <rPh sb="1" eb="3">
      <t>スイメン</t>
    </rPh>
    <rPh sb="4" eb="7">
      <t>カイサンブツ</t>
    </rPh>
    <phoneticPr fontId="6"/>
  </si>
  <si>
    <t>指定地方行政(公共)機関</t>
    <rPh sb="0" eb="2">
      <t>シテイ</t>
    </rPh>
    <rPh sb="2" eb="4">
      <t>チホウ</t>
    </rPh>
    <rPh sb="4" eb="6">
      <t>ギョウセイ</t>
    </rPh>
    <rPh sb="7" eb="9">
      <t>コウキョウ</t>
    </rPh>
    <rPh sb="10" eb="12">
      <t>キカン</t>
    </rPh>
    <phoneticPr fontId="6"/>
  </si>
  <si>
    <t>21-12 消防力総括</t>
    <rPh sb="8" eb="9">
      <t>リョク</t>
    </rPh>
    <rPh sb="9" eb="11">
      <t>ソウカツ</t>
    </rPh>
    <phoneticPr fontId="22"/>
  </si>
  <si>
    <t>(各年4月1日)</t>
  </si>
  <si>
    <t>区分・年次</t>
    <rPh sb="0" eb="2">
      <t>クブン</t>
    </rPh>
    <rPh sb="3" eb="5">
      <t>ネンジ</t>
    </rPh>
    <phoneticPr fontId="22"/>
  </si>
  <si>
    <t>署</t>
    <rPh sb="0" eb="1">
      <t>ショ</t>
    </rPh>
    <phoneticPr fontId="22"/>
  </si>
  <si>
    <t>(単位）</t>
    <rPh sb="1" eb="3">
      <t>タンイ</t>
    </rPh>
    <phoneticPr fontId="22"/>
  </si>
  <si>
    <t>本部</t>
    <rPh sb="0" eb="2">
      <t>ホンブ</t>
    </rPh>
    <phoneticPr fontId="22"/>
  </si>
  <si>
    <t>消防署数</t>
    <rPh sb="0" eb="1">
      <t>ケ</t>
    </rPh>
    <rPh sb="1" eb="2">
      <t>ボウ</t>
    </rPh>
    <rPh sb="2" eb="3">
      <t>ショ</t>
    </rPh>
    <rPh sb="3" eb="4">
      <t>スウ</t>
    </rPh>
    <phoneticPr fontId="22"/>
  </si>
  <si>
    <t>背任</t>
  </si>
  <si>
    <t>消防職員数（専任・兼任）</t>
    <rPh sb="0" eb="1">
      <t>ケ</t>
    </rPh>
    <rPh sb="1" eb="2">
      <t>ボウ</t>
    </rPh>
    <rPh sb="2" eb="3">
      <t>ショク</t>
    </rPh>
    <rPh sb="3" eb="4">
      <t>イン</t>
    </rPh>
    <rPh sb="4" eb="5">
      <t>スウ</t>
    </rPh>
    <rPh sb="6" eb="8">
      <t>センニン</t>
    </rPh>
    <rPh sb="9" eb="11">
      <t>ケンニン</t>
    </rPh>
    <phoneticPr fontId="22"/>
  </si>
  <si>
    <t>平成29年</t>
    <rPh sb="0" eb="2">
      <t>ヘイセイ</t>
    </rPh>
    <rPh sb="4" eb="5">
      <t>ネン</t>
    </rPh>
    <phoneticPr fontId="6"/>
  </si>
  <si>
    <t>消防吏員数</t>
    <rPh sb="0" eb="1">
      <t>ケ</t>
    </rPh>
    <rPh sb="1" eb="2">
      <t>ボウ</t>
    </rPh>
    <rPh sb="2" eb="3">
      <t>ツカサ</t>
    </rPh>
    <rPh sb="3" eb="4">
      <t>イン</t>
    </rPh>
    <rPh sb="4" eb="5">
      <t>スウ</t>
    </rPh>
    <phoneticPr fontId="22"/>
  </si>
  <si>
    <t>人</t>
    <rPh sb="0" eb="1">
      <t>ニン</t>
    </rPh>
    <phoneticPr fontId="22"/>
  </si>
  <si>
    <t>その他の職員数</t>
    <rPh sb="2" eb="3">
      <t>タ</t>
    </rPh>
    <rPh sb="4" eb="5">
      <t>ショク</t>
    </rPh>
    <rPh sb="5" eb="6">
      <t>イン</t>
    </rPh>
    <rPh sb="6" eb="7">
      <t>スウ</t>
    </rPh>
    <phoneticPr fontId="22"/>
  </si>
  <si>
    <t>　　　　　　：簡易裁判所では通常訴訟、手形・小切手訴訟、少額訴訟の計</t>
  </si>
  <si>
    <t>団</t>
    <rPh sb="0" eb="1">
      <t>ダン</t>
    </rPh>
    <phoneticPr fontId="22"/>
  </si>
  <si>
    <t>分団数</t>
    <rPh sb="0" eb="1">
      <t>ブン</t>
    </rPh>
    <rPh sb="1" eb="2">
      <t>ダン</t>
    </rPh>
    <rPh sb="2" eb="3">
      <t>スウ</t>
    </rPh>
    <phoneticPr fontId="22"/>
  </si>
  <si>
    <t>消防団員数（非常勤）</t>
    <rPh sb="0" eb="2">
      <t>ショウボウ</t>
    </rPh>
    <rPh sb="2" eb="4">
      <t>ダンイン</t>
    </rPh>
    <rPh sb="4" eb="5">
      <t>スウ</t>
    </rPh>
    <rPh sb="6" eb="9">
      <t>ヒジョウキン</t>
    </rPh>
    <phoneticPr fontId="22"/>
  </si>
  <si>
    <t>利</t>
    <rPh sb="0" eb="1">
      <t>リ</t>
    </rPh>
    <phoneticPr fontId="22"/>
  </si>
  <si>
    <t>漁 船 漁 具</t>
    <rPh sb="4" eb="5">
      <t>リョウ</t>
    </rPh>
    <rPh sb="6" eb="7">
      <t>グ</t>
    </rPh>
    <phoneticPr fontId="6"/>
  </si>
  <si>
    <t>水槽付消防ポンプ自動車</t>
    <rPh sb="0" eb="1">
      <t>ミズ</t>
    </rPh>
    <rPh sb="1" eb="2">
      <t>ソウ</t>
    </rPh>
    <rPh sb="2" eb="3">
      <t>ツ</t>
    </rPh>
    <rPh sb="3" eb="4">
      <t>ケ</t>
    </rPh>
    <rPh sb="4" eb="5">
      <t>ボウ</t>
    </rPh>
    <rPh sb="8" eb="9">
      <t>ジ</t>
    </rPh>
    <rPh sb="9" eb="10">
      <t>ドウ</t>
    </rPh>
    <rPh sb="10" eb="11">
      <t>クルマ</t>
    </rPh>
    <phoneticPr fontId="22"/>
  </si>
  <si>
    <t>小型動力ポンプ</t>
    <rPh sb="0" eb="1">
      <t>ショウ</t>
    </rPh>
    <rPh sb="1" eb="2">
      <t>カタ</t>
    </rPh>
    <rPh sb="2" eb="3">
      <t>ドウ</t>
    </rPh>
    <rPh sb="3" eb="4">
      <t>チカラ</t>
    </rPh>
    <phoneticPr fontId="22"/>
  </si>
  <si>
    <t>小型動力ポンプ積載車</t>
    <rPh sb="0" eb="2">
      <t>コガタ</t>
    </rPh>
    <rPh sb="2" eb="4">
      <t>ドウリョク</t>
    </rPh>
    <rPh sb="7" eb="10">
      <t>セキサイシャ</t>
    </rPh>
    <phoneticPr fontId="22"/>
  </si>
  <si>
    <t>はしご付消防ポンプ自動車</t>
    <rPh sb="3" eb="4">
      <t>ツ</t>
    </rPh>
    <rPh sb="4" eb="6">
      <t>ショウボウ</t>
    </rPh>
    <rPh sb="9" eb="12">
      <t>ジドウシャ</t>
    </rPh>
    <phoneticPr fontId="22"/>
  </si>
  <si>
    <t>高所放水車</t>
    <rPh sb="0" eb="1">
      <t>タカ</t>
    </rPh>
    <rPh sb="1" eb="2">
      <t>ショ</t>
    </rPh>
    <rPh sb="2" eb="3">
      <t>ホウ</t>
    </rPh>
    <rPh sb="3" eb="4">
      <t>ミズ</t>
    </rPh>
    <rPh sb="4" eb="5">
      <t>クルマ</t>
    </rPh>
    <phoneticPr fontId="22"/>
  </si>
  <si>
    <t>21-7 交通事故　年齢別発生状況</t>
    <rPh sb="10" eb="12">
      <t>ネンレイ</t>
    </rPh>
    <rPh sb="12" eb="13">
      <t>ベツ</t>
    </rPh>
    <rPh sb="13" eb="15">
      <t>ハッセイ</t>
    </rPh>
    <rPh sb="15" eb="17">
      <t>ジョウキョウ</t>
    </rPh>
    <phoneticPr fontId="6"/>
  </si>
  <si>
    <t>救急自動車</t>
    <rPh sb="0" eb="1">
      <t>キュウ</t>
    </rPh>
    <rPh sb="1" eb="2">
      <t>キュウ</t>
    </rPh>
    <rPh sb="2" eb="3">
      <t>ジ</t>
    </rPh>
    <rPh sb="3" eb="4">
      <t>ドウ</t>
    </rPh>
    <rPh sb="4" eb="5">
      <t>クルマ</t>
    </rPh>
    <phoneticPr fontId="22"/>
  </si>
  <si>
    <t>救助工作車</t>
    <rPh sb="0" eb="1">
      <t>キュウ</t>
    </rPh>
    <rPh sb="1" eb="2">
      <t>スケ</t>
    </rPh>
    <rPh sb="2" eb="3">
      <t>コウ</t>
    </rPh>
    <rPh sb="3" eb="4">
      <t>サク</t>
    </rPh>
    <rPh sb="4" eb="5">
      <t>クルマ</t>
    </rPh>
    <phoneticPr fontId="22"/>
  </si>
  <si>
    <t>小型動力ポンプ付水槽車</t>
    <rPh sb="0" eb="2">
      <t>コガタ</t>
    </rPh>
    <rPh sb="2" eb="4">
      <t>ドウリョク</t>
    </rPh>
    <rPh sb="7" eb="8">
      <t>ツ</t>
    </rPh>
    <rPh sb="8" eb="10">
      <t>スイソウ</t>
    </rPh>
    <rPh sb="10" eb="11">
      <t>シャ</t>
    </rPh>
    <phoneticPr fontId="22"/>
  </si>
  <si>
    <t>基</t>
    <rPh sb="0" eb="1">
      <t>キ</t>
    </rPh>
    <phoneticPr fontId="22"/>
  </si>
  <si>
    <t>防火水槽</t>
    <rPh sb="0" eb="2">
      <t>ボウカ</t>
    </rPh>
    <rPh sb="2" eb="4">
      <t>スイソウ</t>
    </rPh>
    <phoneticPr fontId="22"/>
  </si>
  <si>
    <t>自然</t>
    <rPh sb="0" eb="2">
      <t>シゼン</t>
    </rPh>
    <phoneticPr fontId="6"/>
  </si>
  <si>
    <t>40㎥位以上</t>
    <rPh sb="3" eb="4">
      <t>イ</t>
    </rPh>
    <rPh sb="4" eb="5">
      <t>イ</t>
    </rPh>
    <rPh sb="5" eb="6">
      <t>ジョウ</t>
    </rPh>
    <phoneticPr fontId="22"/>
  </si>
  <si>
    <t>20㎥以上40㎥未満</t>
    <rPh sb="8" eb="10">
      <t>ミマン</t>
    </rPh>
    <phoneticPr fontId="22"/>
  </si>
  <si>
    <t>井戸</t>
    <rPh sb="0" eb="1">
      <t>セイ</t>
    </rPh>
    <rPh sb="1" eb="2">
      <t>ト</t>
    </rPh>
    <phoneticPr fontId="22"/>
  </si>
  <si>
    <t>回線</t>
    <rPh sb="0" eb="2">
      <t>カイセン</t>
    </rPh>
    <phoneticPr fontId="22"/>
  </si>
  <si>
    <t>安全不確認</t>
  </si>
  <si>
    <t>基地局及び固定局</t>
    <rPh sb="0" eb="3">
      <t>キチキョク</t>
    </rPh>
    <rPh sb="3" eb="4">
      <t>オヨ</t>
    </rPh>
    <rPh sb="5" eb="7">
      <t>コテイ</t>
    </rPh>
    <rPh sb="7" eb="8">
      <t>キョク</t>
    </rPh>
    <phoneticPr fontId="22"/>
  </si>
  <si>
    <t>消防業務専用電話</t>
    <rPh sb="0" eb="1">
      <t>ケ</t>
    </rPh>
    <rPh sb="1" eb="2">
      <t>ボウ</t>
    </rPh>
    <rPh sb="2" eb="3">
      <t>ギョウ</t>
    </rPh>
    <rPh sb="3" eb="4">
      <t>ツトム</t>
    </rPh>
    <rPh sb="4" eb="5">
      <t>アツム</t>
    </rPh>
    <rPh sb="5" eb="6">
      <t>ヨウ</t>
    </rPh>
    <rPh sb="6" eb="7">
      <t>デン</t>
    </rPh>
    <rPh sb="7" eb="8">
      <t>ハナシ</t>
    </rPh>
    <phoneticPr fontId="22"/>
  </si>
  <si>
    <t>平成28年</t>
    <rPh sb="0" eb="2">
      <t>ヘイセイ</t>
    </rPh>
    <rPh sb="4" eb="5">
      <t>ネン</t>
    </rPh>
    <phoneticPr fontId="22"/>
  </si>
  <si>
    <t>平成28年</t>
    <rPh sb="0" eb="2">
      <t>ヘイセイ</t>
    </rPh>
    <rPh sb="4" eb="5">
      <t>ネン</t>
    </rPh>
    <phoneticPr fontId="24"/>
  </si>
  <si>
    <t>その他の施設等</t>
    <rPh sb="6" eb="7">
      <t>ナド</t>
    </rPh>
    <phoneticPr fontId="6"/>
  </si>
  <si>
    <t>半　 　　 壊</t>
    <rPh sb="0" eb="1">
      <t>ハン</t>
    </rPh>
    <rPh sb="6" eb="7">
      <t>カイ</t>
    </rPh>
    <phoneticPr fontId="6"/>
  </si>
  <si>
    <t xml:space="preserve"> 一 部 破 損  </t>
    <rPh sb="1" eb="2">
      <t>イチ</t>
    </rPh>
    <rPh sb="3" eb="4">
      <t>ブ</t>
    </rPh>
    <rPh sb="5" eb="6">
      <t>ハ</t>
    </rPh>
    <rPh sb="7" eb="8">
      <t>ソン</t>
    </rPh>
    <phoneticPr fontId="6"/>
  </si>
  <si>
    <t>21-16 救急・救助の状況　救助活動件数</t>
    <rPh sb="6" eb="8">
      <t>キュウキュウ</t>
    </rPh>
    <rPh sb="9" eb="11">
      <t>キュウジョ</t>
    </rPh>
    <rPh sb="12" eb="14">
      <t>ジョウキョウ</t>
    </rPh>
    <phoneticPr fontId="6"/>
  </si>
  <si>
    <t>21-15 救急・救助の状況　救急事故種別搬送件数(救急車搬送)</t>
    <rPh sb="6" eb="8">
      <t>キュウキュウ</t>
    </rPh>
    <rPh sb="9" eb="11">
      <t>キュウジョ</t>
    </rPh>
    <rPh sb="12" eb="14">
      <t>ジョウキョウ</t>
    </rPh>
    <phoneticPr fontId="6"/>
  </si>
  <si>
    <t>平成29年</t>
    <rPh sb="0" eb="1">
      <t>ヒラ</t>
    </rPh>
    <rPh sb="1" eb="2">
      <t>シゲル</t>
    </rPh>
    <rPh sb="4" eb="5">
      <t>ネン</t>
    </rPh>
    <phoneticPr fontId="6"/>
  </si>
  <si>
    <t>資料：秋田県警察本部交通部「交通統計」</t>
    <rPh sb="3" eb="5">
      <t>アキタ</t>
    </rPh>
    <rPh sb="6" eb="8">
      <t>ケイサツ</t>
    </rPh>
    <rPh sb="8" eb="10">
      <t>ホンブ</t>
    </rPh>
    <rPh sb="12" eb="13">
      <t>ブ</t>
    </rPh>
    <rPh sb="14" eb="16">
      <t>コウツウ</t>
    </rPh>
    <rPh sb="16" eb="18">
      <t>トウケイ</t>
    </rPh>
    <phoneticPr fontId="6"/>
  </si>
  <si>
    <t>平成28年</t>
    <rPh sb="0" eb="1">
      <t>ヒラ</t>
    </rPh>
    <rPh sb="1" eb="2">
      <t>シゲル</t>
    </rPh>
    <rPh sb="4" eb="5">
      <t>ネン</t>
    </rPh>
    <phoneticPr fontId="6"/>
  </si>
  <si>
    <t>21-11 自然災害の状況（部門別被害額）</t>
    <rPh sb="14" eb="16">
      <t>ブモン</t>
    </rPh>
    <rPh sb="16" eb="17">
      <t>ベツ</t>
    </rPh>
    <rPh sb="17" eb="19">
      <t>ヒガイ</t>
    </rPh>
    <rPh sb="19" eb="20">
      <t>ガク</t>
    </rPh>
    <phoneticPr fontId="6"/>
  </si>
  <si>
    <t>資料：県総合防災課業務統計（消防防災航空隊）</t>
    <rPh sb="0" eb="2">
      <t>シリョウ</t>
    </rPh>
    <rPh sb="3" eb="4">
      <t>ケン</t>
    </rPh>
    <rPh sb="4" eb="6">
      <t>ソウゴウ</t>
    </rPh>
    <rPh sb="6" eb="9">
      <t>ボウサイカ</t>
    </rPh>
    <rPh sb="9" eb="11">
      <t>ギョウム</t>
    </rPh>
    <rPh sb="11" eb="13">
      <t>トウケイ</t>
    </rPh>
    <rPh sb="14" eb="16">
      <t>ショウボウ</t>
    </rPh>
    <rPh sb="16" eb="18">
      <t>ボウサイ</t>
    </rPh>
    <rPh sb="18" eb="21">
      <t>コウクウタイ</t>
    </rPh>
    <phoneticPr fontId="6"/>
  </si>
  <si>
    <t>注1　指定地方行政(公共）機関の被害額を含む。</t>
    <rPh sb="0" eb="1">
      <t>チュウ</t>
    </rPh>
    <phoneticPr fontId="6"/>
  </si>
  <si>
    <t>急無線局</t>
    <rPh sb="0" eb="1">
      <t>キュウ</t>
    </rPh>
    <rPh sb="1" eb="3">
      <t>ムセン</t>
    </rPh>
    <rPh sb="3" eb="4">
      <t>キョク</t>
    </rPh>
    <phoneticPr fontId="22"/>
  </si>
  <si>
    <t>平成21年</t>
  </si>
  <si>
    <t>注3　「豪雨等」には、落雷を含む。</t>
    <rPh sb="0" eb="1">
      <t>チュウ</t>
    </rPh>
    <rPh sb="4" eb="6">
      <t>ゴウウ</t>
    </rPh>
    <rPh sb="6" eb="7">
      <t>ナド</t>
    </rPh>
    <rPh sb="11" eb="13">
      <t>ラクライ</t>
    </rPh>
    <rPh sb="14" eb="15">
      <t>フク</t>
    </rPh>
    <phoneticPr fontId="6"/>
  </si>
  <si>
    <t>注4　「地すべり等」には、土石流、土砂崩れを含む。</t>
    <rPh sb="0" eb="1">
      <t>チュウ</t>
    </rPh>
    <rPh sb="4" eb="5">
      <t>ジ</t>
    </rPh>
    <rPh sb="8" eb="9">
      <t>ナド</t>
    </rPh>
    <rPh sb="13" eb="16">
      <t>ドセキリュウ</t>
    </rPh>
    <rPh sb="17" eb="20">
      <t>ドシャクズ</t>
    </rPh>
    <rPh sb="22" eb="23">
      <t>フク</t>
    </rPh>
    <phoneticPr fontId="6"/>
  </si>
  <si>
    <t>注5　「雪害等」には、降雹を含む。</t>
    <rPh sb="0" eb="1">
      <t>チュウ</t>
    </rPh>
    <rPh sb="4" eb="6">
      <t>セツガイ</t>
    </rPh>
    <rPh sb="6" eb="7">
      <t>ナド</t>
    </rPh>
    <rPh sb="11" eb="13">
      <t>コウヒョウ</t>
    </rPh>
    <rPh sb="14" eb="15">
      <t>フク</t>
    </rPh>
    <phoneticPr fontId="6"/>
  </si>
  <si>
    <t>民事訴訟事件：地方裁判所では通常訴訟、手形・小切手訴訟の計</t>
    <rPh sb="0" eb="2">
      <t>ミンジ</t>
    </rPh>
    <rPh sb="2" eb="4">
      <t>ソショウ</t>
    </rPh>
    <rPh sb="4" eb="6">
      <t>ジケン</t>
    </rPh>
    <phoneticPr fontId="22"/>
  </si>
  <si>
    <t>注</t>
    <rPh sb="0" eb="1">
      <t>チュウ</t>
    </rPh>
    <phoneticPr fontId="6"/>
  </si>
  <si>
    <t>　業務上(重)過失致死傷及び危険運転致死傷の補導・検挙人員数は除く。</t>
    <rPh sb="16" eb="18">
      <t>ウンテン</t>
    </rPh>
    <rPh sb="18" eb="21">
      <t>チシショウ</t>
    </rPh>
    <rPh sb="22" eb="24">
      <t>ホドウ</t>
    </rPh>
    <rPh sb="25" eb="27">
      <t>ケンキョ</t>
    </rPh>
    <rPh sb="27" eb="29">
      <t>ジンイン</t>
    </rPh>
    <rPh sb="29" eb="30">
      <t>スウ</t>
    </rPh>
    <rPh sb="31" eb="32">
      <t>ノゾ</t>
    </rPh>
    <phoneticPr fontId="6"/>
  </si>
  <si>
    <t>資料：秋田県警察本部生活安全部地域課</t>
    <rPh sb="0" eb="2">
      <t>シリョウ</t>
    </rPh>
    <rPh sb="3" eb="5">
      <t>アキタ</t>
    </rPh>
    <rPh sb="5" eb="6">
      <t>ケン</t>
    </rPh>
    <rPh sb="6" eb="8">
      <t>ケイサツ</t>
    </rPh>
    <rPh sb="8" eb="10">
      <t>ホンブ</t>
    </rPh>
    <rPh sb="10" eb="12">
      <t>セイカツ</t>
    </rPh>
    <rPh sb="12" eb="14">
      <t>アンゼン</t>
    </rPh>
    <rPh sb="14" eb="15">
      <t>ブ</t>
    </rPh>
    <rPh sb="15" eb="17">
      <t>チイキ</t>
    </rPh>
    <rPh sb="17" eb="18">
      <t>カ</t>
    </rPh>
    <phoneticPr fontId="6"/>
  </si>
  <si>
    <t>衝突の火花</t>
    <rPh sb="0" eb="2">
      <t>ショウトツ</t>
    </rPh>
    <rPh sb="3" eb="5">
      <t>ヒバナ</t>
    </rPh>
    <phoneticPr fontId="22"/>
  </si>
  <si>
    <t>民事執行事件：強制執行、担保権の実行としての競売等の計</t>
    <rPh sb="0" eb="2">
      <t>ミンジ</t>
    </rPh>
    <rPh sb="2" eb="4">
      <t>シッコウ</t>
    </rPh>
    <rPh sb="4" eb="6">
      <t>ジケン</t>
    </rPh>
    <rPh sb="7" eb="9">
      <t>キョウセイ</t>
    </rPh>
    <rPh sb="9" eb="11">
      <t>シッコウ</t>
    </rPh>
    <rPh sb="13" eb="14">
      <t>タモツ</t>
    </rPh>
    <rPh sb="14" eb="15">
      <t>ケン</t>
    </rPh>
    <rPh sb="16" eb="18">
      <t>ジッコウ</t>
    </rPh>
    <rPh sb="22" eb="25">
      <t>キョウバイナド</t>
    </rPh>
    <rPh sb="26" eb="27">
      <t>ケイ</t>
    </rPh>
    <phoneticPr fontId="22"/>
  </si>
  <si>
    <t>(単位：件、人)</t>
  </si>
  <si>
    <t>高</t>
    <rPh sb="0" eb="1">
      <t>コウ</t>
    </rPh>
    <phoneticPr fontId="6"/>
  </si>
  <si>
    <t>　　　　-</t>
  </si>
  <si>
    <t>(単位：千円)</t>
  </si>
  <si>
    <t>暴風等</t>
    <rPh sb="0" eb="2">
      <t>ボウフウ</t>
    </rPh>
    <rPh sb="2" eb="3">
      <t>トウ</t>
    </rPh>
    <phoneticPr fontId="6"/>
  </si>
  <si>
    <t>酸欠</t>
    <rPh sb="0" eb="1">
      <t>サン</t>
    </rPh>
    <rPh sb="1" eb="2">
      <t>ケツ</t>
    </rPh>
    <phoneticPr fontId="6"/>
  </si>
  <si>
    <t>暑熱</t>
    <rPh sb="0" eb="2">
      <t>ショネツ</t>
    </rPh>
    <phoneticPr fontId="6"/>
  </si>
  <si>
    <t>対</t>
    <rPh sb="0" eb="1">
      <t>ツイ</t>
    </rPh>
    <phoneticPr fontId="6"/>
  </si>
  <si>
    <t>平成28年</t>
  </si>
  <si>
    <t>平成28年</t>
    <rPh sb="4" eb="5">
      <t>ネン</t>
    </rPh>
    <phoneticPr fontId="22"/>
  </si>
  <si>
    <t>(％)</t>
  </si>
  <si>
    <t>林　　　業</t>
  </si>
  <si>
    <t>平 　成 　28　　年</t>
  </si>
  <si>
    <t>林　　　　道</t>
  </si>
  <si>
    <t>砂　 防　　林</t>
  </si>
  <si>
    <t>救助</t>
  </si>
  <si>
    <t>橋　梁</t>
  </si>
  <si>
    <t>ha</t>
  </si>
  <si>
    <t>果　 　　樹</t>
  </si>
  <si>
    <t>　　計</t>
  </si>
  <si>
    <t>商工等</t>
  </si>
  <si>
    <t>施　　 　　設</t>
  </si>
  <si>
    <t>商　　品　　等</t>
  </si>
  <si>
    <t>漁 港 施 設</t>
  </si>
  <si>
    <t>こたつ</t>
  </si>
  <si>
    <t>たばこ</t>
  </si>
  <si>
    <t>こんろ</t>
  </si>
  <si>
    <t>平成29年</t>
  </si>
  <si>
    <t>(-)</t>
  </si>
  <si>
    <t>注1　件数は、各年1月1日から12月31日までの運航活動件数</t>
    <rPh sb="0" eb="1">
      <t>チュウ</t>
    </rPh>
    <rPh sb="3" eb="5">
      <t>ケンスウ</t>
    </rPh>
    <rPh sb="7" eb="8">
      <t>カク</t>
    </rPh>
    <rPh sb="8" eb="9">
      <t>ネン</t>
    </rPh>
    <rPh sb="10" eb="11">
      <t>ガツ</t>
    </rPh>
    <rPh sb="12" eb="13">
      <t>ニチ</t>
    </rPh>
    <rPh sb="17" eb="18">
      <t>ガツ</t>
    </rPh>
    <rPh sb="20" eb="21">
      <t>ニチ</t>
    </rPh>
    <rPh sb="24" eb="26">
      <t>ウンコウ</t>
    </rPh>
    <rPh sb="26" eb="28">
      <t>カツドウ</t>
    </rPh>
    <rPh sb="28" eb="30">
      <t>ケンスウ</t>
    </rPh>
    <phoneticPr fontId="6"/>
  </si>
  <si>
    <t>注2　(　)は、救助人員及び救急搬送人員数</t>
    <rPh sb="0" eb="1">
      <t>チュウ</t>
    </rPh>
    <rPh sb="10" eb="12">
      <t>ジンイン</t>
    </rPh>
    <rPh sb="20" eb="21">
      <t>カズ</t>
    </rPh>
    <phoneticPr fontId="6"/>
  </si>
  <si>
    <t>違　　反</t>
    <rPh sb="0" eb="1">
      <t>チガイ</t>
    </rPh>
    <rPh sb="3" eb="4">
      <t>ハン</t>
    </rPh>
    <phoneticPr fontId="6"/>
  </si>
  <si>
    <t>注4　その他災害は、他県での広域応援活動等</t>
    <rPh sb="0" eb="1">
      <t>チュウ</t>
    </rPh>
    <rPh sb="5" eb="6">
      <t>タ</t>
    </rPh>
    <rPh sb="6" eb="8">
      <t>サイガイ</t>
    </rPh>
    <rPh sb="10" eb="12">
      <t>タケン</t>
    </rPh>
    <rPh sb="14" eb="16">
      <t>コウイキ</t>
    </rPh>
    <rPh sb="16" eb="18">
      <t>オウエン</t>
    </rPh>
    <rPh sb="18" eb="20">
      <t>カツドウ</t>
    </rPh>
    <rPh sb="20" eb="21">
      <t>トウケンスウ</t>
    </rPh>
    <phoneticPr fontId="6"/>
  </si>
  <si>
    <t>検挙人員</t>
  </si>
  <si>
    <t>殺人</t>
  </si>
  <si>
    <t>－</t>
  </si>
  <si>
    <t>暴行</t>
  </si>
  <si>
    <t>単</t>
    <rPh sb="0" eb="1">
      <t>タン</t>
    </rPh>
    <phoneticPr fontId="6"/>
  </si>
  <si>
    <t>傷害</t>
  </si>
  <si>
    <t>詐欺</t>
  </si>
  <si>
    <t>横領</t>
  </si>
  <si>
    <t>　特別法犯とは、刑法犯、道路上での交通事故に係る刑法第211条の罪（業務上等過失致死傷）及び自動車の運転により人を死傷される行為等の処罰に関する法律（平成25年法律第86号）に規定する罪並びに交通法令違反以外の罪をいう。</t>
  </si>
  <si>
    <t xml:space="preserve"> 　　</t>
  </si>
  <si>
    <t>違反（薬</t>
    <rPh sb="3" eb="4">
      <t>クスリ</t>
    </rPh>
    <phoneticPr fontId="6"/>
  </si>
  <si>
    <t>銃砲刀剣</t>
    <rPh sb="0" eb="2">
      <t>ジュウホウ</t>
    </rPh>
    <rPh sb="2" eb="3">
      <t>カタナ</t>
    </rPh>
    <phoneticPr fontId="6"/>
  </si>
  <si>
    <t>取 締 法</t>
    <rPh sb="0" eb="1">
      <t>トリ</t>
    </rPh>
    <rPh sb="2" eb="3">
      <t>シメ</t>
    </rPh>
    <rPh sb="4" eb="5">
      <t>ホウ</t>
    </rPh>
    <phoneticPr fontId="6"/>
  </si>
  <si>
    <t>風　　営</t>
    <rPh sb="0" eb="1">
      <t>カゼ</t>
    </rPh>
    <rPh sb="3" eb="4">
      <t>エイ</t>
    </rPh>
    <phoneticPr fontId="6"/>
  </si>
  <si>
    <t>公　職</t>
    <rPh sb="0" eb="1">
      <t>コウ</t>
    </rPh>
    <rPh sb="2" eb="3">
      <t>ショク</t>
    </rPh>
    <phoneticPr fontId="6"/>
  </si>
  <si>
    <t>選挙法</t>
    <rPh sb="0" eb="3">
      <t>センキョホウ</t>
    </rPh>
    <phoneticPr fontId="6"/>
  </si>
  <si>
    <t>登録法</t>
    <rPh sb="0" eb="3">
      <t>トウロクホウ</t>
    </rPh>
    <phoneticPr fontId="6"/>
  </si>
  <si>
    <t>交通法令</t>
    <rPh sb="0" eb="2">
      <t>コウツウ</t>
    </rPh>
    <rPh sb="2" eb="3">
      <t>ホウ</t>
    </rPh>
    <rPh sb="3" eb="4">
      <t>レイ</t>
    </rPh>
    <phoneticPr fontId="6"/>
  </si>
  <si>
    <t>刑法犯</t>
    <rPh sb="0" eb="1">
      <t>ケイ</t>
    </rPh>
    <rPh sb="1" eb="2">
      <t>ホウ</t>
    </rPh>
    <rPh sb="2" eb="3">
      <t>ハン</t>
    </rPh>
    <phoneticPr fontId="6"/>
  </si>
  <si>
    <t>学</t>
    <rPh sb="0" eb="1">
      <t>ガクショク</t>
    </rPh>
    <phoneticPr fontId="6"/>
  </si>
  <si>
    <t>職</t>
    <rPh sb="0" eb="1">
      <t>ショク</t>
    </rPh>
    <phoneticPr fontId="6"/>
  </si>
  <si>
    <t>災</t>
  </si>
  <si>
    <t>別</t>
    <rPh sb="0" eb="1">
      <t>ベツ</t>
    </rPh>
    <phoneticPr fontId="6"/>
  </si>
  <si>
    <t>年</t>
    <rPh sb="0" eb="1">
      <t>トシ</t>
    </rPh>
    <phoneticPr fontId="6"/>
  </si>
  <si>
    <t>齢</t>
    <rPh sb="0" eb="1">
      <t>ヨワイ</t>
    </rPh>
    <phoneticPr fontId="6"/>
  </si>
  <si>
    <t>若</t>
    <rPh sb="0" eb="1">
      <t>ワカ</t>
    </rPh>
    <phoneticPr fontId="6"/>
  </si>
  <si>
    <t>年</t>
    <rPh sb="0" eb="1">
      <t>ネン</t>
    </rPh>
    <phoneticPr fontId="6"/>
  </si>
  <si>
    <t>齢</t>
  </si>
  <si>
    <t>人</t>
    <rPh sb="0" eb="1">
      <t>ニン</t>
    </rPh>
    <phoneticPr fontId="6"/>
  </si>
  <si>
    <t>自</t>
    <rPh sb="0" eb="1">
      <t>ジ</t>
    </rPh>
    <phoneticPr fontId="6"/>
  </si>
  <si>
    <t>対</t>
    <rPh sb="0" eb="1">
      <t>タイ</t>
    </rPh>
    <phoneticPr fontId="6"/>
  </si>
  <si>
    <t>互</t>
    <rPh sb="0" eb="1">
      <t>ゴ</t>
    </rPh>
    <phoneticPr fontId="6"/>
  </si>
  <si>
    <t>独</t>
    <rPh sb="0" eb="1">
      <t>ドク</t>
    </rPh>
    <phoneticPr fontId="6"/>
  </si>
  <si>
    <t>人</t>
    <rPh sb="0" eb="1">
      <t>ヒト</t>
    </rPh>
    <phoneticPr fontId="6"/>
  </si>
  <si>
    <t>被</t>
    <rPh sb="0" eb="1">
      <t>ヒ</t>
    </rPh>
    <phoneticPr fontId="6"/>
  </si>
  <si>
    <t>害</t>
    <rPh sb="0" eb="1">
      <t>ガイ</t>
    </rPh>
    <phoneticPr fontId="6"/>
  </si>
  <si>
    <t>他</t>
    <rPh sb="0" eb="1">
      <t>ホカ</t>
    </rPh>
    <phoneticPr fontId="6"/>
  </si>
  <si>
    <t>建</t>
    <rPh sb="0" eb="1">
      <t>タ</t>
    </rPh>
    <phoneticPr fontId="6"/>
  </si>
  <si>
    <t>農</t>
    <rPh sb="0" eb="1">
      <t>ノウ</t>
    </rPh>
    <phoneticPr fontId="6"/>
  </si>
  <si>
    <t>業</t>
    <rPh sb="0" eb="1">
      <t>ギョウ</t>
    </rPh>
    <phoneticPr fontId="6"/>
  </si>
  <si>
    <t>設</t>
  </si>
  <si>
    <t>施</t>
  </si>
  <si>
    <t>等</t>
  </si>
  <si>
    <t>産</t>
  </si>
  <si>
    <t>ン</t>
  </si>
  <si>
    <t>・</t>
  </si>
  <si>
    <t>プ</t>
  </si>
  <si>
    <t>等</t>
    <rPh sb="0" eb="1">
      <t>トウ</t>
    </rPh>
    <phoneticPr fontId="22"/>
  </si>
  <si>
    <t>通信</t>
    <rPh sb="0" eb="2">
      <t>ツウシン</t>
    </rPh>
    <phoneticPr fontId="22"/>
  </si>
  <si>
    <t>施設</t>
    <rPh sb="0" eb="2">
      <t>シセツ</t>
    </rPh>
    <phoneticPr fontId="22"/>
  </si>
  <si>
    <t>火</t>
  </si>
  <si>
    <t>数</t>
  </si>
  <si>
    <t>損</t>
  </si>
  <si>
    <t>世</t>
  </si>
  <si>
    <t>帯</t>
  </si>
  <si>
    <t>害</t>
  </si>
  <si>
    <t>労働</t>
    <rPh sb="0" eb="2">
      <t>ロウドウ</t>
    </rPh>
    <phoneticPr fontId="6"/>
  </si>
  <si>
    <t>競技</t>
    <rPh sb="0" eb="2">
      <t>キョウギ</t>
    </rPh>
    <phoneticPr fontId="6"/>
  </si>
  <si>
    <t>負傷</t>
    <rPh sb="0" eb="2">
      <t>フショウ</t>
    </rPh>
    <phoneticPr fontId="6"/>
  </si>
  <si>
    <t>行為</t>
    <rPh sb="0" eb="2">
      <t>コウイ</t>
    </rPh>
    <phoneticPr fontId="6"/>
  </si>
  <si>
    <t>その</t>
  </si>
  <si>
    <t>助活動</t>
    <rPh sb="0" eb="1">
      <t>スケ</t>
    </rPh>
    <rPh sb="1" eb="3">
      <t>カツドウ</t>
    </rPh>
    <phoneticPr fontId="6"/>
  </si>
  <si>
    <t>機械</t>
    <rPh sb="0" eb="2">
      <t>キカイ</t>
    </rPh>
    <phoneticPr fontId="6"/>
  </si>
  <si>
    <t>の事故</t>
    <rPh sb="1" eb="3">
      <t>ジコ</t>
    </rPh>
    <phoneticPr fontId="6"/>
  </si>
  <si>
    <t>ガス</t>
  </si>
  <si>
    <t>破裂</t>
    <rPh sb="0" eb="2">
      <t>ハレツ</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</si>
</sst>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41" formatCode="_ * #,##0_ ;_ * \-#,##0_ ;_ * &quot;-&quot;_ ;_ @_ "/>
    <numFmt numFmtId="42" formatCode="_ &quot;¥&quot;* #,##0_ ;_ &quot;¥&quot;* \-#,##0_ ;_ &quot;¥&quot;* &quot;-&quot;_ ;_ @_ "/>
    <numFmt numFmtId="176" formatCode="#,##0_ "/>
    <numFmt numFmtId="177" formatCode="_ * #,##0.0_ ;_ * \-#,##0.0_ ;_ * &quot;-&quot;_ ;_ @_ "/>
    <numFmt numFmtId="178" formatCode="0.0_);[Red]\(0.0\)"/>
    <numFmt numFmtId="179" formatCode="#,##0_);[Red]\(#,##0\)"/>
    <numFmt numFmtId="180" formatCode="0_);[Red]\(0\)"/>
    <numFmt numFmtId="181" formatCode="0.0%"/>
    <numFmt numFmtId="182" formatCode="#,##0_);\(#,##0\)"/>
    <numFmt numFmtId="183" formatCode="0_ "/>
    <numFmt numFmtId="184" formatCode="0_);\(0\)"/>
    <numFmt numFmtId="185" formatCode="\(0\)"/>
  </numFmts>
  <fonts count="25">
    <font>
      <sz val="11"/>
      <color theme="1"/>
      <name val="ＭＳ Ｐゴシック"/>
      <family val="3"/>
      <scheme val="minor"/>
    </font>
    <font>
      <sz val="11"/>
      <color auto="1"/>
      <name val="ＭＳ Ｐゴシック"/>
      <family val="3"/>
    </font>
    <font>
      <sz val="11"/>
      <color auto="1"/>
      <name val="明朝"/>
      <family val="3"/>
    </font>
    <font>
      <sz val="12"/>
      <color auto="1"/>
      <name val="ＭＳ ゴシック"/>
      <family val="3"/>
    </font>
    <font>
      <sz val="10"/>
      <color theme="1"/>
      <name val="ＭＳ ゴシック"/>
      <family val="3"/>
    </font>
    <font>
      <i/>
      <sz val="11"/>
      <color rgb="FF7F7F7F"/>
      <name val="ＭＳ Ｐゴシック"/>
      <family val="2"/>
      <scheme val="minor"/>
    </font>
    <font>
      <sz val="6"/>
      <color auto="1"/>
      <name val="ＭＳ Ｐゴシック"/>
      <family val="3"/>
      <scheme val="minor"/>
    </font>
    <font>
      <sz val="11"/>
      <color auto="1"/>
      <name val="ＭＳ ゴシック"/>
      <family val="3"/>
    </font>
    <font>
      <b/>
      <sz val="12"/>
      <color auto="1"/>
      <name val="ＭＳ ゴシック"/>
      <family val="3"/>
    </font>
    <font>
      <sz val="10"/>
      <color auto="1"/>
      <name val="ＭＳ ゴシック"/>
      <family val="3"/>
    </font>
    <font>
      <u/>
      <sz val="14"/>
      <color indexed="12"/>
      <name val="lr ¾©"/>
      <family val="1"/>
    </font>
    <font>
      <u/>
      <sz val="10"/>
      <color auto="1"/>
      <name val="ＭＳ ゴシック"/>
      <family val="3"/>
    </font>
    <font>
      <u/>
      <sz val="11"/>
      <color auto="1"/>
      <name val="ＭＳ ゴシック"/>
      <family val="3"/>
    </font>
    <font>
      <b/>
      <sz val="12"/>
      <color theme="1"/>
      <name val="ＭＳ ゴシック"/>
      <family val="3"/>
    </font>
    <font>
      <sz val="11"/>
      <color theme="1"/>
      <name val="ＭＳ ゴシック"/>
      <family val="3"/>
    </font>
    <font>
      <u/>
      <sz val="11"/>
      <color theme="1"/>
      <name val="ＭＳ ゴシック"/>
      <family val="3"/>
    </font>
    <font>
      <b/>
      <sz val="11"/>
      <color auto="1"/>
      <name val="ＭＳ ゴシック"/>
      <family val="3"/>
    </font>
    <font>
      <sz val="14"/>
      <color auto="1"/>
      <name val="ＭＳ ゴシック"/>
      <family val="3"/>
    </font>
    <font>
      <u/>
      <sz val="12"/>
      <color auto="1"/>
      <name val="ＭＳ ゴシック"/>
      <family val="3"/>
    </font>
    <font>
      <sz val="11"/>
      <color theme="1"/>
      <name val="ＭＳ Ｐゴシック"/>
      <family val="3"/>
      <scheme val="minor"/>
    </font>
    <font>
      <sz val="8"/>
      <color auto="1"/>
      <name val="ＭＳ ゴシック"/>
      <family val="3"/>
    </font>
    <font>
      <u/>
      <sz val="14"/>
      <color auto="1"/>
      <name val="ＭＳ ゴシック"/>
      <family val="3"/>
    </font>
    <font>
      <sz val="6"/>
      <color auto="1"/>
      <name val="ＭＳ ゴシック"/>
      <family val="3"/>
    </font>
    <font>
      <b/>
      <sz val="15"/>
      <color theme="3"/>
      <name val="ＭＳ Ｐゴシック"/>
      <family val="2"/>
    </font>
    <font>
      <sz val="11"/>
      <color theme="1"/>
      <name val="ＭＳ Ｐゴシック"/>
      <family val="3"/>
      <scheme val="minor"/>
    </font>
  </fonts>
  <fills count="4">
    <fill>
      <patternFill patternType="none"/>
    </fill>
    <fill>
      <patternFill patternType="gray125"/>
    </fill>
    <fill>
      <patternFill patternType="solid">
        <fgColor theme="0" tint="-0.15"/>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3" fillId="0" borderId="0">
      <alignment vertical="center"/>
    </xf>
    <xf numFmtId="0" fontId="4" fillId="0" borderId="0">
      <alignment vertical="center"/>
    </xf>
    <xf numFmtId="0" fontId="1" fillId="0" borderId="0">
      <alignment vertical="center"/>
    </xf>
    <xf numFmtId="0" fontId="1" fillId="0" borderId="0"/>
    <xf numFmtId="0" fontId="1" fillId="0" borderId="0">
      <alignment vertical="center"/>
    </xf>
    <xf numFmtId="0" fontId="1" fillId="0" borderId="0"/>
    <xf numFmtId="0" fontId="5"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38" fontId="19" fillId="0" borderId="0" applyFont="0" applyFill="0" applyBorder="0" applyAlignment="0" applyProtection="0">
      <alignment vertical="center"/>
    </xf>
  </cellStyleXfs>
  <cellXfs count="600">
    <xf numFmtId="0" fontId="0" fillId="0" borderId="0" xfId="0">
      <alignment vertical="center"/>
    </xf>
    <xf numFmtId="0" fontId="7" fillId="0" borderId="0" xfId="10" applyFont="1" applyFill="1" applyAlignment="1">
      <alignment vertical="center"/>
    </xf>
    <xf numFmtId="0" fontId="8" fillId="0" borderId="0" xfId="10" applyFont="1" applyFill="1" applyBorder="1" applyAlignment="1">
      <alignment vertical="center"/>
    </xf>
    <xf numFmtId="0" fontId="7" fillId="2" borderId="1" xfId="10" applyFont="1" applyFill="1" applyBorder="1" applyAlignment="1">
      <alignment vertical="center"/>
    </xf>
    <xf numFmtId="0" fontId="7" fillId="2" borderId="2" xfId="10" applyFont="1" applyFill="1" applyBorder="1" applyAlignment="1">
      <alignment horizontal="center" vertical="center"/>
    </xf>
    <xf numFmtId="0" fontId="7" fillId="2" borderId="3" xfId="10" applyFont="1" applyFill="1" applyBorder="1" applyAlignment="1">
      <alignment vertical="center"/>
    </xf>
    <xf numFmtId="0" fontId="7" fillId="0" borderId="2" xfId="10" applyFont="1" applyFill="1" applyBorder="1" applyAlignment="1">
      <alignment horizontal="center" vertical="center"/>
    </xf>
    <xf numFmtId="0" fontId="7" fillId="0" borderId="3" xfId="10" applyFont="1" applyFill="1" applyBorder="1" applyAlignment="1">
      <alignment horizontal="center" vertical="center"/>
    </xf>
    <xf numFmtId="0" fontId="9" fillId="0" borderId="0" xfId="10" applyFont="1" applyFill="1" applyBorder="1" applyAlignment="1">
      <alignment vertical="center"/>
    </xf>
    <xf numFmtId="0" fontId="7" fillId="2" borderId="4" xfId="10" applyFont="1" applyFill="1" applyBorder="1" applyAlignment="1">
      <alignment horizontal="centerContinuous" vertical="center"/>
    </xf>
    <xf numFmtId="0" fontId="7" fillId="2" borderId="5" xfId="10" applyFont="1" applyFill="1" applyBorder="1" applyAlignment="1">
      <alignment horizontal="centerContinuous" vertical="center"/>
    </xf>
    <xf numFmtId="38" fontId="7" fillId="2" borderId="4" xfId="5" applyFont="1" applyFill="1" applyBorder="1" applyAlignment="1">
      <alignment horizontal="center" vertical="center"/>
    </xf>
    <xf numFmtId="38" fontId="7" fillId="0" borderId="6" xfId="5" applyFont="1" applyFill="1" applyBorder="1" applyAlignment="1">
      <alignment horizontal="right" vertical="center"/>
    </xf>
    <xf numFmtId="38" fontId="7" fillId="0" borderId="7" xfId="5" applyFont="1" applyFill="1" applyBorder="1" applyAlignment="1">
      <alignment horizontal="right" vertical="center"/>
    </xf>
    <xf numFmtId="38" fontId="7" fillId="0" borderId="6" xfId="4" applyFont="1" applyFill="1" applyBorder="1" applyAlignment="1">
      <alignment vertical="center"/>
    </xf>
    <xf numFmtId="0" fontId="7" fillId="2" borderId="8" xfId="10" applyFont="1" applyFill="1" applyBorder="1" applyAlignment="1">
      <alignment horizontal="centerContinuous" vertical="center"/>
    </xf>
    <xf numFmtId="0" fontId="7" fillId="2" borderId="9" xfId="10" applyFont="1" applyFill="1" applyBorder="1" applyAlignment="1">
      <alignment horizontal="centerContinuous" vertical="center"/>
    </xf>
    <xf numFmtId="38" fontId="7" fillId="0" borderId="0" xfId="5" applyFont="1" applyFill="1" applyBorder="1" applyAlignment="1">
      <alignment horizontal="right" vertical="center"/>
    </xf>
    <xf numFmtId="38" fontId="7" fillId="0" borderId="10" xfId="5" applyFont="1" applyFill="1" applyBorder="1" applyAlignment="1">
      <alignment horizontal="right" vertical="center"/>
    </xf>
    <xf numFmtId="38" fontId="7" fillId="0" borderId="0" xfId="4" applyFont="1" applyFill="1" applyBorder="1" applyAlignment="1">
      <alignment vertical="center"/>
    </xf>
    <xf numFmtId="0" fontId="11" fillId="0" borderId="0" xfId="14" applyFont="1" applyFill="1" applyBorder="1" applyAlignment="1" applyProtection="1">
      <alignment vertical="center"/>
    </xf>
    <xf numFmtId="0" fontId="7" fillId="2" borderId="11" xfId="10" applyFont="1" applyFill="1" applyBorder="1" applyAlignment="1">
      <alignment horizontal="centerContinuous" vertical="center"/>
    </xf>
    <xf numFmtId="38" fontId="7" fillId="2" borderId="12" xfId="5" applyFont="1" applyFill="1" applyBorder="1" applyAlignment="1">
      <alignment horizontal="center" vertical="center"/>
    </xf>
    <xf numFmtId="38" fontId="7" fillId="0" borderId="13" xfId="5" applyFont="1" applyFill="1" applyBorder="1" applyAlignment="1">
      <alignment horizontal="right" vertical="center"/>
    </xf>
    <xf numFmtId="38" fontId="7" fillId="0" borderId="13" xfId="4" applyFont="1" applyFill="1" applyBorder="1" applyAlignment="1">
      <alignment vertical="center"/>
    </xf>
    <xf numFmtId="0" fontId="7" fillId="2" borderId="4" xfId="10" applyFont="1" applyFill="1" applyBorder="1" applyAlignment="1">
      <alignment horizontal="center" vertical="center"/>
    </xf>
    <xf numFmtId="0" fontId="7" fillId="2" borderId="8" xfId="10" applyFont="1" applyFill="1" applyBorder="1" applyAlignment="1">
      <alignment horizontal="center" vertical="center"/>
    </xf>
    <xf numFmtId="0" fontId="7" fillId="2" borderId="14" xfId="10" applyFont="1" applyFill="1" applyBorder="1" applyAlignment="1">
      <alignment horizontal="centerContinuous" vertical="center"/>
    </xf>
    <xf numFmtId="0" fontId="7" fillId="2" borderId="14" xfId="10" applyFont="1" applyFill="1" applyBorder="1" applyAlignment="1">
      <alignment horizontal="center" vertical="center"/>
    </xf>
    <xf numFmtId="38" fontId="7" fillId="0" borderId="15" xfId="5" applyFont="1" applyFill="1" applyBorder="1" applyAlignment="1">
      <alignment horizontal="right" vertical="center"/>
    </xf>
    <xf numFmtId="0" fontId="7" fillId="0" borderId="0" xfId="10" applyFont="1" applyBorder="1" applyAlignment="1">
      <alignment horizontal="center" vertical="center"/>
    </xf>
    <xf numFmtId="0" fontId="7" fillId="0" borderId="0" xfId="10" applyFont="1" applyBorder="1" applyAlignment="1">
      <alignment horizontal="centerContinuous" vertical="center"/>
    </xf>
    <xf numFmtId="38" fontId="7" fillId="0" borderId="0" xfId="5" applyFont="1" applyFill="1" applyBorder="1" applyAlignment="1">
      <alignment horizontal="center" vertical="center"/>
    </xf>
    <xf numFmtId="0" fontId="7" fillId="0" borderId="0" xfId="10" applyFont="1" applyFill="1" applyBorder="1" applyAlignment="1">
      <alignment horizontal="center"/>
    </xf>
    <xf numFmtId="0" fontId="7" fillId="0" borderId="0" xfId="10" applyFont="1" applyBorder="1" applyAlignment="1">
      <alignment horizontal="center" vertical="top" wrapText="1"/>
    </xf>
    <xf numFmtId="176" fontId="7" fillId="0" borderId="0" xfId="10" applyNumberFormat="1" applyFont="1" applyBorder="1" applyAlignment="1">
      <alignment horizontal="right" vertical="center"/>
    </xf>
    <xf numFmtId="0" fontId="7" fillId="2" borderId="1" xfId="10" applyFont="1" applyFill="1" applyBorder="1" applyAlignment="1">
      <alignment horizontal="center" vertical="center"/>
    </xf>
    <xf numFmtId="0" fontId="7" fillId="2" borderId="3" xfId="10" applyFont="1" applyFill="1" applyBorder="1" applyAlignment="1">
      <alignment horizontal="center" vertical="center"/>
    </xf>
    <xf numFmtId="0" fontId="7" fillId="0" borderId="6" xfId="10" applyFont="1" applyFill="1" applyBorder="1" applyAlignment="1">
      <alignment horizontal="center" vertical="center"/>
    </xf>
    <xf numFmtId="0" fontId="7" fillId="0" borderId="7" xfId="10" applyFont="1" applyFill="1" applyBorder="1" applyAlignment="1">
      <alignment horizontal="center" vertical="center"/>
    </xf>
    <xf numFmtId="0" fontId="7" fillId="0" borderId="0" xfId="10" applyFont="1" applyFill="1" applyBorder="1" applyAlignment="1">
      <alignment horizontal="left" vertical="center" wrapText="1"/>
    </xf>
    <xf numFmtId="0" fontId="12" fillId="0" borderId="0" xfId="14" applyFont="1" applyFill="1" applyBorder="1" applyAlignment="1" applyProtection="1">
      <alignment vertical="center"/>
    </xf>
    <xf numFmtId="176" fontId="7" fillId="0" borderId="6" xfId="10" applyNumberFormat="1" applyFont="1" applyFill="1" applyBorder="1" applyAlignment="1">
      <alignment horizontal="right" vertical="center"/>
    </xf>
    <xf numFmtId="176" fontId="7" fillId="0" borderId="7" xfId="10" applyNumberFormat="1" applyFont="1" applyFill="1" applyBorder="1" applyAlignment="1">
      <alignment horizontal="right" vertical="center"/>
    </xf>
    <xf numFmtId="176" fontId="7" fillId="0" borderId="10" xfId="10" applyNumberFormat="1" applyFont="1" applyFill="1" applyBorder="1" applyAlignment="1">
      <alignment horizontal="right" vertical="center"/>
    </xf>
    <xf numFmtId="176" fontId="7" fillId="0" borderId="13" xfId="10" applyNumberFormat="1" applyFont="1" applyFill="1" applyBorder="1" applyAlignment="1">
      <alignment horizontal="right" vertical="center"/>
    </xf>
    <xf numFmtId="176" fontId="7" fillId="0" borderId="15" xfId="10" applyNumberFormat="1" applyFont="1" applyFill="1" applyBorder="1" applyAlignment="1">
      <alignment horizontal="right" vertical="center"/>
    </xf>
    <xf numFmtId="0" fontId="7" fillId="2" borderId="4" xfId="10" applyFont="1" applyFill="1" applyBorder="1" applyAlignment="1">
      <alignment horizontal="centerContinuous" vertical="center" wrapText="1"/>
    </xf>
    <xf numFmtId="0" fontId="7" fillId="2" borderId="8" xfId="10" applyFont="1" applyFill="1" applyBorder="1" applyAlignment="1">
      <alignment horizontal="centerContinuous" vertical="center" wrapText="1"/>
    </xf>
    <xf numFmtId="0" fontId="7" fillId="2" borderId="14" xfId="10" applyFont="1" applyFill="1" applyBorder="1" applyAlignment="1">
      <alignment horizontal="centerContinuous" vertical="center" wrapText="1"/>
    </xf>
    <xf numFmtId="0" fontId="7" fillId="2" borderId="12" xfId="10" applyFont="1" applyFill="1" applyBorder="1" applyAlignment="1">
      <alignment horizontal="center" vertical="center"/>
    </xf>
    <xf numFmtId="0" fontId="7" fillId="0" borderId="0" xfId="10" applyNumberFormat="1" applyFont="1" applyFill="1" applyBorder="1" applyAlignment="1">
      <alignment vertical="center"/>
    </xf>
    <xf numFmtId="176" fontId="7" fillId="0" borderId="0" xfId="10" applyNumberFormat="1" applyFont="1" applyFill="1" applyBorder="1" applyAlignment="1">
      <alignment vertical="center"/>
    </xf>
    <xf numFmtId="38" fontId="7" fillId="0" borderId="0" xfId="5" applyFont="1" applyFill="1" applyAlignment="1">
      <alignment vertical="center"/>
    </xf>
    <xf numFmtId="0" fontId="7" fillId="0" borderId="0" xfId="10" applyFont="1" applyFill="1" applyAlignment="1">
      <alignment horizontal="right" vertical="center"/>
    </xf>
    <xf numFmtId="0" fontId="13" fillId="0" borderId="0" xfId="10" applyNumberFormat="1" applyFont="1" applyFill="1" applyAlignment="1" applyProtection="1">
      <alignment horizontal="left" vertical="center"/>
      <protection locked="0"/>
    </xf>
    <xf numFmtId="0" fontId="14" fillId="2" borderId="5" xfId="10" applyFont="1" applyFill="1" applyBorder="1" applyAlignment="1" applyProtection="1">
      <alignment vertical="center"/>
      <protection locked="0"/>
    </xf>
    <xf numFmtId="0" fontId="14" fillId="2" borderId="6" xfId="10" applyFont="1" applyFill="1" applyBorder="1" applyAlignment="1" applyProtection="1">
      <alignment horizontal="centerContinuous" vertical="center"/>
      <protection locked="0"/>
    </xf>
    <xf numFmtId="0" fontId="14" fillId="2" borderId="7" xfId="10" applyFont="1" applyFill="1" applyBorder="1" applyAlignment="1" applyProtection="1">
      <alignment vertical="center"/>
      <protection locked="0"/>
    </xf>
    <xf numFmtId="0" fontId="14" fillId="0" borderId="6" xfId="10" applyFont="1" applyFill="1" applyBorder="1" applyAlignment="1">
      <alignment vertical="center"/>
    </xf>
    <xf numFmtId="0" fontId="14" fillId="0" borderId="7" xfId="10" applyNumberFormat="1" applyFont="1" applyFill="1" applyBorder="1" applyAlignment="1" applyProtection="1">
      <alignment vertical="center"/>
      <protection locked="0"/>
    </xf>
    <xf numFmtId="0" fontId="14" fillId="0" borderId="5" xfId="10" applyNumberFormat="1" applyFont="1" applyFill="1" applyBorder="1" applyAlignment="1" applyProtection="1">
      <alignment horizontal="left" vertical="center"/>
      <protection locked="0"/>
    </xf>
    <xf numFmtId="0" fontId="14" fillId="0" borderId="16" xfId="10" applyNumberFormat="1" applyFont="1" applyFill="1" applyBorder="1" applyAlignment="1" applyProtection="1">
      <alignment horizontal="left" vertical="center" textRotation="255"/>
      <protection locked="0"/>
    </xf>
    <xf numFmtId="0" fontId="14" fillId="0" borderId="17" xfId="10" applyNumberFormat="1" applyFont="1" applyFill="1" applyBorder="1" applyAlignment="1" applyProtection="1">
      <alignment horizontal="left" vertical="center" textRotation="255"/>
      <protection locked="0"/>
    </xf>
    <xf numFmtId="0" fontId="14" fillId="0" borderId="18" xfId="10" applyNumberFormat="1" applyFont="1" applyFill="1" applyBorder="1" applyAlignment="1" applyProtection="1">
      <alignment horizontal="left" vertical="center"/>
      <protection locked="0"/>
    </xf>
    <xf numFmtId="0" fontId="14" fillId="0" borderId="4" xfId="10" applyNumberFormat="1" applyFont="1" applyFill="1" applyBorder="1" applyAlignment="1" applyProtection="1">
      <alignment horizontal="left" vertical="center"/>
      <protection locked="0"/>
    </xf>
    <xf numFmtId="0" fontId="14" fillId="0" borderId="0" xfId="10" applyNumberFormat="1" applyFont="1" applyFill="1" applyBorder="1" applyAlignment="1" applyProtection="1">
      <alignment vertical="center"/>
      <protection locked="0"/>
    </xf>
    <xf numFmtId="0" fontId="15" fillId="0" borderId="0" xfId="14" applyFont="1" applyFill="1" applyAlignment="1" applyProtection="1"/>
    <xf numFmtId="0" fontId="14" fillId="0" borderId="0" xfId="7" applyFont="1" applyFill="1">
      <alignment vertical="center"/>
    </xf>
    <xf numFmtId="0" fontId="14" fillId="0" borderId="0" xfId="10" applyNumberFormat="1" applyFont="1" applyFill="1" applyAlignment="1" applyProtection="1">
      <alignment vertical="center"/>
      <protection locked="0"/>
    </xf>
    <xf numFmtId="0" fontId="14" fillId="0" borderId="0" xfId="10" applyFont="1" applyFill="1" applyAlignment="1">
      <alignment vertical="center"/>
    </xf>
    <xf numFmtId="0" fontId="14" fillId="2" borderId="11" xfId="10" applyFont="1" applyFill="1" applyBorder="1" applyAlignment="1" applyProtection="1">
      <alignment vertical="center"/>
      <protection locked="0"/>
    </xf>
    <xf numFmtId="0" fontId="14" fillId="2" borderId="13" xfId="10" applyFont="1" applyFill="1" applyBorder="1" applyAlignment="1" applyProtection="1">
      <alignment horizontal="centerContinuous" vertical="center"/>
      <protection locked="0"/>
    </xf>
    <xf numFmtId="0" fontId="14" fillId="2" borderId="15" xfId="10" applyFont="1" applyFill="1" applyBorder="1" applyAlignment="1" applyProtection="1">
      <alignment vertical="center"/>
      <protection locked="0"/>
    </xf>
    <xf numFmtId="0" fontId="14" fillId="0" borderId="13" xfId="10" applyFont="1" applyFill="1" applyBorder="1" applyAlignment="1">
      <alignment vertical="center"/>
    </xf>
    <xf numFmtId="0" fontId="14" fillId="0" borderId="13" xfId="10" applyNumberFormat="1" applyFont="1" applyFill="1" applyBorder="1" applyAlignment="1" applyProtection="1">
      <alignment vertical="center"/>
      <protection locked="0"/>
    </xf>
    <xf numFmtId="0" fontId="14" fillId="0" borderId="15" xfId="10" applyFont="1" applyFill="1" applyBorder="1" applyAlignment="1">
      <alignment vertical="center"/>
    </xf>
    <xf numFmtId="0" fontId="14" fillId="0" borderId="11" xfId="10" applyNumberFormat="1" applyFont="1" applyFill="1" applyBorder="1" applyAlignment="1" applyProtection="1">
      <alignment horizontal="left" vertical="center"/>
      <protection locked="0"/>
    </xf>
    <xf numFmtId="0" fontId="14" fillId="0" borderId="19" xfId="10" applyNumberFormat="1" applyFont="1" applyFill="1" applyBorder="1" applyAlignment="1" applyProtection="1">
      <alignment horizontal="left" vertical="center"/>
      <protection locked="0"/>
    </xf>
    <xf numFmtId="0" fontId="14" fillId="0" borderId="13" xfId="10" applyNumberFormat="1" applyFont="1" applyFill="1" applyBorder="1" applyAlignment="1" applyProtection="1">
      <alignment horizontal="left" vertical="center"/>
      <protection locked="0"/>
    </xf>
    <xf numFmtId="0" fontId="14" fillId="0" borderId="15" xfId="10" applyNumberFormat="1" applyFont="1" applyFill="1" applyBorder="1" applyAlignment="1" applyProtection="1">
      <alignment horizontal="left" vertical="center"/>
      <protection locked="0"/>
    </xf>
    <xf numFmtId="0" fontId="14" fillId="0" borderId="20" xfId="10" applyNumberFormat="1" applyFont="1" applyFill="1" applyBorder="1" applyAlignment="1" applyProtection="1">
      <alignment horizontal="left" vertical="center"/>
      <protection locked="0"/>
    </xf>
    <xf numFmtId="0" fontId="14" fillId="0" borderId="21" xfId="10" applyNumberFormat="1" applyFont="1" applyFill="1" applyBorder="1" applyAlignment="1" applyProtection="1">
      <alignment horizontal="left" vertical="center"/>
      <protection locked="0"/>
    </xf>
    <xf numFmtId="0" fontId="14" fillId="0" borderId="14" xfId="10" applyFont="1" applyFill="1" applyBorder="1" applyAlignment="1">
      <alignment horizontal="left" vertical="center"/>
    </xf>
    <xf numFmtId="0" fontId="14" fillId="0" borderId="11" xfId="10" applyFont="1" applyFill="1" applyBorder="1" applyAlignment="1">
      <alignment horizontal="left" vertical="center"/>
    </xf>
    <xf numFmtId="0" fontId="14" fillId="0" borderId="22" xfId="10" applyNumberFormat="1" applyFont="1" applyFill="1" applyBorder="1" applyAlignment="1" applyProtection="1">
      <alignment horizontal="left" vertical="center"/>
      <protection locked="0"/>
    </xf>
    <xf numFmtId="0" fontId="14" fillId="0" borderId="10" xfId="10" applyFont="1" applyFill="1" applyBorder="1" applyAlignment="1">
      <alignment vertical="center"/>
    </xf>
    <xf numFmtId="0" fontId="14" fillId="0" borderId="0" xfId="10" applyFont="1" applyFill="1" applyBorder="1" applyAlignment="1">
      <alignment vertical="center"/>
    </xf>
    <xf numFmtId="38" fontId="14" fillId="0" borderId="0" xfId="5" applyFont="1" applyFill="1" applyAlignment="1" applyProtection="1">
      <alignment vertical="center"/>
      <protection locked="0"/>
    </xf>
    <xf numFmtId="38" fontId="14" fillId="2" borderId="1" xfId="5" applyFont="1" applyFill="1" applyBorder="1" applyAlignment="1" applyProtection="1">
      <alignment vertical="center"/>
      <protection locked="0"/>
    </xf>
    <xf numFmtId="38" fontId="14" fillId="2" borderId="2" xfId="5" applyFont="1" applyFill="1" applyBorder="1" applyAlignment="1" applyProtection="1">
      <alignment horizontal="center" vertical="center"/>
      <protection locked="0"/>
    </xf>
    <xf numFmtId="38" fontId="14" fillId="2" borderId="3" xfId="5" applyFont="1" applyFill="1" applyBorder="1" applyAlignment="1" applyProtection="1">
      <alignment horizontal="center" vertical="center"/>
      <protection locked="0"/>
    </xf>
    <xf numFmtId="41" fontId="14" fillId="0" borderId="6" xfId="5" applyNumberFormat="1" applyFont="1" applyFill="1" applyBorder="1" applyAlignment="1" applyProtection="1">
      <alignment horizontal="right" vertical="center"/>
      <protection locked="0"/>
    </xf>
    <xf numFmtId="41" fontId="14" fillId="0" borderId="7" xfId="5" applyNumberFormat="1" applyFont="1" applyFill="1" applyBorder="1" applyAlignment="1" applyProtection="1">
      <alignment vertical="center"/>
      <protection locked="0"/>
    </xf>
    <xf numFmtId="41" fontId="14" fillId="0" borderId="5" xfId="5" applyNumberFormat="1" applyFont="1" applyFill="1" applyBorder="1" applyAlignment="1" applyProtection="1">
      <alignment horizontal="right" vertical="center"/>
      <protection locked="0"/>
    </xf>
    <xf numFmtId="41" fontId="14" fillId="0" borderId="23" xfId="5" applyNumberFormat="1" applyFont="1" applyFill="1" applyBorder="1" applyAlignment="1" applyProtection="1">
      <alignment horizontal="right" vertical="center"/>
      <protection locked="0"/>
    </xf>
    <xf numFmtId="41" fontId="14" fillId="0" borderId="7" xfId="5" applyNumberFormat="1" applyFont="1" applyFill="1" applyBorder="1" applyAlignment="1" applyProtection="1">
      <alignment horizontal="right" vertical="center"/>
      <protection locked="0"/>
    </xf>
    <xf numFmtId="41" fontId="14" fillId="0" borderId="9" xfId="5" applyNumberFormat="1" applyFont="1" applyFill="1" applyBorder="1" applyAlignment="1" applyProtection="1">
      <alignment horizontal="right" vertical="center"/>
      <protection locked="0"/>
    </xf>
    <xf numFmtId="41" fontId="14" fillId="0" borderId="24" xfId="5" applyNumberFormat="1" applyFont="1" applyFill="1" applyBorder="1" applyAlignment="1" applyProtection="1">
      <alignment horizontal="right" vertical="center"/>
      <protection locked="0"/>
    </xf>
    <xf numFmtId="41" fontId="14" fillId="0" borderId="0" xfId="5" applyNumberFormat="1" applyFont="1" applyFill="1" applyBorder="1" applyAlignment="1" applyProtection="1">
      <alignment horizontal="right" vertical="center"/>
      <protection locked="0"/>
    </xf>
    <xf numFmtId="41" fontId="14" fillId="0" borderId="8" xfId="5" applyNumberFormat="1" applyFont="1" applyFill="1" applyBorder="1" applyAlignment="1" applyProtection="1">
      <alignment horizontal="right" vertical="center"/>
      <protection locked="0"/>
    </xf>
    <xf numFmtId="41" fontId="14" fillId="0" borderId="10" xfId="5" applyNumberFormat="1" applyFont="1" applyFill="1" applyBorder="1" applyAlignment="1" applyProtection="1">
      <alignment horizontal="right" vertical="center"/>
      <protection locked="0"/>
    </xf>
    <xf numFmtId="176" fontId="14" fillId="0" borderId="0" xfId="5" applyNumberFormat="1" applyFont="1" applyFill="1" applyBorder="1" applyAlignment="1" applyProtection="1">
      <alignment vertical="center"/>
      <protection locked="0"/>
    </xf>
    <xf numFmtId="38" fontId="14" fillId="0" borderId="0" xfId="5" applyFont="1" applyFill="1" applyAlignment="1">
      <alignment vertical="center"/>
    </xf>
    <xf numFmtId="41" fontId="14" fillId="0" borderId="10" xfId="5" applyNumberFormat="1" applyFont="1" applyFill="1" applyBorder="1" applyAlignment="1" applyProtection="1">
      <alignment vertical="center"/>
      <protection locked="0"/>
    </xf>
    <xf numFmtId="0" fontId="14" fillId="0" borderId="0" xfId="10" applyFont="1" applyFill="1" applyAlignment="1">
      <alignment horizontal="right" vertical="center"/>
    </xf>
    <xf numFmtId="0" fontId="14" fillId="2" borderId="1" xfId="10" applyFont="1" applyFill="1" applyBorder="1" applyAlignment="1" applyProtection="1">
      <alignment vertical="center"/>
      <protection locked="0"/>
    </xf>
    <xf numFmtId="0" fontId="14" fillId="2" borderId="2" xfId="10" applyFont="1" applyFill="1" applyBorder="1" applyAlignment="1" applyProtection="1">
      <alignment horizontal="center" vertical="center"/>
      <protection locked="0"/>
    </xf>
    <xf numFmtId="0" fontId="14" fillId="2" borderId="7" xfId="10" applyFont="1" applyFill="1" applyBorder="1" applyAlignment="1" applyProtection="1">
      <alignment horizontal="center" vertical="center"/>
      <protection locked="0"/>
    </xf>
    <xf numFmtId="177" fontId="14" fillId="0" borderId="9" xfId="10" applyNumberFormat="1" applyFont="1" applyFill="1" applyBorder="1" applyAlignment="1" applyProtection="1">
      <alignment horizontal="right" vertical="center"/>
      <protection locked="0"/>
    </xf>
    <xf numFmtId="177" fontId="14" fillId="0" borderId="0" xfId="10" applyNumberFormat="1" applyFont="1" applyFill="1" applyBorder="1" applyAlignment="1" applyProtection="1">
      <alignment horizontal="right" vertical="center"/>
      <protection locked="0"/>
    </xf>
    <xf numFmtId="177" fontId="14" fillId="0" borderId="10" xfId="10" applyNumberFormat="1" applyFont="1" applyFill="1" applyBorder="1" applyAlignment="1" applyProtection="1">
      <alignment vertical="center"/>
      <protection locked="0"/>
    </xf>
    <xf numFmtId="177" fontId="14" fillId="0" borderId="24" xfId="10" applyNumberFormat="1" applyFont="1" applyFill="1" applyBorder="1" applyAlignment="1" applyProtection="1">
      <alignment horizontal="right" vertical="center"/>
      <protection locked="0"/>
    </xf>
    <xf numFmtId="177" fontId="14" fillId="0" borderId="10" xfId="10" applyNumberFormat="1" applyFont="1" applyFill="1" applyBorder="1" applyAlignment="1" applyProtection="1">
      <alignment horizontal="right" vertical="center"/>
      <protection locked="0"/>
    </xf>
    <xf numFmtId="177" fontId="14" fillId="0" borderId="8" xfId="10" applyNumberFormat="1" applyFont="1" applyFill="1" applyBorder="1" applyAlignment="1" applyProtection="1">
      <alignment horizontal="right" vertical="center"/>
      <protection locked="0"/>
    </xf>
    <xf numFmtId="178" fontId="14" fillId="0" borderId="0" xfId="10" applyNumberFormat="1" applyFont="1" applyFill="1" applyBorder="1" applyAlignment="1" applyProtection="1">
      <alignment horizontal="right" vertical="center"/>
      <protection locked="0"/>
    </xf>
    <xf numFmtId="0" fontId="14" fillId="0" borderId="0" xfId="10" applyNumberFormat="1" applyFont="1" applyFill="1" applyAlignment="1" applyProtection="1">
      <alignment horizontal="right" vertical="center"/>
      <protection locked="0"/>
    </xf>
    <xf numFmtId="38" fontId="14" fillId="0" borderId="0" xfId="5" applyFont="1" applyFill="1" applyAlignment="1">
      <alignment horizontal="right" vertical="center"/>
    </xf>
    <xf numFmtId="41" fontId="14" fillId="0" borderId="13" xfId="5" applyNumberFormat="1" applyFont="1" applyFill="1" applyBorder="1" applyAlignment="1" applyProtection="1">
      <alignment horizontal="right" vertical="center"/>
      <protection locked="0"/>
    </xf>
    <xf numFmtId="41" fontId="14" fillId="0" borderId="15" xfId="5" applyNumberFormat="1" applyFont="1" applyFill="1" applyBorder="1" applyAlignment="1" applyProtection="1">
      <alignment vertical="center"/>
      <protection locked="0"/>
    </xf>
    <xf numFmtId="41" fontId="14" fillId="0" borderId="11" xfId="5" applyNumberFormat="1" applyFont="1" applyFill="1" applyBorder="1" applyAlignment="1" applyProtection="1">
      <alignment horizontal="right" vertical="center"/>
      <protection locked="0"/>
    </xf>
    <xf numFmtId="41" fontId="14" fillId="0" borderId="25" xfId="5" applyNumberFormat="1" applyFont="1" applyFill="1" applyBorder="1" applyAlignment="1" applyProtection="1">
      <alignment horizontal="right" vertical="center"/>
      <protection locked="0"/>
    </xf>
    <xf numFmtId="41" fontId="14" fillId="0" borderId="15" xfId="5" applyNumberFormat="1" applyFont="1" applyFill="1" applyBorder="1" applyAlignment="1" applyProtection="1">
      <alignment horizontal="right" vertical="center"/>
      <protection locked="0"/>
    </xf>
    <xf numFmtId="41" fontId="14" fillId="0" borderId="14" xfId="5" applyNumberFormat="1" applyFont="1" applyFill="1" applyBorder="1" applyAlignment="1" applyProtection="1">
      <alignment horizontal="right" vertical="center"/>
      <protection locked="0"/>
    </xf>
    <xf numFmtId="0" fontId="14" fillId="0" borderId="0" xfId="10" applyFont="1"/>
    <xf numFmtId="3" fontId="14" fillId="0" borderId="0" xfId="10" applyNumberFormat="1" applyFont="1" applyFill="1"/>
    <xf numFmtId="0" fontId="7" fillId="0" borderId="0" xfId="10" applyFont="1"/>
    <xf numFmtId="3" fontId="7" fillId="0" borderId="0" xfId="10" applyNumberFormat="1" applyFont="1" applyFill="1"/>
    <xf numFmtId="0" fontId="8" fillId="0" borderId="0" xfId="6" applyNumberFormat="1" applyFont="1" applyFill="1" applyAlignment="1" applyProtection="1">
      <alignment vertical="center"/>
      <protection locked="0"/>
    </xf>
    <xf numFmtId="0" fontId="7" fillId="2" borderId="5" xfId="6" applyFont="1" applyFill="1" applyBorder="1" applyAlignment="1" applyProtection="1">
      <alignment vertical="center"/>
      <protection locked="0"/>
    </xf>
    <xf numFmtId="0" fontId="7" fillId="2" borderId="6" xfId="6" applyFont="1" applyFill="1" applyBorder="1" applyAlignment="1" applyProtection="1">
      <alignment horizontal="centerContinuous" vertical="center"/>
      <protection locked="0"/>
    </xf>
    <xf numFmtId="0" fontId="7" fillId="2" borderId="7" xfId="6" applyFont="1" applyFill="1" applyBorder="1" applyAlignment="1" applyProtection="1">
      <alignment horizontal="centerContinuous" vertical="center"/>
      <protection locked="0"/>
    </xf>
    <xf numFmtId="0" fontId="7" fillId="0" borderId="6" xfId="6" applyNumberFormat="1" applyFont="1" applyFill="1" applyBorder="1" applyAlignment="1" applyProtection="1">
      <alignment horizontal="center" vertical="center"/>
      <protection locked="0"/>
    </xf>
    <xf numFmtId="0" fontId="7" fillId="0" borderId="7" xfId="6" applyNumberFormat="1" applyFont="1" applyFill="1" applyBorder="1" applyAlignment="1" applyProtection="1">
      <alignment horizontal="center" vertical="center"/>
      <protection locked="0"/>
    </xf>
    <xf numFmtId="0" fontId="7" fillId="0" borderId="0" xfId="6" applyFont="1" applyFill="1" applyBorder="1" applyAlignment="1">
      <alignment horizontal="right" vertical="top" wrapText="1"/>
    </xf>
    <xf numFmtId="0" fontId="7" fillId="0" borderId="0" xfId="6" applyNumberFormat="1" applyFont="1" applyFill="1" applyBorder="1" applyAlignment="1" applyProtection="1">
      <alignment vertical="center"/>
      <protection locked="0"/>
    </xf>
    <xf numFmtId="0" fontId="7" fillId="0" borderId="0" xfId="6" applyNumberFormat="1" applyFont="1" applyFill="1" applyBorder="1" applyAlignment="1" applyProtection="1">
      <alignment horizontal="left" vertical="center"/>
      <protection locked="0"/>
    </xf>
    <xf numFmtId="0" fontId="7" fillId="0" borderId="0" xfId="6" applyFont="1" applyFill="1" applyBorder="1" applyAlignment="1">
      <alignment horizontal="left" vertical="center"/>
    </xf>
    <xf numFmtId="0" fontId="16" fillId="0" borderId="0" xfId="6" applyNumberFormat="1" applyFont="1" applyFill="1" applyAlignment="1" applyProtection="1">
      <alignment vertical="center"/>
      <protection locked="0"/>
    </xf>
    <xf numFmtId="0" fontId="7" fillId="2" borderId="11" xfId="6" applyFont="1" applyFill="1" applyBorder="1" applyAlignment="1" applyProtection="1">
      <alignment vertical="center"/>
      <protection locked="0"/>
    </xf>
    <xf numFmtId="0" fontId="7" fillId="2" borderId="13" xfId="6" applyFont="1" applyFill="1" applyBorder="1" applyAlignment="1" applyProtection="1">
      <alignment horizontal="centerContinuous" vertical="center"/>
      <protection locked="0"/>
    </xf>
    <xf numFmtId="0" fontId="7" fillId="2" borderId="15" xfId="6" applyFont="1" applyFill="1" applyBorder="1" applyAlignment="1" applyProtection="1">
      <alignment horizontal="centerContinuous" vertical="center"/>
      <protection locked="0"/>
    </xf>
    <xf numFmtId="0" fontId="7" fillId="0" borderId="13" xfId="6" applyNumberFormat="1" applyFont="1" applyFill="1" applyBorder="1" applyAlignment="1" applyProtection="1">
      <alignment horizontal="center" vertical="center"/>
      <protection locked="0"/>
    </xf>
    <xf numFmtId="0" fontId="7" fillId="0" borderId="15" xfId="6" applyNumberFormat="1" applyFont="1" applyFill="1" applyBorder="1" applyAlignment="1" applyProtection="1">
      <alignment horizontal="center" vertical="center"/>
      <protection locked="0"/>
    </xf>
    <xf numFmtId="0" fontId="7" fillId="0" borderId="9" xfId="6" applyFont="1" applyFill="1" applyBorder="1" applyAlignment="1">
      <alignment horizontal="left" vertical="top" wrapText="1"/>
    </xf>
    <xf numFmtId="0" fontId="7" fillId="0" borderId="0" xfId="6" applyNumberFormat="1" applyFont="1" applyFill="1" applyAlignment="1" applyProtection="1">
      <alignment vertical="center"/>
      <protection locked="0"/>
    </xf>
    <xf numFmtId="0" fontId="7" fillId="2" borderId="4" xfId="6" applyFont="1" applyFill="1" applyBorder="1" applyAlignment="1" applyProtection="1">
      <alignment horizontal="centerContinuous" vertical="center"/>
      <protection locked="0"/>
    </xf>
    <xf numFmtId="0" fontId="7" fillId="2" borderId="1" xfId="6" applyFont="1" applyFill="1" applyBorder="1" applyAlignment="1" applyProtection="1">
      <alignment horizontal="center" vertical="center"/>
      <protection locked="0"/>
    </xf>
    <xf numFmtId="0" fontId="7" fillId="2" borderId="2" xfId="6" applyFont="1" applyFill="1" applyBorder="1" applyAlignment="1" applyProtection="1">
      <alignment horizontal="center" vertical="center"/>
      <protection locked="0"/>
    </xf>
    <xf numFmtId="0" fontId="7" fillId="2" borderId="3" xfId="6" applyFont="1" applyFill="1" applyBorder="1" applyAlignment="1" applyProtection="1">
      <alignment horizontal="center" vertical="center"/>
      <protection locked="0"/>
    </xf>
    <xf numFmtId="179" fontId="7" fillId="0" borderId="0" xfId="6" applyNumberFormat="1" applyFont="1" applyFill="1" applyBorder="1" applyAlignment="1" applyProtection="1">
      <alignment horizontal="right" vertical="center"/>
      <protection locked="0"/>
    </xf>
    <xf numFmtId="176" fontId="7" fillId="0" borderId="0" xfId="6" applyNumberFormat="1" applyFont="1" applyFill="1" applyBorder="1" applyAlignment="1" applyProtection="1">
      <alignment horizontal="right" vertical="center"/>
      <protection locked="0"/>
    </xf>
    <xf numFmtId="179" fontId="7" fillId="0" borderId="10" xfId="6" applyNumberFormat="1" applyFont="1" applyFill="1" applyBorder="1" applyAlignment="1" applyProtection="1">
      <alignment horizontal="right" vertical="center"/>
      <protection locked="0"/>
    </xf>
    <xf numFmtId="0" fontId="7" fillId="2" borderId="8" xfId="6" applyFont="1" applyFill="1" applyBorder="1" applyAlignment="1" applyProtection="1">
      <alignment horizontal="centerContinuous" vertical="center"/>
      <protection locked="0"/>
    </xf>
    <xf numFmtId="0" fontId="7" fillId="2" borderId="1" xfId="6" applyFont="1" applyFill="1" applyBorder="1" applyAlignment="1">
      <alignment horizontal="center" vertical="center" wrapText="1"/>
    </xf>
    <xf numFmtId="0" fontId="7" fillId="2" borderId="2" xfId="6" applyFont="1" applyFill="1" applyBorder="1" applyAlignment="1">
      <alignment horizontal="center" vertical="center" wrapText="1"/>
    </xf>
    <xf numFmtId="0" fontId="7" fillId="2" borderId="3" xfId="6" applyFont="1" applyFill="1" applyBorder="1" applyAlignment="1">
      <alignment horizontal="center" vertical="center" wrapText="1"/>
    </xf>
    <xf numFmtId="0" fontId="7" fillId="2" borderId="1" xfId="6" applyFont="1" applyFill="1" applyBorder="1" applyAlignment="1" applyProtection="1">
      <alignment horizontal="center" vertical="center" wrapText="1"/>
      <protection locked="0"/>
    </xf>
    <xf numFmtId="0" fontId="7" fillId="2" borderId="2" xfId="6" applyFont="1" applyFill="1" applyBorder="1" applyAlignment="1" applyProtection="1">
      <alignment horizontal="center" vertical="center" wrapText="1"/>
      <protection locked="0"/>
    </xf>
    <xf numFmtId="0" fontId="7" fillId="2" borderId="3" xfId="6" applyFont="1" applyFill="1" applyBorder="1" applyAlignment="1" applyProtection="1">
      <alignment horizontal="center" vertical="center" wrapText="1"/>
      <protection locked="0"/>
    </xf>
    <xf numFmtId="42" fontId="7" fillId="0" borderId="0" xfId="6" applyNumberFormat="1" applyFont="1" applyFill="1" applyBorder="1" applyAlignment="1" applyProtection="1">
      <alignment horizontal="right" vertical="center"/>
      <protection locked="0"/>
    </xf>
    <xf numFmtId="41" fontId="7" fillId="0" borderId="0" xfId="6" applyNumberFormat="1" applyFont="1" applyFill="1" applyBorder="1" applyAlignment="1" applyProtection="1">
      <alignment horizontal="right" vertical="center"/>
      <protection locked="0"/>
    </xf>
    <xf numFmtId="41" fontId="7" fillId="0" borderId="10" xfId="6" applyNumberFormat="1" applyFont="1" applyFill="1" applyBorder="1" applyAlignment="1" applyProtection="1">
      <alignment horizontal="right" vertical="center"/>
      <protection locked="0"/>
    </xf>
    <xf numFmtId="0" fontId="7" fillId="2" borderId="14" xfId="6" applyFont="1" applyFill="1" applyBorder="1" applyAlignment="1" applyProtection="1">
      <alignment horizontal="centerContinuous" vertical="center"/>
      <protection locked="0"/>
    </xf>
    <xf numFmtId="0" fontId="7" fillId="2" borderId="11"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5" xfId="6" applyFont="1" applyFill="1" applyBorder="1" applyAlignment="1" applyProtection="1">
      <alignment horizontal="center" vertical="center"/>
      <protection locked="0"/>
    </xf>
    <xf numFmtId="179" fontId="7" fillId="0" borderId="13" xfId="6" applyNumberFormat="1" applyFont="1" applyFill="1" applyBorder="1" applyAlignment="1" applyProtection="1">
      <alignment horizontal="right" vertical="center"/>
      <protection locked="0"/>
    </xf>
    <xf numFmtId="179" fontId="7" fillId="0" borderId="15" xfId="6" applyNumberFormat="1" applyFont="1" applyFill="1" applyBorder="1" applyAlignment="1" applyProtection="1">
      <alignment horizontal="right" vertical="center"/>
      <protection locked="0"/>
    </xf>
    <xf numFmtId="0" fontId="7" fillId="0" borderId="0" xfId="6" applyNumberFormat="1" applyFont="1" applyFill="1" applyAlignment="1" applyProtection="1">
      <alignment horizontal="right" vertical="center"/>
      <protection locked="0"/>
    </xf>
    <xf numFmtId="179" fontId="7" fillId="0" borderId="2" xfId="6" applyNumberFormat="1" applyFont="1" applyFill="1" applyBorder="1" applyAlignment="1" applyProtection="1">
      <alignment horizontal="right" vertical="center"/>
      <protection locked="0"/>
    </xf>
    <xf numFmtId="176" fontId="7" fillId="0" borderId="2" xfId="6" applyNumberFormat="1" applyFont="1" applyFill="1" applyBorder="1" applyAlignment="1" applyProtection="1">
      <alignment horizontal="right" vertical="center"/>
      <protection locked="0"/>
    </xf>
    <xf numFmtId="0" fontId="7" fillId="0" borderId="0" xfId="6" applyFont="1" applyBorder="1" applyAlignment="1">
      <alignment horizontal="center" vertical="center" wrapText="1"/>
    </xf>
    <xf numFmtId="0" fontId="7" fillId="0" borderId="0" xfId="6" applyFont="1" applyAlignment="1">
      <alignment horizontal="center" vertical="center" wrapText="1"/>
    </xf>
    <xf numFmtId="0" fontId="7" fillId="0" borderId="0" xfId="6" applyFont="1" applyFill="1" applyBorder="1" applyAlignment="1">
      <alignment horizontal="left" vertical="top" wrapText="1"/>
    </xf>
    <xf numFmtId="0" fontId="7" fillId="0" borderId="0" xfId="6" applyFont="1" applyFill="1" applyAlignment="1">
      <alignment horizontal="left" vertical="center"/>
    </xf>
    <xf numFmtId="0" fontId="7" fillId="2" borderId="6" xfId="6" applyFont="1" applyFill="1" applyBorder="1" applyAlignment="1">
      <alignment horizontal="centerContinuous" vertical="center"/>
    </xf>
    <xf numFmtId="0" fontId="7" fillId="2" borderId="7" xfId="6" applyFont="1" applyFill="1" applyBorder="1" applyAlignment="1">
      <alignment horizontal="centerContinuous" vertical="center"/>
    </xf>
    <xf numFmtId="0" fontId="7" fillId="0" borderId="6" xfId="6" applyNumberFormat="1" applyFont="1" applyFill="1" applyBorder="1" applyAlignment="1" applyProtection="1">
      <alignment horizontal="left" vertical="center"/>
      <protection locked="0"/>
    </xf>
    <xf numFmtId="0" fontId="7" fillId="0" borderId="26" xfId="6" applyNumberFormat="1" applyFont="1" applyFill="1" applyBorder="1" applyAlignment="1" applyProtection="1">
      <alignment horizontal="left" vertical="center"/>
      <protection locked="0"/>
    </xf>
    <xf numFmtId="0" fontId="7" fillId="3" borderId="23" xfId="6" applyFont="1" applyFill="1" applyBorder="1" applyAlignment="1">
      <alignment vertical="center" textRotation="255"/>
    </xf>
    <xf numFmtId="0" fontId="7" fillId="3" borderId="6" xfId="6" applyFont="1" applyFill="1" applyBorder="1" applyAlignment="1">
      <alignment vertical="center" textRotation="255"/>
    </xf>
    <xf numFmtId="0" fontId="7" fillId="3" borderId="26" xfId="6" applyFont="1" applyFill="1" applyBorder="1" applyAlignment="1">
      <alignment vertical="center" textRotation="255"/>
    </xf>
    <xf numFmtId="0" fontId="7" fillId="3" borderId="7" xfId="6" applyFont="1" applyFill="1" applyBorder="1" applyAlignment="1">
      <alignment vertical="center" textRotation="255"/>
    </xf>
    <xf numFmtId="0" fontId="7" fillId="0" borderId="0" xfId="6" applyNumberFormat="1" applyFont="1" applyFill="1" applyAlignment="1" applyProtection="1">
      <alignment horizontal="left" vertical="center"/>
      <protection locked="0"/>
    </xf>
    <xf numFmtId="0" fontId="7" fillId="2" borderId="9" xfId="6" applyFont="1" applyFill="1" applyBorder="1" applyAlignment="1" applyProtection="1">
      <alignment vertical="center"/>
      <protection locked="0"/>
    </xf>
    <xf numFmtId="0" fontId="7" fillId="2" borderId="0" xfId="6" applyFont="1" applyFill="1" applyBorder="1" applyAlignment="1">
      <alignment horizontal="centerContinuous" vertical="center"/>
    </xf>
    <xf numFmtId="0" fontId="7" fillId="2" borderId="10" xfId="6" applyFont="1" applyFill="1" applyBorder="1" applyAlignment="1">
      <alignment horizontal="centerContinuous" vertical="center"/>
    </xf>
    <xf numFmtId="49" fontId="7" fillId="0" borderId="0" xfId="6" applyNumberFormat="1" applyFont="1" applyFill="1" applyBorder="1" applyAlignment="1" applyProtection="1">
      <alignment horizontal="left" vertical="center"/>
      <protection locked="0"/>
    </xf>
    <xf numFmtId="49" fontId="7" fillId="0" borderId="27" xfId="6" applyNumberFormat="1" applyFont="1" applyFill="1" applyBorder="1" applyAlignment="1" applyProtection="1">
      <alignment horizontal="left" vertical="center"/>
      <protection locked="0"/>
    </xf>
    <xf numFmtId="0" fontId="7" fillId="0" borderId="19" xfId="6" applyFont="1" applyBorder="1" applyAlignment="1" applyProtection="1">
      <alignment vertical="center"/>
      <protection locked="0"/>
    </xf>
    <xf numFmtId="0" fontId="7" fillId="0" borderId="21" xfId="6" applyFont="1" applyBorder="1" applyAlignment="1" applyProtection="1">
      <alignment vertical="center"/>
      <protection locked="0"/>
    </xf>
    <xf numFmtId="0" fontId="7" fillId="0" borderId="21" xfId="6" applyFont="1" applyBorder="1" applyAlignment="1">
      <alignment vertical="center"/>
    </xf>
    <xf numFmtId="0" fontId="7" fillId="0" borderId="28" xfId="6" applyFont="1" applyBorder="1" applyAlignment="1">
      <alignment vertical="center"/>
    </xf>
    <xf numFmtId="0" fontId="7" fillId="0" borderId="22" xfId="6" applyFont="1" applyBorder="1" applyAlignment="1" applyProtection="1">
      <alignment vertical="center"/>
      <protection locked="0"/>
    </xf>
    <xf numFmtId="0" fontId="7" fillId="2" borderId="1" xfId="6" applyFont="1" applyFill="1" applyBorder="1" applyAlignment="1" applyProtection="1">
      <alignment vertical="center"/>
      <protection locked="0"/>
    </xf>
    <xf numFmtId="0" fontId="7" fillId="2" borderId="6" xfId="6" applyFont="1" applyFill="1" applyBorder="1" applyAlignment="1">
      <alignment horizontal="center" vertical="center"/>
    </xf>
    <xf numFmtId="0" fontId="7" fillId="2" borderId="7" xfId="6" applyFont="1" applyFill="1" applyBorder="1" applyAlignment="1">
      <alignment horizontal="center" vertical="center"/>
    </xf>
    <xf numFmtId="179" fontId="7" fillId="0" borderId="6" xfId="6" applyNumberFormat="1" applyFont="1" applyFill="1" applyBorder="1" applyAlignment="1" applyProtection="1">
      <alignment horizontal="right" vertical="center"/>
      <protection locked="0"/>
    </xf>
    <xf numFmtId="179" fontId="7" fillId="0" borderId="26" xfId="6" applyNumberFormat="1" applyFont="1" applyFill="1" applyBorder="1" applyAlignment="1" applyProtection="1">
      <alignment horizontal="right" vertical="center"/>
      <protection locked="0"/>
    </xf>
    <xf numFmtId="41" fontId="7" fillId="0" borderId="23" xfId="6" applyNumberFormat="1" applyFont="1" applyFill="1" applyBorder="1" applyAlignment="1" applyProtection="1">
      <alignment horizontal="right" vertical="center"/>
      <protection locked="0"/>
    </xf>
    <xf numFmtId="179" fontId="7" fillId="0" borderId="29" xfId="6" applyNumberFormat="1" applyFont="1" applyFill="1" applyBorder="1" applyAlignment="1" applyProtection="1">
      <alignment horizontal="right" vertical="center"/>
      <protection locked="0"/>
    </xf>
    <xf numFmtId="179" fontId="7" fillId="0" borderId="3" xfId="6" applyNumberFormat="1" applyFont="1" applyFill="1" applyBorder="1" applyAlignment="1" applyProtection="1">
      <alignment horizontal="right" vertical="center"/>
      <protection locked="0"/>
    </xf>
    <xf numFmtId="41" fontId="7" fillId="0" borderId="26" xfId="6" applyNumberFormat="1" applyFont="1" applyFill="1" applyBorder="1" applyAlignment="1" applyProtection="1">
      <alignment horizontal="right" vertical="center"/>
      <protection locked="0"/>
    </xf>
    <xf numFmtId="41" fontId="7" fillId="0" borderId="6" xfId="6" applyNumberFormat="1" applyFont="1" applyFill="1" applyBorder="1" applyAlignment="1" applyProtection="1">
      <alignment horizontal="right" vertical="center"/>
      <protection locked="0"/>
    </xf>
    <xf numFmtId="41" fontId="7" fillId="0" borderId="27" xfId="6" applyNumberFormat="1" applyFont="1" applyFill="1" applyBorder="1" applyAlignment="1" applyProtection="1">
      <alignment horizontal="right" vertical="center"/>
      <protection locked="0"/>
    </xf>
    <xf numFmtId="179" fontId="7" fillId="0" borderId="27" xfId="6" applyNumberFormat="1" applyFont="1" applyFill="1" applyBorder="1" applyAlignment="1" applyProtection="1">
      <alignment horizontal="right" vertical="center"/>
      <protection locked="0"/>
    </xf>
    <xf numFmtId="41" fontId="7" fillId="0" borderId="24" xfId="6" applyNumberFormat="1" applyFont="1" applyFill="1" applyBorder="1" applyAlignment="1" applyProtection="1">
      <alignment horizontal="right" vertical="center"/>
      <protection locked="0"/>
    </xf>
    <xf numFmtId="0" fontId="7" fillId="2" borderId="15" xfId="6" applyFont="1" applyFill="1" applyBorder="1" applyAlignment="1" applyProtection="1">
      <alignment horizontal="center" vertical="center" wrapText="1"/>
      <protection locked="0"/>
    </xf>
    <xf numFmtId="179" fontId="7" fillId="0" borderId="30" xfId="6" applyNumberFormat="1" applyFont="1" applyFill="1" applyBorder="1" applyAlignment="1" applyProtection="1">
      <alignment horizontal="right" vertical="center"/>
      <protection locked="0"/>
    </xf>
    <xf numFmtId="41" fontId="7" fillId="0" borderId="25" xfId="6" applyNumberFormat="1" applyFont="1" applyFill="1" applyBorder="1" applyAlignment="1" applyProtection="1">
      <alignment horizontal="right" vertical="center"/>
      <protection locked="0"/>
    </xf>
    <xf numFmtId="41" fontId="7" fillId="0" borderId="13" xfId="6" applyNumberFormat="1" applyFont="1" applyFill="1" applyBorder="1" applyAlignment="1" applyProtection="1">
      <alignment horizontal="right" vertical="center"/>
      <protection locked="0"/>
    </xf>
    <xf numFmtId="176" fontId="7" fillId="0" borderId="13" xfId="6" applyNumberFormat="1" applyFont="1" applyFill="1" applyBorder="1" applyAlignment="1" applyProtection="1">
      <alignment horizontal="right" vertical="center"/>
      <protection locked="0"/>
    </xf>
    <xf numFmtId="0" fontId="8" fillId="0" borderId="0" xfId="10" applyNumberFormat="1" applyFont="1" applyFill="1" applyAlignment="1" applyProtection="1">
      <alignment horizontal="left" vertical="center"/>
      <protection locked="0"/>
    </xf>
    <xf numFmtId="0" fontId="7" fillId="2" borderId="1" xfId="7" applyFont="1" applyFill="1" applyBorder="1">
      <alignment vertical="center"/>
    </xf>
    <xf numFmtId="0" fontId="7" fillId="2" borderId="3" xfId="7" applyFont="1" applyFill="1" applyBorder="1">
      <alignment vertical="center"/>
    </xf>
    <xf numFmtId="0" fontId="7" fillId="0" borderId="31" xfId="7" applyFont="1" applyFill="1" applyBorder="1">
      <alignment vertical="center"/>
    </xf>
    <xf numFmtId="0" fontId="7" fillId="0" borderId="2" xfId="7" applyFont="1" applyFill="1" applyBorder="1">
      <alignment vertical="center"/>
    </xf>
    <xf numFmtId="0" fontId="7" fillId="0" borderId="29" xfId="7" applyFont="1" applyFill="1" applyBorder="1">
      <alignment vertical="center"/>
    </xf>
    <xf numFmtId="0" fontId="7" fillId="0" borderId="32" xfId="7" applyFont="1" applyFill="1" applyBorder="1">
      <alignment vertical="center"/>
    </xf>
    <xf numFmtId="0" fontId="7" fillId="0" borderId="33" xfId="7" applyFont="1" applyFill="1" applyBorder="1">
      <alignment vertical="center"/>
    </xf>
    <xf numFmtId="0" fontId="7" fillId="0" borderId="3" xfId="7" applyFont="1" applyFill="1" applyBorder="1">
      <alignment vertical="center"/>
    </xf>
    <xf numFmtId="0" fontId="12" fillId="0" borderId="0" xfId="14" applyFont="1" applyFill="1" applyAlignment="1" applyProtection="1">
      <alignment horizontal="left" vertical="center"/>
    </xf>
    <xf numFmtId="38" fontId="7" fillId="0" borderId="25" xfId="4" applyFont="1" applyFill="1" applyBorder="1" applyAlignment="1">
      <alignment horizontal="right" vertical="center"/>
    </xf>
    <xf numFmtId="38" fontId="7" fillId="0" borderId="30" xfId="4" applyFont="1" applyFill="1" applyBorder="1" applyAlignment="1">
      <alignment horizontal="right" vertical="center"/>
    </xf>
    <xf numFmtId="38" fontId="7" fillId="0" borderId="34" xfId="4" applyFont="1" applyFill="1" applyBorder="1" applyAlignment="1">
      <alignment horizontal="right" vertical="center"/>
    </xf>
    <xf numFmtId="38" fontId="7" fillId="0" borderId="35" xfId="4" applyFont="1" applyFill="1" applyBorder="1" applyAlignment="1">
      <alignment horizontal="right" vertical="center"/>
    </xf>
    <xf numFmtId="179" fontId="7" fillId="0" borderId="0" xfId="10" applyNumberFormat="1" applyFont="1" applyFill="1" applyBorder="1" applyAlignment="1" applyProtection="1">
      <alignment vertical="center"/>
      <protection locked="0"/>
    </xf>
    <xf numFmtId="38" fontId="7" fillId="0" borderId="31" xfId="4" applyFont="1" applyFill="1" applyBorder="1" applyAlignment="1">
      <alignment horizontal="right" vertical="center"/>
    </xf>
    <xf numFmtId="38" fontId="7" fillId="0" borderId="2" xfId="4" applyFont="1" applyFill="1" applyBorder="1" applyAlignment="1">
      <alignment horizontal="right" vertical="center"/>
    </xf>
    <xf numFmtId="38" fontId="7" fillId="0" borderId="29" xfId="4" applyFont="1" applyFill="1" applyBorder="1" applyAlignment="1">
      <alignment horizontal="right" vertical="center"/>
    </xf>
    <xf numFmtId="38" fontId="7" fillId="0" borderId="32" xfId="4" applyFont="1" applyFill="1" applyBorder="1" applyAlignment="1">
      <alignment horizontal="right" vertical="center"/>
    </xf>
    <xf numFmtId="38" fontId="7" fillId="0" borderId="33" xfId="4" applyFont="1" applyFill="1" applyBorder="1" applyAlignment="1">
      <alignment horizontal="right" vertical="center"/>
    </xf>
    <xf numFmtId="38" fontId="7" fillId="0" borderId="3" xfId="4" applyFont="1" applyFill="1" applyBorder="1" applyAlignment="1">
      <alignment horizontal="right" vertical="center"/>
    </xf>
    <xf numFmtId="0" fontId="3" fillId="0" borderId="0" xfId="7" applyFont="1">
      <alignment vertical="center"/>
    </xf>
    <xf numFmtId="38" fontId="7" fillId="0" borderId="1" xfId="4" applyFont="1" applyFill="1" applyBorder="1" applyAlignment="1">
      <alignment horizontal="right" vertical="center"/>
    </xf>
    <xf numFmtId="0" fontId="7" fillId="0" borderId="5" xfId="6" applyFont="1" applyBorder="1" applyAlignment="1">
      <alignment vertical="center" textRotation="255"/>
    </xf>
    <xf numFmtId="0" fontId="7" fillId="0" borderId="6" xfId="6" applyFont="1" applyBorder="1" applyAlignment="1">
      <alignment vertical="center" textRotation="255"/>
    </xf>
    <xf numFmtId="49" fontId="7" fillId="0" borderId="5" xfId="6" applyNumberFormat="1" applyFont="1" applyBorder="1" applyAlignment="1" applyProtection="1">
      <alignment vertical="center"/>
      <protection locked="0"/>
    </xf>
    <xf numFmtId="49" fontId="7" fillId="0" borderId="6" xfId="6" applyNumberFormat="1" applyFont="1" applyBorder="1" applyAlignment="1" applyProtection="1">
      <alignment vertical="center"/>
      <protection locked="0"/>
    </xf>
    <xf numFmtId="49" fontId="7" fillId="0" borderId="7" xfId="6" applyNumberFormat="1" applyFont="1" applyBorder="1" applyAlignment="1" applyProtection="1">
      <alignment vertical="center"/>
      <protection locked="0"/>
    </xf>
    <xf numFmtId="0" fontId="7" fillId="0" borderId="5" xfId="6" applyFont="1" applyBorder="1" applyAlignment="1">
      <alignment vertical="center"/>
    </xf>
    <xf numFmtId="0" fontId="7" fillId="0" borderId="7" xfId="6" applyFont="1" applyBorder="1" applyAlignment="1">
      <alignment vertical="center"/>
    </xf>
    <xf numFmtId="0" fontId="7" fillId="2" borderId="15" xfId="6" applyFont="1" applyFill="1" applyBorder="1" applyAlignment="1">
      <alignment horizontal="center" vertical="center"/>
    </xf>
    <xf numFmtId="49" fontId="7" fillId="0" borderId="1" xfId="6" applyNumberFormat="1" applyFont="1" applyBorder="1" applyAlignment="1" applyProtection="1">
      <alignment horizontal="distributed" vertical="center" indent="1"/>
      <protection locked="0"/>
    </xf>
    <xf numFmtId="49" fontId="7" fillId="0" borderId="2" xfId="6" applyNumberFormat="1" applyFont="1" applyBorder="1" applyAlignment="1" applyProtection="1">
      <alignment horizontal="distributed" vertical="center" indent="1"/>
      <protection locked="0"/>
    </xf>
    <xf numFmtId="0" fontId="7" fillId="2" borderId="3" xfId="6" applyFont="1" applyFill="1" applyBorder="1" applyAlignment="1" applyProtection="1">
      <alignment horizontal="distributed" vertical="center" justifyLastLine="1"/>
      <protection locked="0"/>
    </xf>
    <xf numFmtId="0" fontId="7" fillId="0" borderId="11" xfId="6" applyFont="1" applyBorder="1" applyAlignment="1">
      <alignment horizontal="distributed" vertical="center" indent="1"/>
    </xf>
    <xf numFmtId="0" fontId="7" fillId="0" borderId="13" xfId="6" applyFont="1" applyBorder="1" applyAlignment="1">
      <alignment horizontal="distributed" vertical="center" indent="1"/>
    </xf>
    <xf numFmtId="0" fontId="7" fillId="0" borderId="15" xfId="6" applyFont="1" applyBorder="1" applyAlignment="1">
      <alignment horizontal="distributed" vertical="center" indent="1"/>
    </xf>
    <xf numFmtId="0" fontId="7" fillId="0" borderId="2" xfId="6" applyFont="1" applyBorder="1" applyAlignment="1" applyProtection="1">
      <alignment horizontal="distributed" vertical="center" indent="1"/>
      <protection locked="0"/>
    </xf>
    <xf numFmtId="0" fontId="7" fillId="0" borderId="11" xfId="6" applyFont="1" applyBorder="1" applyAlignment="1" applyProtection="1">
      <alignment horizontal="distributed" vertical="center" indent="1"/>
      <protection locked="0"/>
    </xf>
    <xf numFmtId="0" fontId="7" fillId="0" borderId="15" xfId="6" applyFont="1" applyBorder="1" applyAlignment="1" applyProtection="1">
      <alignment horizontal="distributed" vertical="center" indent="1"/>
      <protection locked="0"/>
    </xf>
    <xf numFmtId="0" fontId="7" fillId="2" borderId="10" xfId="6" applyNumberFormat="1" applyFont="1" applyFill="1" applyBorder="1" applyAlignment="1" applyProtection="1">
      <alignment horizontal="center" vertical="center"/>
      <protection locked="0"/>
    </xf>
    <xf numFmtId="176" fontId="7" fillId="0" borderId="9" xfId="6" applyNumberFormat="1" applyFont="1" applyFill="1" applyBorder="1" applyAlignment="1">
      <alignment vertical="center"/>
    </xf>
    <xf numFmtId="176" fontId="7" fillId="2" borderId="10" xfId="6" applyNumberFormat="1" applyFont="1" applyFill="1" applyBorder="1" applyAlignment="1">
      <alignment vertical="center"/>
    </xf>
    <xf numFmtId="176" fontId="7" fillId="0" borderId="10" xfId="6" applyNumberFormat="1" applyFont="1" applyFill="1" applyBorder="1" applyAlignment="1">
      <alignment vertical="center"/>
    </xf>
    <xf numFmtId="0" fontId="7" fillId="2" borderId="7" xfId="6" applyNumberFormat="1" applyFont="1" applyFill="1" applyBorder="1" applyAlignment="1" applyProtection="1">
      <alignment horizontal="center" vertical="center"/>
      <protection locked="0"/>
    </xf>
    <xf numFmtId="176" fontId="7" fillId="0" borderId="0" xfId="6" applyNumberFormat="1" applyFont="1" applyFill="1" applyBorder="1" applyAlignment="1">
      <alignment horizontal="left" vertical="center"/>
    </xf>
    <xf numFmtId="180" fontId="7" fillId="0" borderId="0" xfId="6" applyNumberFormat="1" applyFont="1" applyFill="1" applyBorder="1" applyAlignment="1">
      <alignment horizontal="right" vertical="center"/>
    </xf>
    <xf numFmtId="41" fontId="7" fillId="0" borderId="0" xfId="6" applyNumberFormat="1" applyFont="1" applyFill="1" applyBorder="1" applyAlignment="1">
      <alignment horizontal="right" vertical="center"/>
    </xf>
    <xf numFmtId="41" fontId="7" fillId="0" borderId="10" xfId="6" applyNumberFormat="1" applyFont="1" applyFill="1" applyBorder="1" applyAlignment="1">
      <alignment horizontal="right" vertical="center"/>
    </xf>
    <xf numFmtId="176" fontId="7" fillId="0" borderId="5" xfId="6" applyNumberFormat="1" applyFont="1" applyFill="1" applyBorder="1" applyAlignment="1">
      <alignment vertical="center"/>
    </xf>
    <xf numFmtId="176" fontId="7" fillId="0" borderId="6" xfId="6" applyNumberFormat="1" applyFont="1" applyFill="1" applyBorder="1" applyAlignment="1">
      <alignment vertical="center"/>
    </xf>
    <xf numFmtId="176" fontId="7" fillId="2" borderId="7" xfId="6" applyNumberFormat="1" applyFont="1" applyFill="1" applyBorder="1" applyAlignment="1">
      <alignment vertical="center"/>
    </xf>
    <xf numFmtId="176" fontId="7" fillId="0" borderId="7" xfId="6" applyNumberFormat="1" applyFont="1" applyFill="1" applyBorder="1" applyAlignment="1">
      <alignment vertical="center"/>
    </xf>
    <xf numFmtId="176" fontId="7" fillId="0" borderId="5" xfId="6" applyNumberFormat="1" applyFont="1" applyFill="1" applyBorder="1" applyAlignment="1">
      <alignment horizontal="left" vertical="center"/>
    </xf>
    <xf numFmtId="41" fontId="7" fillId="0" borderId="9" xfId="6" applyNumberFormat="1" applyFont="1" applyFill="1" applyBorder="1" applyAlignment="1">
      <alignment horizontal="right" vertical="center"/>
    </xf>
    <xf numFmtId="176" fontId="7" fillId="2" borderId="10" xfId="6" applyNumberFormat="1" applyFont="1" applyFill="1" applyBorder="1" applyAlignment="1">
      <alignment horizontal="right" vertical="center"/>
    </xf>
    <xf numFmtId="176" fontId="7" fillId="0" borderId="9" xfId="6" applyNumberFormat="1" applyFont="1" applyFill="1" applyBorder="1" applyAlignment="1">
      <alignment horizontal="left" vertical="center"/>
    </xf>
    <xf numFmtId="176" fontId="7" fillId="0" borderId="11" xfId="6" applyNumberFormat="1" applyFont="1" applyFill="1" applyBorder="1" applyAlignment="1">
      <alignment vertical="center"/>
    </xf>
    <xf numFmtId="176" fontId="7" fillId="0" borderId="13" xfId="6" applyNumberFormat="1" applyFont="1" applyFill="1" applyBorder="1" applyAlignment="1">
      <alignment vertical="center"/>
    </xf>
    <xf numFmtId="176" fontId="7" fillId="2" borderId="15" xfId="6" applyNumberFormat="1" applyFont="1" applyFill="1" applyBorder="1" applyAlignment="1">
      <alignment vertical="center"/>
    </xf>
    <xf numFmtId="176" fontId="7" fillId="0" borderId="15" xfId="6" applyNumberFormat="1" applyFont="1" applyFill="1" applyBorder="1" applyAlignment="1">
      <alignment vertical="center"/>
    </xf>
    <xf numFmtId="176" fontId="7" fillId="0" borderId="11" xfId="6" applyNumberFormat="1" applyFont="1" applyFill="1" applyBorder="1" applyAlignment="1">
      <alignment horizontal="left" vertical="center"/>
    </xf>
    <xf numFmtId="0" fontId="7" fillId="0" borderId="1" xfId="10" applyFont="1" applyBorder="1" applyAlignment="1">
      <alignment vertical="center" textRotation="255"/>
    </xf>
    <xf numFmtId="0" fontId="7" fillId="0" borderId="2" xfId="10" applyFont="1" applyBorder="1" applyAlignment="1">
      <alignment vertical="center" textRotation="255"/>
    </xf>
    <xf numFmtId="0" fontId="7" fillId="0" borderId="3" xfId="10" applyFont="1" applyBorder="1" applyAlignment="1">
      <alignment vertical="center" textRotation="255"/>
    </xf>
    <xf numFmtId="0" fontId="7" fillId="0" borderId="4" xfId="10" applyFont="1" applyBorder="1" applyAlignment="1">
      <alignment vertical="center"/>
    </xf>
    <xf numFmtId="49" fontId="7" fillId="0" borderId="1" xfId="10" applyNumberFormat="1" applyFont="1" applyBorder="1" applyAlignment="1" applyProtection="1">
      <alignment vertical="center"/>
      <protection locked="0"/>
    </xf>
    <xf numFmtId="49" fontId="7" fillId="0" borderId="2" xfId="10" applyNumberFormat="1" applyFont="1" applyBorder="1" applyAlignment="1" applyProtection="1">
      <alignment vertical="center"/>
      <protection locked="0"/>
    </xf>
    <xf numFmtId="49" fontId="7" fillId="0" borderId="29" xfId="10" applyNumberFormat="1" applyFont="1" applyBorder="1" applyAlignment="1" applyProtection="1">
      <alignment vertical="center"/>
      <protection locked="0"/>
    </xf>
    <xf numFmtId="0" fontId="7" fillId="0" borderId="3" xfId="10" applyFont="1" applyBorder="1" applyAlignment="1" applyProtection="1">
      <alignment vertical="center"/>
      <protection locked="0"/>
    </xf>
    <xf numFmtId="0" fontId="7" fillId="0" borderId="14" xfId="10" applyFont="1" applyBorder="1" applyAlignment="1" applyProtection="1">
      <alignment vertical="center"/>
      <protection locked="0"/>
    </xf>
    <xf numFmtId="0" fontId="7" fillId="0" borderId="15" xfId="10" applyFont="1" applyBorder="1" applyAlignment="1" applyProtection="1">
      <alignment vertical="center"/>
      <protection locked="0"/>
    </xf>
    <xf numFmtId="41" fontId="7" fillId="0" borderId="36" xfId="10" applyNumberFormat="1" applyFont="1" applyFill="1" applyBorder="1" applyAlignment="1">
      <alignment vertical="center"/>
    </xf>
    <xf numFmtId="41" fontId="7" fillId="0" borderId="37" xfId="10" applyNumberFormat="1" applyFont="1" applyFill="1" applyBorder="1" applyAlignment="1">
      <alignment vertical="center"/>
    </xf>
    <xf numFmtId="41" fontId="7" fillId="0" borderId="37" xfId="10" applyNumberFormat="1" applyFont="1" applyFill="1" applyBorder="1" applyAlignment="1">
      <alignment horizontal="right" vertical="center"/>
    </xf>
    <xf numFmtId="41" fontId="7" fillId="0" borderId="38" xfId="10" applyNumberFormat="1" applyFont="1" applyFill="1" applyBorder="1" applyAlignment="1">
      <alignment vertical="center"/>
    </xf>
    <xf numFmtId="41" fontId="7" fillId="0" borderId="39" xfId="10" applyNumberFormat="1" applyFont="1" applyFill="1" applyBorder="1" applyAlignment="1">
      <alignment vertical="center"/>
    </xf>
    <xf numFmtId="41" fontId="7" fillId="0" borderId="37" xfId="10" applyNumberFormat="1" applyFont="1" applyFill="1" applyBorder="1" applyAlignment="1" applyProtection="1">
      <alignment vertical="center"/>
      <protection locked="0"/>
    </xf>
    <xf numFmtId="41" fontId="7" fillId="0" borderId="38" xfId="10" applyNumberFormat="1" applyFont="1" applyFill="1" applyBorder="1" applyAlignment="1" applyProtection="1">
      <alignment vertical="center"/>
      <protection locked="0"/>
    </xf>
    <xf numFmtId="41" fontId="7" fillId="0" borderId="39" xfId="10" applyNumberFormat="1" applyFont="1" applyFill="1" applyBorder="1" applyAlignment="1" applyProtection="1">
      <alignment vertical="center"/>
      <protection locked="0"/>
    </xf>
    <xf numFmtId="41" fontId="7" fillId="0" borderId="8" xfId="10" applyNumberFormat="1" applyFont="1" applyFill="1" applyBorder="1" applyAlignment="1" applyProtection="1">
      <alignment vertical="center"/>
      <protection locked="0"/>
    </xf>
    <xf numFmtId="41" fontId="7" fillId="0" borderId="10" xfId="10" applyNumberFormat="1" applyFont="1" applyFill="1" applyBorder="1" applyAlignment="1" applyProtection="1">
      <alignment vertical="center"/>
      <protection locked="0"/>
    </xf>
    <xf numFmtId="41" fontId="7" fillId="0" borderId="0" xfId="10" applyNumberFormat="1" applyFont="1" applyFill="1" applyBorder="1" applyAlignment="1">
      <alignment vertical="center"/>
    </xf>
    <xf numFmtId="41" fontId="7" fillId="0" borderId="27" xfId="10" applyNumberFormat="1" applyFont="1" applyFill="1" applyBorder="1" applyAlignment="1">
      <alignment horizontal="right" vertical="center"/>
    </xf>
    <xf numFmtId="41" fontId="7" fillId="0" borderId="10" xfId="10" applyNumberFormat="1" applyFont="1" applyFill="1" applyBorder="1" applyAlignment="1">
      <alignment vertical="center"/>
    </xf>
    <xf numFmtId="41" fontId="7" fillId="0" borderId="0" xfId="10" applyNumberFormat="1" applyFont="1" applyFill="1" applyBorder="1" applyAlignment="1" applyProtection="1">
      <alignment vertical="center"/>
      <protection locked="0"/>
    </xf>
    <xf numFmtId="41" fontId="7" fillId="0" borderId="11" xfId="10" applyNumberFormat="1" applyFont="1" applyFill="1" applyBorder="1" applyAlignment="1">
      <alignment vertical="center"/>
    </xf>
    <xf numFmtId="41" fontId="7" fillId="0" borderId="13" xfId="10" applyNumberFormat="1" applyFont="1" applyFill="1" applyBorder="1" applyAlignment="1">
      <alignment vertical="center"/>
    </xf>
    <xf numFmtId="41" fontId="7" fillId="0" borderId="13" xfId="10" applyNumberFormat="1" applyFont="1" applyFill="1" applyBorder="1" applyAlignment="1">
      <alignment horizontal="right" vertical="center"/>
    </xf>
    <xf numFmtId="41" fontId="7" fillId="0" borderId="30" xfId="10" applyNumberFormat="1" applyFont="1" applyFill="1" applyBorder="1" applyAlignment="1">
      <alignment vertical="center"/>
    </xf>
    <xf numFmtId="41" fontId="7" fillId="0" borderId="15" xfId="10" applyNumberFormat="1" applyFont="1" applyFill="1" applyBorder="1" applyAlignment="1">
      <alignment vertical="center"/>
    </xf>
    <xf numFmtId="41" fontId="7" fillId="0" borderId="13" xfId="10" applyNumberFormat="1" applyFont="1" applyFill="1" applyBorder="1" applyAlignment="1" applyProtection="1">
      <alignment vertical="center"/>
      <protection locked="0"/>
    </xf>
    <xf numFmtId="41" fontId="7" fillId="0" borderId="30" xfId="10" applyNumberFormat="1" applyFont="1" applyFill="1" applyBorder="1" applyAlignment="1" applyProtection="1">
      <alignment vertical="center"/>
      <protection locked="0"/>
    </xf>
    <xf numFmtId="41" fontId="7" fillId="0" borderId="15" xfId="10" applyNumberFormat="1" applyFont="1" applyFill="1" applyBorder="1" applyAlignment="1" applyProtection="1">
      <alignment vertical="center"/>
      <protection locked="0"/>
    </xf>
    <xf numFmtId="41" fontId="7" fillId="0" borderId="15" xfId="10" applyNumberFormat="1" applyFont="1" applyFill="1" applyBorder="1" applyAlignment="1" applyProtection="1">
      <alignment horizontal="right" vertical="center"/>
      <protection locked="0"/>
    </xf>
    <xf numFmtId="41" fontId="7" fillId="0" borderId="9" xfId="10" applyNumberFormat="1" applyFont="1" applyFill="1" applyBorder="1" applyAlignment="1">
      <alignment vertical="center"/>
    </xf>
    <xf numFmtId="41" fontId="7" fillId="0" borderId="27" xfId="10" applyNumberFormat="1" applyFont="1" applyFill="1" applyBorder="1" applyAlignment="1">
      <alignment vertical="center"/>
    </xf>
    <xf numFmtId="41" fontId="7" fillId="0" borderId="27" xfId="10" applyNumberFormat="1" applyFont="1" applyFill="1" applyBorder="1" applyAlignment="1" applyProtection="1">
      <alignment vertical="center"/>
      <protection locked="0"/>
    </xf>
    <xf numFmtId="0" fontId="17" fillId="0" borderId="0" xfId="10" applyFont="1" applyFill="1" applyAlignment="1">
      <alignment vertical="center"/>
    </xf>
    <xf numFmtId="38" fontId="8" fillId="0" borderId="0" xfId="3" applyFont="1" applyFill="1" applyAlignment="1" applyProtection="1">
      <alignment vertical="center"/>
      <protection locked="0"/>
    </xf>
    <xf numFmtId="38" fontId="7" fillId="2" borderId="1" xfId="3" applyFont="1" applyFill="1" applyBorder="1" applyAlignment="1" applyProtection="1">
      <alignment horizontal="center" vertical="center"/>
      <protection locked="0"/>
    </xf>
    <xf numFmtId="0" fontId="7" fillId="0" borderId="5" xfId="7" applyFont="1" applyFill="1" applyBorder="1" applyAlignment="1">
      <alignment horizontal="center" vertical="center"/>
    </xf>
    <xf numFmtId="38" fontId="7" fillId="0" borderId="0" xfId="3" applyFont="1" applyFill="1" applyAlignment="1" applyProtection="1">
      <alignment vertical="center"/>
      <protection locked="0"/>
    </xf>
    <xf numFmtId="37" fontId="12" fillId="0" borderId="0" xfId="14" applyNumberFormat="1" applyFont="1" applyFill="1" applyAlignment="1" applyProtection="1">
      <alignment vertical="center"/>
    </xf>
    <xf numFmtId="38" fontId="3" fillId="0" borderId="0" xfId="3" applyFont="1" applyFill="1" applyAlignment="1" applyProtection="1">
      <alignment vertical="center"/>
      <protection locked="0"/>
    </xf>
    <xf numFmtId="0" fontId="7" fillId="0" borderId="1" xfId="7" applyFont="1" applyFill="1" applyBorder="1" applyAlignment="1">
      <alignment horizontal="center" vertical="center"/>
    </xf>
    <xf numFmtId="3" fontId="7" fillId="0" borderId="2" xfId="7" applyNumberFormat="1" applyFont="1" applyFill="1" applyBorder="1" applyAlignment="1">
      <alignment horizontal="center" vertical="center"/>
    </xf>
    <xf numFmtId="181" fontId="7" fillId="0" borderId="3" xfId="7" applyNumberFormat="1" applyFont="1" applyFill="1" applyBorder="1" applyAlignment="1">
      <alignment horizontal="center" vertical="center"/>
    </xf>
    <xf numFmtId="181" fontId="7" fillId="0" borderId="0" xfId="7" applyNumberFormat="1" applyFont="1" applyFill="1" applyBorder="1" applyAlignment="1">
      <alignment horizontal="center" vertical="center"/>
    </xf>
    <xf numFmtId="182" fontId="7" fillId="0" borderId="0" xfId="7" applyNumberFormat="1" applyFont="1" applyFill="1" applyBorder="1" applyAlignment="1">
      <alignment horizontal="left" vertical="center"/>
    </xf>
    <xf numFmtId="38" fontId="3" fillId="0" borderId="0" xfId="3" applyFont="1" applyFill="1" applyAlignment="1">
      <alignment vertical="center"/>
    </xf>
    <xf numFmtId="176" fontId="7" fillId="0" borderId="0" xfId="7" applyNumberFormat="1" applyFont="1" applyFill="1" applyAlignment="1">
      <alignment horizontal="left" vertical="center"/>
    </xf>
    <xf numFmtId="38" fontId="7" fillId="0" borderId="0" xfId="3" applyFont="1" applyFill="1" applyBorder="1" applyAlignment="1" applyProtection="1">
      <alignment horizontal="right" vertical="center"/>
      <protection locked="0"/>
    </xf>
    <xf numFmtId="0" fontId="7" fillId="0" borderId="11" xfId="7" applyFont="1" applyFill="1" applyBorder="1" applyAlignment="1">
      <alignment horizontal="right" vertical="center" shrinkToFit="1"/>
    </xf>
    <xf numFmtId="3" fontId="7" fillId="0" borderId="13" xfId="7" applyNumberFormat="1" applyFont="1" applyFill="1" applyBorder="1" applyAlignment="1">
      <alignment horizontal="center" vertical="center"/>
    </xf>
    <xf numFmtId="3" fontId="7" fillId="0" borderId="15" xfId="7" applyNumberFormat="1" applyFont="1" applyFill="1" applyBorder="1" applyAlignment="1">
      <alignment horizontal="right" vertical="center"/>
    </xf>
    <xf numFmtId="3" fontId="7" fillId="0" borderId="0" xfId="7" applyNumberFormat="1" applyFont="1" applyFill="1" applyBorder="1" applyAlignment="1">
      <alignment horizontal="right" vertical="center"/>
    </xf>
    <xf numFmtId="0" fontId="7" fillId="0" borderId="2" xfId="12" applyFont="1" applyFill="1" applyBorder="1" applyAlignment="1">
      <alignment vertical="center"/>
    </xf>
    <xf numFmtId="0" fontId="7" fillId="0" borderId="3" xfId="12" applyFont="1" applyFill="1" applyBorder="1" applyAlignment="1">
      <alignment vertical="center"/>
    </xf>
    <xf numFmtId="0" fontId="7" fillId="0" borderId="6" xfId="12" applyFont="1" applyFill="1" applyBorder="1" applyAlignment="1">
      <alignment horizontal="right" vertical="center"/>
    </xf>
    <xf numFmtId="0" fontId="7" fillId="0" borderId="7" xfId="12" applyFont="1" applyFill="1" applyBorder="1" applyAlignment="1">
      <alignment horizontal="right" vertical="center"/>
    </xf>
    <xf numFmtId="0" fontId="7" fillId="0" borderId="0" xfId="12" applyFont="1" applyFill="1" applyBorder="1" applyAlignment="1">
      <alignment horizontal="right" vertical="center"/>
    </xf>
    <xf numFmtId="0" fontId="7" fillId="0" borderId="13" xfId="12" applyFont="1" applyFill="1" applyBorder="1" applyAlignment="1">
      <alignment horizontal="right" vertical="center"/>
    </xf>
    <xf numFmtId="0" fontId="7" fillId="0" borderId="15" xfId="12" applyFont="1" applyFill="1" applyBorder="1" applyAlignment="1">
      <alignment horizontal="right" vertical="center"/>
    </xf>
    <xf numFmtId="0" fontId="7" fillId="0" borderId="10" xfId="12" applyFont="1" applyFill="1" applyBorder="1" applyAlignment="1">
      <alignment horizontal="right" vertical="center"/>
    </xf>
    <xf numFmtId="0" fontId="9" fillId="2" borderId="12" xfId="12" applyFont="1" applyFill="1" applyBorder="1" applyAlignment="1">
      <alignment horizontal="center" vertical="center" wrapText="1"/>
    </xf>
    <xf numFmtId="0" fontId="18" fillId="0" borderId="0" xfId="14" applyFont="1" applyFill="1" applyAlignment="1" applyProtection="1">
      <alignment horizontal="left" vertical="center"/>
    </xf>
    <xf numFmtId="38" fontId="12" fillId="0" borderId="0" xfId="14" applyNumberFormat="1" applyFont="1" applyFill="1" applyAlignment="1" applyProtection="1">
      <alignment vertical="center"/>
    </xf>
    <xf numFmtId="0" fontId="7" fillId="0" borderId="2" xfId="12" applyFont="1" applyFill="1" applyBorder="1" applyAlignment="1">
      <alignment horizontal="right" vertical="center"/>
    </xf>
    <xf numFmtId="0" fontId="7" fillId="0" borderId="3" xfId="12" applyFont="1" applyFill="1" applyBorder="1" applyAlignment="1">
      <alignment horizontal="right" vertical="center"/>
    </xf>
    <xf numFmtId="0" fontId="7" fillId="0" borderId="40" xfId="6" applyFont="1" applyFill="1" applyBorder="1" applyAlignment="1">
      <alignment horizontal="centerContinuous" vertical="center"/>
    </xf>
    <xf numFmtId="0" fontId="7" fillId="0" borderId="1" xfId="6" applyFont="1" applyBorder="1" applyAlignment="1" applyProtection="1">
      <alignment vertical="center" textRotation="255"/>
      <protection locked="0"/>
    </xf>
    <xf numFmtId="0" fontId="7" fillId="0" borderId="2" xfId="6" applyFont="1" applyBorder="1" applyAlignment="1" applyProtection="1">
      <alignment vertical="center" textRotation="255"/>
      <protection locked="0"/>
    </xf>
    <xf numFmtId="0" fontId="7" fillId="0" borderId="3" xfId="6" applyFont="1" applyBorder="1" applyAlignment="1" applyProtection="1">
      <alignment vertical="center" textRotation="255"/>
      <protection locked="0"/>
    </xf>
    <xf numFmtId="0" fontId="7" fillId="0" borderId="1" xfId="6" applyFont="1" applyBorder="1" applyAlignment="1" applyProtection="1">
      <alignment vertical="distributed" textRotation="255"/>
      <protection locked="0"/>
    </xf>
    <xf numFmtId="0" fontId="7" fillId="0" borderId="2" xfId="6" applyFont="1" applyBorder="1" applyAlignment="1">
      <alignment vertical="distributed" textRotation="255"/>
    </xf>
    <xf numFmtId="0" fontId="7" fillId="0" borderId="3" xfId="6" applyFont="1" applyBorder="1" applyAlignment="1">
      <alignment vertical="distributed" textRotation="255"/>
    </xf>
    <xf numFmtId="0" fontId="7" fillId="0" borderId="4" xfId="6" applyFont="1" applyBorder="1" applyAlignment="1" applyProtection="1">
      <alignment horizontal="centerContinuous" vertical="center"/>
      <protection locked="0"/>
    </xf>
    <xf numFmtId="0" fontId="7" fillId="0" borderId="41" xfId="6" applyFont="1" applyFill="1" applyBorder="1" applyAlignment="1">
      <alignment horizontal="centerContinuous" vertical="center"/>
    </xf>
    <xf numFmtId="0" fontId="7" fillId="0" borderId="4" xfId="6" applyFont="1" applyBorder="1" applyAlignment="1" applyProtection="1">
      <alignment horizontal="center" vertical="center"/>
      <protection locked="0"/>
    </xf>
    <xf numFmtId="0" fontId="7" fillId="0" borderId="1" xfId="6" applyFont="1" applyBorder="1" applyAlignment="1" applyProtection="1">
      <alignment horizontal="center" vertical="center" textRotation="255"/>
      <protection locked="0"/>
    </xf>
    <xf numFmtId="0" fontId="7" fillId="0" borderId="2" xfId="6" applyFont="1" applyBorder="1" applyAlignment="1">
      <alignment horizontal="center" vertical="center" textRotation="255"/>
    </xf>
    <xf numFmtId="0" fontId="7" fillId="0" borderId="3" xfId="6" applyFont="1" applyBorder="1" applyAlignment="1">
      <alignment horizontal="center" vertical="center" textRotation="255"/>
    </xf>
    <xf numFmtId="0" fontId="7" fillId="0" borderId="8" xfId="6" applyFont="1" applyBorder="1" applyAlignment="1">
      <alignment horizontal="centerContinuous" vertical="center"/>
    </xf>
    <xf numFmtId="0" fontId="7" fillId="0" borderId="42" xfId="6" applyFont="1" applyFill="1" applyBorder="1" applyAlignment="1">
      <alignment horizontal="centerContinuous" vertical="center"/>
    </xf>
    <xf numFmtId="0" fontId="7" fillId="0" borderId="14" xfId="6" applyFont="1" applyBorder="1" applyAlignment="1">
      <alignment horizontal="center" vertical="center"/>
    </xf>
    <xf numFmtId="0" fontId="7" fillId="0" borderId="15" xfId="6" applyFont="1" applyBorder="1" applyAlignment="1">
      <alignment horizontal="center" vertical="center"/>
    </xf>
    <xf numFmtId="0" fontId="7" fillId="0" borderId="12" xfId="6" applyFont="1" applyBorder="1" applyAlignment="1" applyProtection="1">
      <alignment horizontal="center" vertical="center"/>
      <protection locked="0"/>
    </xf>
    <xf numFmtId="0" fontId="7" fillId="0" borderId="2"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locked="0"/>
    </xf>
    <xf numFmtId="0" fontId="7" fillId="0" borderId="14" xfId="6" applyFont="1" applyBorder="1" applyAlignment="1">
      <alignment horizontal="centerContinuous" vertical="center"/>
    </xf>
    <xf numFmtId="0" fontId="7" fillId="2" borderId="4" xfId="6" applyFont="1" applyFill="1" applyBorder="1" applyAlignment="1" applyProtection="1">
      <alignment horizontal="center" vertical="center"/>
      <protection locked="0"/>
    </xf>
    <xf numFmtId="42" fontId="7" fillId="0" borderId="12" xfId="6" applyNumberFormat="1" applyFont="1" applyFill="1" applyBorder="1" applyAlignment="1" applyProtection="1">
      <alignment horizontal="center" vertical="center"/>
      <protection locked="0"/>
    </xf>
    <xf numFmtId="0" fontId="7" fillId="0" borderId="5" xfId="6" applyNumberFormat="1" applyFont="1" applyFill="1" applyBorder="1" applyAlignment="1" applyProtection="1">
      <alignment horizontal="center" vertical="center"/>
      <protection locked="0"/>
    </xf>
    <xf numFmtId="0" fontId="7" fillId="0" borderId="43" xfId="6" applyNumberFormat="1" applyFont="1" applyFill="1" applyBorder="1" applyAlignment="1" applyProtection="1">
      <alignment horizontal="center" vertical="center"/>
      <protection locked="0"/>
    </xf>
    <xf numFmtId="38" fontId="7" fillId="0" borderId="12" xfId="15" applyFont="1" applyFill="1" applyBorder="1" applyAlignment="1" applyProtection="1">
      <alignment horizontal="right" vertical="center"/>
      <protection locked="0"/>
    </xf>
    <xf numFmtId="38" fontId="7" fillId="0" borderId="12" xfId="15" applyFont="1" applyFill="1" applyBorder="1" applyAlignment="1" applyProtection="1">
      <alignment vertical="center"/>
      <protection locked="0"/>
    </xf>
    <xf numFmtId="38" fontId="7" fillId="0" borderId="3" xfId="15" applyFont="1" applyFill="1" applyBorder="1" applyAlignment="1" applyProtection="1">
      <alignment vertical="center"/>
      <protection locked="0"/>
    </xf>
    <xf numFmtId="38" fontId="7" fillId="0" borderId="2" xfId="15" applyFont="1" applyFill="1" applyBorder="1" applyAlignment="1" applyProtection="1">
      <alignment vertical="center"/>
      <protection locked="0"/>
    </xf>
    <xf numFmtId="40" fontId="7" fillId="0" borderId="2" xfId="15" applyNumberFormat="1" applyFont="1" applyFill="1" applyBorder="1" applyAlignment="1" applyProtection="1">
      <alignment vertical="center"/>
      <protection locked="0"/>
    </xf>
    <xf numFmtId="40" fontId="7" fillId="0" borderId="1" xfId="15" applyNumberFormat="1" applyFont="1" applyFill="1" applyBorder="1" applyAlignment="1" applyProtection="1">
      <alignment vertical="center"/>
      <protection locked="0"/>
    </xf>
    <xf numFmtId="40" fontId="7" fillId="0" borderId="3" xfId="15" applyNumberFormat="1" applyFont="1" applyFill="1" applyBorder="1" applyAlignment="1" applyProtection="1">
      <alignment vertical="center"/>
      <protection locked="0"/>
    </xf>
    <xf numFmtId="38" fontId="7" fillId="0" borderId="10" xfId="15" applyFont="1" applyFill="1" applyBorder="1" applyAlignment="1" applyProtection="1">
      <alignment vertical="center"/>
      <protection locked="0"/>
    </xf>
    <xf numFmtId="38" fontId="7" fillId="0" borderId="1" xfId="15" applyFont="1" applyFill="1" applyBorder="1" applyAlignment="1">
      <alignment vertical="center"/>
    </xf>
    <xf numFmtId="38" fontId="7" fillId="0" borderId="2" xfId="15" applyFont="1" applyFill="1" applyBorder="1" applyAlignment="1">
      <alignment vertical="center"/>
    </xf>
    <xf numFmtId="38" fontId="7" fillId="0" borderId="3" xfId="15" applyFont="1" applyFill="1" applyBorder="1" applyAlignment="1">
      <alignment vertical="center"/>
    </xf>
    <xf numFmtId="38" fontId="7" fillId="0" borderId="1" xfId="15" applyFont="1" applyFill="1" applyBorder="1" applyAlignment="1" applyProtection="1">
      <alignment vertical="center"/>
      <protection locked="0"/>
    </xf>
    <xf numFmtId="38" fontId="7" fillId="0" borderId="0" xfId="15" applyFont="1" applyFill="1" applyBorder="1" applyAlignment="1" applyProtection="1">
      <alignment vertical="center"/>
      <protection locked="0"/>
    </xf>
    <xf numFmtId="38" fontId="7" fillId="0" borderId="8" xfId="15" applyFont="1" applyFill="1" applyBorder="1" applyAlignment="1" applyProtection="1">
      <alignment vertical="center"/>
      <protection locked="0"/>
    </xf>
    <xf numFmtId="38" fontId="7" fillId="0" borderId="15" xfId="15" applyFont="1" applyFill="1" applyBorder="1" applyAlignment="1" applyProtection="1">
      <alignment vertical="center"/>
      <protection locked="0"/>
    </xf>
    <xf numFmtId="179" fontId="7" fillId="0" borderId="0" xfId="12" applyNumberFormat="1" applyFont="1" applyFill="1" applyAlignment="1">
      <alignment horizontal="right" vertical="center"/>
    </xf>
    <xf numFmtId="0" fontId="7" fillId="0" borderId="15" xfId="6" applyFont="1" applyFill="1" applyBorder="1" applyAlignment="1">
      <alignment horizontal="center" vertical="center" textRotation="255"/>
    </xf>
    <xf numFmtId="0" fontId="7" fillId="0" borderId="2" xfId="6" applyNumberFormat="1" applyFont="1" applyFill="1" applyBorder="1" applyAlignment="1" applyProtection="1">
      <alignment horizontal="center" vertical="center" textRotation="255"/>
      <protection locked="0"/>
    </xf>
    <xf numFmtId="0" fontId="7" fillId="0" borderId="3" xfId="6" applyNumberFormat="1" applyFont="1" applyFill="1" applyBorder="1" applyAlignment="1" applyProtection="1">
      <alignment horizontal="center" vertical="center" textRotation="255"/>
      <protection locked="0"/>
    </xf>
    <xf numFmtId="0" fontId="20" fillId="0" borderId="4" xfId="6" applyNumberFormat="1" applyFont="1" applyFill="1" applyBorder="1" applyAlignment="1" applyProtection="1">
      <alignment horizontal="center" vertical="center"/>
      <protection locked="0"/>
    </xf>
    <xf numFmtId="0" fontId="7" fillId="0" borderId="8" xfId="6" applyNumberFormat="1" applyFont="1" applyFill="1" applyBorder="1" applyAlignment="1" applyProtection="1">
      <alignment horizontal="center" vertical="center"/>
      <protection locked="0"/>
    </xf>
    <xf numFmtId="0" fontId="7" fillId="0" borderId="8" xfId="6" applyFont="1" applyFill="1" applyBorder="1" applyAlignment="1">
      <alignment horizontal="center" vertical="center"/>
    </xf>
    <xf numFmtId="0" fontId="20" fillId="0" borderId="8" xfId="6" applyFont="1" applyFill="1" applyBorder="1" applyAlignment="1">
      <alignment horizontal="center" vertical="center"/>
    </xf>
    <xf numFmtId="0" fontId="7" fillId="0" borderId="13" xfId="6" applyFont="1" applyFill="1" applyBorder="1" applyAlignment="1">
      <alignment horizontal="center" vertical="center"/>
    </xf>
    <xf numFmtId="0" fontId="7" fillId="0" borderId="11" xfId="6" applyFont="1" applyFill="1" applyBorder="1" applyAlignment="1">
      <alignment horizontal="center" vertical="center"/>
    </xf>
    <xf numFmtId="0" fontId="7" fillId="0" borderId="0" xfId="6" applyNumberFormat="1" applyFont="1" applyFill="1" applyBorder="1" applyAlignment="1" applyProtection="1">
      <alignment horizontal="center" vertical="center"/>
      <protection locked="0"/>
    </xf>
    <xf numFmtId="0" fontId="7" fillId="0" borderId="12" xfId="6" applyFont="1" applyFill="1" applyBorder="1" applyAlignment="1">
      <alignment horizontal="center" vertical="center"/>
    </xf>
    <xf numFmtId="0" fontId="7" fillId="0" borderId="14" xfId="6" applyNumberFormat="1" applyFont="1" applyFill="1" applyBorder="1" applyAlignment="1" applyProtection="1">
      <alignment horizontal="center" vertical="center"/>
      <protection locked="0"/>
    </xf>
    <xf numFmtId="0" fontId="20" fillId="0" borderId="14" xfId="6" applyFont="1" applyFill="1" applyBorder="1" applyAlignment="1">
      <alignment horizontal="center" vertical="center"/>
    </xf>
    <xf numFmtId="38" fontId="7" fillId="0" borderId="2" xfId="15" applyFont="1" applyFill="1" applyBorder="1" applyAlignment="1" applyProtection="1">
      <alignment horizontal="right" vertical="center"/>
      <protection locked="0"/>
    </xf>
    <xf numFmtId="38" fontId="7" fillId="0" borderId="3" xfId="15" applyFont="1" applyFill="1" applyBorder="1" applyAlignment="1" applyProtection="1">
      <alignment horizontal="right" vertical="center"/>
      <protection locked="0"/>
    </xf>
    <xf numFmtId="38" fontId="7" fillId="0" borderId="44" xfId="15" applyFont="1" applyFill="1" applyBorder="1" applyAlignment="1" applyProtection="1">
      <alignment horizontal="right" vertical="center"/>
      <protection locked="0"/>
    </xf>
    <xf numFmtId="38" fontId="7" fillId="0" borderId="12" xfId="15" applyFont="1" applyFill="1" applyBorder="1" applyAlignment="1">
      <alignment horizontal="right" vertical="center"/>
    </xf>
    <xf numFmtId="0" fontId="7" fillId="2" borderId="12" xfId="10" applyFont="1" applyFill="1" applyBorder="1" applyAlignment="1" applyProtection="1">
      <alignment horizontal="center" vertical="center"/>
      <protection locked="0"/>
    </xf>
    <xf numFmtId="38" fontId="7" fillId="0" borderId="13" xfId="15" applyFont="1" applyFill="1" applyBorder="1" applyAlignment="1" applyProtection="1">
      <alignment horizontal="right" vertical="center"/>
      <protection locked="0"/>
    </xf>
    <xf numFmtId="38" fontId="7" fillId="0" borderId="14" xfId="15" applyFont="1" applyFill="1" applyBorder="1" applyAlignment="1" applyProtection="1">
      <alignment horizontal="right" vertical="center"/>
      <protection locked="0"/>
    </xf>
    <xf numFmtId="38" fontId="7" fillId="0" borderId="15" xfId="15" applyFont="1" applyFill="1" applyBorder="1" applyAlignment="1" applyProtection="1">
      <alignment horizontal="right" vertical="center"/>
      <protection locked="0"/>
    </xf>
    <xf numFmtId="38" fontId="7" fillId="0" borderId="1" xfId="15" applyFont="1" applyFill="1" applyBorder="1" applyAlignment="1" applyProtection="1">
      <alignment horizontal="right" vertical="center"/>
      <protection locked="0"/>
    </xf>
    <xf numFmtId="38" fontId="7" fillId="0" borderId="45" xfId="15" applyFont="1" applyFill="1" applyBorder="1" applyAlignment="1" applyProtection="1">
      <alignment horizontal="right" vertical="center"/>
      <protection locked="0"/>
    </xf>
    <xf numFmtId="0" fontId="7" fillId="0" borderId="0" xfId="12" applyFont="1" applyFill="1" applyAlignment="1">
      <alignment horizontal="center" vertical="center"/>
    </xf>
    <xf numFmtId="0" fontId="7" fillId="0" borderId="1" xfId="7" applyFont="1" applyBorder="1" applyAlignment="1">
      <alignment vertical="distributed" textRotation="255" justifyLastLine="1"/>
    </xf>
    <xf numFmtId="0" fontId="7" fillId="0" borderId="2" xfId="7" applyFont="1" applyBorder="1" applyAlignment="1">
      <alignment vertical="distributed" textRotation="255" justifyLastLine="1"/>
    </xf>
    <xf numFmtId="0" fontId="7" fillId="0" borderId="3" xfId="7" applyFont="1" applyBorder="1" applyAlignment="1">
      <alignment vertical="distributed" textRotation="255" justifyLastLine="1"/>
    </xf>
    <xf numFmtId="0" fontId="7" fillId="0" borderId="5" xfId="7" applyFont="1" applyBorder="1" applyAlignment="1">
      <alignment vertical="distributed" textRotation="255" justifyLastLine="1"/>
    </xf>
    <xf numFmtId="0" fontId="7" fillId="0" borderId="6" xfId="7" applyFont="1" applyBorder="1" applyAlignment="1">
      <alignment vertical="distributed" textRotation="255" justifyLastLine="1"/>
    </xf>
    <xf numFmtId="0" fontId="7" fillId="0" borderId="6" xfId="7" applyFont="1" applyBorder="1" applyAlignment="1">
      <alignment horizontal="centerContinuous" vertical="distributed"/>
    </xf>
    <xf numFmtId="0" fontId="7" fillId="0" borderId="7" xfId="7" applyFont="1" applyBorder="1" applyAlignment="1">
      <alignment vertical="distributed" textRotation="255" justifyLastLine="1"/>
    </xf>
    <xf numFmtId="0" fontId="7" fillId="0" borderId="5" xfId="7" applyFont="1" applyBorder="1" applyAlignment="1">
      <alignment horizontal="centerContinuous" vertical="distributed"/>
    </xf>
    <xf numFmtId="0" fontId="7" fillId="0" borderId="7" xfId="7" applyFont="1" applyBorder="1" applyAlignment="1">
      <alignment horizontal="centerContinuous" vertical="distributed"/>
    </xf>
    <xf numFmtId="0" fontId="7" fillId="0" borderId="5" xfId="7" applyFont="1" applyBorder="1" applyAlignment="1">
      <alignment horizontal="centerContinuous" vertical="center" wrapText="1"/>
    </xf>
    <xf numFmtId="0" fontId="7" fillId="0" borderId="6" xfId="7" applyFont="1" applyBorder="1" applyAlignment="1">
      <alignment horizontal="centerContinuous" vertical="center" wrapText="1"/>
    </xf>
    <xf numFmtId="0" fontId="7" fillId="0" borderId="7" xfId="7" applyFont="1" applyBorder="1" applyAlignment="1">
      <alignment horizontal="centerContinuous" vertical="center" wrapText="1"/>
    </xf>
    <xf numFmtId="0" fontId="9" fillId="0" borderId="1" xfId="7" applyFont="1" applyBorder="1" applyAlignment="1">
      <alignment vertical="distributed" textRotation="255" wrapText="1" justifyLastLine="1"/>
    </xf>
    <xf numFmtId="0" fontId="9" fillId="0" borderId="2" xfId="7" applyFont="1" applyBorder="1" applyAlignment="1">
      <alignment vertical="distributed" textRotation="255" justifyLastLine="1"/>
    </xf>
    <xf numFmtId="0" fontId="9" fillId="0" borderId="3" xfId="7" applyFont="1" applyBorder="1" applyAlignment="1">
      <alignment vertical="distributed" textRotation="255" justifyLastLine="1"/>
    </xf>
    <xf numFmtId="0" fontId="7" fillId="0" borderId="12" xfId="7" applyFont="1" applyBorder="1" applyAlignment="1">
      <alignment vertical="distributed" textRotation="255" justifyLastLine="1"/>
    </xf>
    <xf numFmtId="0" fontId="7" fillId="0" borderId="11" xfId="7" applyFont="1" applyBorder="1" applyAlignment="1">
      <alignment vertical="distributed" textRotation="255" justifyLastLine="1"/>
    </xf>
    <xf numFmtId="0" fontId="7" fillId="0" borderId="13" xfId="7" applyFont="1" applyBorder="1" applyAlignment="1">
      <alignment vertical="distributed" textRotation="255" justifyLastLine="1"/>
    </xf>
    <xf numFmtId="0" fontId="7" fillId="0" borderId="13" xfId="7" applyFont="1" applyBorder="1" applyAlignment="1">
      <alignment horizontal="centerContinuous" vertical="distributed"/>
    </xf>
    <xf numFmtId="0" fontId="7" fillId="0" borderId="15" xfId="7" applyFont="1" applyBorder="1" applyAlignment="1">
      <alignment vertical="distributed" textRotation="255" justifyLastLine="1"/>
    </xf>
    <xf numFmtId="0" fontId="7" fillId="0" borderId="11" xfId="7" applyFont="1" applyBorder="1" applyAlignment="1">
      <alignment horizontal="centerContinuous" vertical="distributed"/>
    </xf>
    <xf numFmtId="0" fontId="7" fillId="0" borderId="15" xfId="7" applyFont="1" applyBorder="1" applyAlignment="1">
      <alignment horizontal="centerContinuous" vertical="distributed"/>
    </xf>
    <xf numFmtId="0" fontId="7" fillId="0" borderId="11" xfId="7" applyFont="1" applyBorder="1" applyAlignment="1">
      <alignment horizontal="centerContinuous" vertical="center" wrapText="1"/>
    </xf>
    <xf numFmtId="0" fontId="7" fillId="0" borderId="13" xfId="7" applyFont="1" applyBorder="1" applyAlignment="1">
      <alignment horizontal="centerContinuous" vertical="center" wrapText="1"/>
    </xf>
    <xf numFmtId="0" fontId="7" fillId="0" borderId="15" xfId="7" applyFont="1" applyBorder="1" applyAlignment="1">
      <alignment horizontal="centerContinuous" vertical="center" wrapText="1"/>
    </xf>
    <xf numFmtId="0" fontId="7" fillId="0" borderId="1" xfId="7" applyFont="1" applyBorder="1">
      <alignment vertical="center"/>
    </xf>
    <xf numFmtId="0" fontId="7" fillId="0" borderId="46" xfId="7" applyFont="1" applyBorder="1">
      <alignment vertical="center"/>
    </xf>
    <xf numFmtId="0" fontId="7" fillId="0" borderId="23" xfId="7" applyFont="1" applyBorder="1">
      <alignment vertical="center"/>
    </xf>
    <xf numFmtId="0" fontId="7" fillId="0" borderId="16" xfId="7" applyFont="1" applyBorder="1">
      <alignment vertical="center"/>
    </xf>
    <xf numFmtId="0" fontId="7" fillId="0" borderId="47" xfId="7" applyFont="1" applyBorder="1">
      <alignment vertical="center"/>
    </xf>
    <xf numFmtId="0" fontId="7" fillId="0" borderId="44" xfId="7" applyFont="1" applyBorder="1">
      <alignment vertical="center"/>
    </xf>
    <xf numFmtId="0" fontId="7" fillId="0" borderId="48" xfId="7" applyFont="1" applyBorder="1">
      <alignment vertical="center"/>
    </xf>
    <xf numFmtId="0" fontId="7" fillId="0" borderId="49" xfId="7" applyFont="1" applyBorder="1">
      <alignment vertical="center"/>
    </xf>
    <xf numFmtId="0" fontId="7" fillId="0" borderId="40" xfId="7" applyFont="1" applyBorder="1">
      <alignment vertical="center"/>
    </xf>
    <xf numFmtId="0" fontId="7" fillId="0" borderId="50" xfId="7" applyFont="1" applyBorder="1" applyAlignment="1">
      <alignment horizontal="center" vertical="center" wrapText="1"/>
    </xf>
    <xf numFmtId="0" fontId="7" fillId="0" borderId="43" xfId="7" applyFont="1" applyBorder="1">
      <alignment vertical="center"/>
    </xf>
    <xf numFmtId="0" fontId="7" fillId="0" borderId="18" xfId="7" applyFont="1" applyBorder="1" applyAlignment="1">
      <alignment vertical="center" wrapText="1"/>
    </xf>
    <xf numFmtId="0" fontId="7" fillId="0" borderId="47" xfId="7" applyFont="1" applyBorder="1" applyAlignment="1">
      <alignment vertical="center" wrapText="1"/>
    </xf>
    <xf numFmtId="0" fontId="7" fillId="0" borderId="18" xfId="7" applyFont="1" applyBorder="1">
      <alignment vertical="center"/>
    </xf>
    <xf numFmtId="0" fontId="7" fillId="0" borderId="51" xfId="7" applyFont="1" applyBorder="1">
      <alignment vertical="center"/>
    </xf>
    <xf numFmtId="0" fontId="7" fillId="0" borderId="52" xfId="7" applyFont="1" applyBorder="1">
      <alignment vertical="center"/>
    </xf>
    <xf numFmtId="0" fontId="7" fillId="0" borderId="53" xfId="7" applyFont="1" applyBorder="1">
      <alignment vertical="center"/>
    </xf>
    <xf numFmtId="0" fontId="7" fillId="0" borderId="54" xfId="7" applyFont="1" applyBorder="1">
      <alignment vertical="center"/>
    </xf>
    <xf numFmtId="0" fontId="7" fillId="0" borderId="50" xfId="7" applyFont="1" applyBorder="1">
      <alignment vertical="center"/>
    </xf>
    <xf numFmtId="0" fontId="7" fillId="0" borderId="55" xfId="7" applyFont="1" applyBorder="1">
      <alignment vertical="center"/>
    </xf>
    <xf numFmtId="0" fontId="7" fillId="0" borderId="51" xfId="7" applyFont="1" applyBorder="1" applyAlignment="1">
      <alignment vertical="center" wrapText="1"/>
    </xf>
    <xf numFmtId="0" fontId="7" fillId="0" borderId="56" xfId="7" applyFont="1" applyBorder="1">
      <alignment vertical="center"/>
    </xf>
    <xf numFmtId="0" fontId="7" fillId="0" borderId="57" xfId="7" applyFont="1" applyFill="1" applyBorder="1" applyAlignment="1">
      <alignment horizontal="center" vertical="center"/>
    </xf>
    <xf numFmtId="0" fontId="7" fillId="0" borderId="45" xfId="7" applyFont="1" applyFill="1" applyBorder="1" applyAlignment="1">
      <alignment horizontal="center" vertical="center"/>
    </xf>
    <xf numFmtId="0" fontId="7" fillId="0" borderId="42" xfId="7" applyFont="1" applyFill="1" applyBorder="1" applyAlignment="1">
      <alignment horizontal="center" vertical="center"/>
    </xf>
    <xf numFmtId="38" fontId="7" fillId="0" borderId="58" xfId="4" applyNumberFormat="1" applyFont="1" applyFill="1" applyBorder="1" applyAlignment="1">
      <alignment horizontal="right" vertical="center" shrinkToFit="1"/>
    </xf>
    <xf numFmtId="38" fontId="7" fillId="0" borderId="52" xfId="4" applyFont="1" applyFill="1" applyBorder="1" applyAlignment="1">
      <alignment horizontal="right" vertical="center" shrinkToFit="1"/>
    </xf>
    <xf numFmtId="38" fontId="7" fillId="0" borderId="59" xfId="4" applyFont="1" applyFill="1" applyBorder="1" applyAlignment="1">
      <alignment horizontal="right" vertical="center" shrinkToFit="1"/>
    </xf>
    <xf numFmtId="38" fontId="7" fillId="0" borderId="60" xfId="4" applyFont="1" applyFill="1" applyBorder="1" applyAlignment="1">
      <alignment horizontal="right" vertical="center" shrinkToFit="1"/>
    </xf>
    <xf numFmtId="176" fontId="7" fillId="0" borderId="58" xfId="7" applyNumberFormat="1" applyFont="1" applyFill="1" applyBorder="1" applyAlignment="1">
      <alignment horizontal="right" vertical="center"/>
    </xf>
    <xf numFmtId="176" fontId="7" fillId="0" borderId="52" xfId="7" applyNumberFormat="1" applyFont="1" applyFill="1" applyBorder="1" applyAlignment="1">
      <alignment horizontal="right" vertical="center"/>
    </xf>
    <xf numFmtId="176" fontId="7" fillId="0" borderId="59" xfId="7" applyNumberFormat="1" applyFont="1" applyFill="1" applyBorder="1" applyAlignment="1">
      <alignment horizontal="right" vertical="center"/>
    </xf>
    <xf numFmtId="176" fontId="7" fillId="0" borderId="60" xfId="7" applyNumberFormat="1" applyFont="1" applyFill="1" applyBorder="1" applyAlignment="1">
      <alignment horizontal="right" vertical="center"/>
    </xf>
    <xf numFmtId="176" fontId="7" fillId="0" borderId="11" xfId="7" applyNumberFormat="1" applyFont="1" applyFill="1" applyBorder="1" applyAlignment="1">
      <alignment horizontal="right" vertical="center"/>
    </xf>
    <xf numFmtId="176" fontId="7" fillId="0" borderId="57" xfId="7" applyNumberFormat="1" applyFont="1" applyFill="1" applyBorder="1" applyAlignment="1">
      <alignment horizontal="right" vertical="center"/>
    </xf>
    <xf numFmtId="176" fontId="7" fillId="0" borderId="45" xfId="7" applyNumberFormat="1" applyFont="1" applyFill="1" applyBorder="1" applyAlignment="1">
      <alignment horizontal="right" vertical="center"/>
    </xf>
    <xf numFmtId="176" fontId="7" fillId="0" borderId="42" xfId="7" applyNumberFormat="1" applyFont="1" applyFill="1" applyBorder="1" applyAlignment="1">
      <alignment horizontal="right" vertical="center"/>
    </xf>
    <xf numFmtId="0" fontId="9" fillId="0" borderId="0" xfId="12" applyFont="1" applyFill="1" applyAlignment="1">
      <alignment vertical="center"/>
    </xf>
    <xf numFmtId="0" fontId="7" fillId="0" borderId="48" xfId="12" applyNumberFormat="1" applyFont="1" applyFill="1" applyBorder="1" applyAlignment="1" applyProtection="1">
      <alignment vertical="center"/>
      <protection locked="0"/>
    </xf>
    <xf numFmtId="0" fontId="7" fillId="0" borderId="2" xfId="12" applyNumberFormat="1" applyFont="1" applyFill="1" applyBorder="1" applyAlignment="1" applyProtection="1">
      <alignment vertical="center"/>
      <protection locked="0"/>
    </xf>
    <xf numFmtId="38" fontId="7" fillId="0" borderId="0" xfId="3" applyFont="1" applyFill="1" applyAlignment="1" applyProtection="1">
      <alignment horizontal="left" vertical="center"/>
      <protection locked="0"/>
    </xf>
    <xf numFmtId="0" fontId="12" fillId="0" borderId="0" xfId="14" applyFont="1" applyAlignment="1" applyProtection="1">
      <alignment horizontal="left" vertical="center" indent="1"/>
    </xf>
    <xf numFmtId="0" fontId="7" fillId="0" borderId="0" xfId="12" applyFont="1" applyFill="1" applyAlignment="1">
      <alignment horizontal="left" vertical="center" indent="1"/>
    </xf>
    <xf numFmtId="0" fontId="3" fillId="0" borderId="0" xfId="12" applyFont="1" applyFill="1" applyAlignment="1">
      <alignment vertical="center"/>
    </xf>
    <xf numFmtId="0" fontId="7" fillId="2" borderId="12" xfId="12" applyNumberFormat="1" applyFont="1" applyFill="1" applyBorder="1" applyAlignment="1" applyProtection="1">
      <alignment horizontal="center" vertical="center" wrapText="1"/>
      <protection locked="0"/>
    </xf>
    <xf numFmtId="180" fontId="7" fillId="0" borderId="41" xfId="12" applyNumberFormat="1" applyFont="1" applyFill="1" applyBorder="1" applyAlignment="1" applyProtection="1">
      <alignment vertical="center"/>
      <protection locked="0"/>
    </xf>
    <xf numFmtId="180" fontId="7" fillId="0" borderId="0" xfId="12" applyNumberFormat="1" applyFont="1" applyFill="1" applyBorder="1" applyAlignment="1" applyProtection="1">
      <alignment vertical="center"/>
      <protection locked="0"/>
    </xf>
    <xf numFmtId="180" fontId="7" fillId="0" borderId="10" xfId="12" applyNumberFormat="1" applyFont="1" applyFill="1" applyBorder="1" applyAlignment="1" applyProtection="1">
      <alignment vertical="center"/>
      <protection locked="0"/>
    </xf>
    <xf numFmtId="180" fontId="7" fillId="0" borderId="24" xfId="12" applyNumberFormat="1" applyFont="1" applyFill="1" applyBorder="1" applyAlignment="1" applyProtection="1">
      <alignment vertical="center"/>
      <protection locked="0"/>
    </xf>
    <xf numFmtId="180" fontId="7" fillId="0" borderId="0" xfId="12" applyNumberFormat="1" applyFont="1" applyFill="1" applyBorder="1" applyAlignment="1" applyProtection="1">
      <alignment horizontal="right" vertical="center"/>
      <protection locked="0"/>
    </xf>
    <xf numFmtId="180" fontId="7" fillId="0" borderId="0" xfId="7" applyNumberFormat="1" applyFont="1" applyAlignment="1">
      <alignment vertical="center"/>
    </xf>
    <xf numFmtId="180" fontId="7" fillId="0" borderId="42" xfId="12" applyNumberFormat="1" applyFont="1" applyFill="1" applyBorder="1" applyAlignment="1" applyProtection="1">
      <alignment vertical="center"/>
      <protection locked="0"/>
    </xf>
    <xf numFmtId="180" fontId="7" fillId="0" borderId="13" xfId="12" applyNumberFormat="1" applyFont="1" applyFill="1" applyBorder="1" applyAlignment="1" applyProtection="1">
      <alignment vertical="center"/>
      <protection locked="0"/>
    </xf>
    <xf numFmtId="42" fontId="7" fillId="0" borderId="13" xfId="12" applyNumberFormat="1" applyFont="1" applyFill="1" applyBorder="1" applyAlignment="1" applyProtection="1">
      <alignment horizontal="right" vertical="center"/>
      <protection locked="0"/>
    </xf>
    <xf numFmtId="180" fontId="7" fillId="0" borderId="13" xfId="12" applyNumberFormat="1" applyFont="1" applyFill="1" applyBorder="1" applyAlignment="1" applyProtection="1">
      <alignment horizontal="right" vertical="center"/>
      <protection locked="0"/>
    </xf>
    <xf numFmtId="180" fontId="7" fillId="0" borderId="15" xfId="12" applyNumberFormat="1" applyFont="1" applyFill="1" applyBorder="1" applyAlignment="1" applyProtection="1">
      <alignment vertical="center"/>
      <protection locked="0"/>
    </xf>
    <xf numFmtId="0" fontId="3" fillId="0" borderId="0" xfId="12" applyFont="1" applyFill="1" applyBorder="1" applyAlignment="1">
      <alignment vertical="center"/>
    </xf>
    <xf numFmtId="0" fontId="7" fillId="0" borderId="6" xfId="12" applyFont="1" applyBorder="1" applyAlignment="1">
      <alignment vertical="center"/>
    </xf>
    <xf numFmtId="0" fontId="3" fillId="0" borderId="0" xfId="12" applyNumberFormat="1" applyFont="1" applyFill="1" applyAlignment="1" applyProtection="1">
      <alignment vertical="center"/>
      <protection locked="0"/>
    </xf>
    <xf numFmtId="0" fontId="7" fillId="2" borderId="61" xfId="7" applyFont="1" applyFill="1" applyBorder="1" applyAlignment="1">
      <alignment horizontal="centerContinuous" vertical="center"/>
    </xf>
    <xf numFmtId="0" fontId="7" fillId="0" borderId="54" xfId="12" applyFont="1" applyBorder="1" applyAlignment="1">
      <alignment horizontal="left" vertical="center" indent="1"/>
    </xf>
    <xf numFmtId="0" fontId="7" fillId="0" borderId="16" xfId="12" applyFont="1" applyBorder="1" applyAlignment="1">
      <alignment horizontal="left" vertical="center" indent="1"/>
    </xf>
    <xf numFmtId="0" fontId="7" fillId="0" borderId="17" xfId="12" applyFont="1" applyBorder="1" applyAlignment="1">
      <alignment horizontal="left" vertical="center" indent="1"/>
    </xf>
    <xf numFmtId="0" fontId="7" fillId="0" borderId="47" xfId="12" applyFont="1" applyBorder="1" applyAlignment="1">
      <alignment horizontal="left" vertical="center" indent="1"/>
    </xf>
    <xf numFmtId="0" fontId="7" fillId="0" borderId="62" xfId="12" applyFont="1" applyBorder="1" applyAlignment="1">
      <alignment vertical="center"/>
    </xf>
    <xf numFmtId="0" fontId="7" fillId="0" borderId="63" xfId="12" applyFont="1" applyBorder="1" applyAlignment="1">
      <alignment vertical="center"/>
    </xf>
    <xf numFmtId="0" fontId="7" fillId="0" borderId="64" xfId="12" applyFont="1" applyBorder="1" applyAlignment="1">
      <alignment vertical="center"/>
    </xf>
    <xf numFmtId="0" fontId="7" fillId="0" borderId="61" xfId="12" applyFont="1" applyBorder="1" applyAlignment="1">
      <alignment vertical="center"/>
    </xf>
    <xf numFmtId="0" fontId="3" fillId="0" borderId="0" xfId="12" applyNumberFormat="1" applyFont="1" applyFill="1" applyAlignment="1" applyProtection="1">
      <alignment horizontal="center" vertical="center"/>
      <protection locked="0"/>
    </xf>
    <xf numFmtId="0" fontId="7" fillId="0" borderId="30" xfId="12" applyFont="1" applyFill="1" applyBorder="1" applyAlignment="1">
      <alignment horizontal="center" vertical="center"/>
    </xf>
    <xf numFmtId="0" fontId="7" fillId="0" borderId="22" xfId="12" applyFont="1" applyFill="1" applyBorder="1" applyAlignment="1">
      <alignment horizontal="center" vertical="center"/>
    </xf>
    <xf numFmtId="0" fontId="7" fillId="0" borderId="0" xfId="12" applyNumberFormat="1" applyFont="1" applyFill="1" applyAlignment="1" applyProtection="1">
      <alignment horizontal="center" vertical="center"/>
      <protection locked="0"/>
    </xf>
    <xf numFmtId="176" fontId="7" fillId="0" borderId="65" xfId="12" applyNumberFormat="1" applyFont="1" applyFill="1" applyBorder="1" applyAlignment="1">
      <alignment horizontal="right" vertical="center"/>
    </xf>
    <xf numFmtId="176" fontId="7" fillId="0" borderId="21" xfId="12" applyNumberFormat="1" applyFont="1" applyFill="1" applyBorder="1" applyAlignment="1">
      <alignment horizontal="right" vertical="center"/>
    </xf>
    <xf numFmtId="41" fontId="7" fillId="0" borderId="21" xfId="12" applyNumberFormat="1" applyFont="1" applyFill="1" applyBorder="1" applyAlignment="1">
      <alignment horizontal="right" vertical="center"/>
    </xf>
    <xf numFmtId="176" fontId="7" fillId="0" borderId="3" xfId="12" applyNumberFormat="1" applyFont="1" applyFill="1" applyBorder="1" applyAlignment="1">
      <alignment horizontal="right" vertical="center"/>
    </xf>
    <xf numFmtId="176" fontId="7" fillId="0" borderId="28" xfId="12" applyNumberFormat="1" applyFont="1" applyFill="1" applyBorder="1" applyAlignment="1">
      <alignment horizontal="right" vertical="center"/>
    </xf>
    <xf numFmtId="176" fontId="7" fillId="0" borderId="22" xfId="12" applyNumberFormat="1" applyFont="1" applyFill="1" applyBorder="1" applyAlignment="1">
      <alignment horizontal="right" vertical="center"/>
    </xf>
    <xf numFmtId="183" fontId="7" fillId="0" borderId="21" xfId="12" applyNumberFormat="1" applyFont="1" applyFill="1" applyBorder="1" applyAlignment="1">
      <alignment horizontal="right"/>
    </xf>
    <xf numFmtId="176" fontId="7" fillId="0" borderId="12" xfId="12" applyNumberFormat="1" applyFont="1" applyFill="1" applyBorder="1" applyAlignment="1">
      <alignment horizontal="right" vertical="center"/>
    </xf>
    <xf numFmtId="0" fontId="12" fillId="0" borderId="0" xfId="14" applyFont="1" applyFill="1" applyAlignment="1" applyProtection="1">
      <alignment horizontal="left" vertical="center" shrinkToFit="1"/>
    </xf>
    <xf numFmtId="176" fontId="7" fillId="0" borderId="48" xfId="12" applyNumberFormat="1" applyFont="1" applyFill="1" applyBorder="1" applyAlignment="1">
      <alignment horizontal="right" vertical="center"/>
    </xf>
    <xf numFmtId="176" fontId="7" fillId="0" borderId="2" xfId="12" applyNumberFormat="1" applyFont="1" applyFill="1" applyBorder="1" applyAlignment="1">
      <alignment horizontal="right" vertical="center"/>
    </xf>
    <xf numFmtId="41" fontId="7" fillId="0" borderId="2" xfId="12" applyNumberFormat="1" applyFont="1" applyFill="1" applyBorder="1" applyAlignment="1">
      <alignment horizontal="right" vertical="center"/>
    </xf>
    <xf numFmtId="176" fontId="7" fillId="0" borderId="29" xfId="12" applyNumberFormat="1" applyFont="1" applyFill="1" applyBorder="1" applyAlignment="1">
      <alignment horizontal="right" vertical="center"/>
    </xf>
    <xf numFmtId="183" fontId="7" fillId="0" borderId="2" xfId="12" applyNumberFormat="1" applyFont="1" applyFill="1" applyBorder="1" applyAlignment="1">
      <alignment horizontal="right"/>
    </xf>
    <xf numFmtId="176" fontId="7" fillId="0" borderId="31" xfId="12" applyNumberFormat="1" applyFont="1" applyFill="1" applyBorder="1" applyAlignment="1">
      <alignment horizontal="right" vertical="center"/>
    </xf>
    <xf numFmtId="176" fontId="7" fillId="0" borderId="30" xfId="12" applyNumberFormat="1" applyFont="1" applyFill="1" applyBorder="1" applyAlignment="1">
      <alignment horizontal="right" vertical="center"/>
    </xf>
    <xf numFmtId="183" fontId="7" fillId="0" borderId="13" xfId="12" applyNumberFormat="1" applyFont="1" applyFill="1" applyBorder="1" applyAlignment="1">
      <alignment horizontal="right"/>
    </xf>
    <xf numFmtId="176" fontId="7" fillId="0" borderId="14" xfId="12" applyNumberFormat="1" applyFont="1" applyFill="1" applyBorder="1" applyAlignment="1">
      <alignment horizontal="right" vertical="center"/>
    </xf>
    <xf numFmtId="0" fontId="8" fillId="0" borderId="0" xfId="12" applyFont="1" applyFill="1" applyAlignment="1">
      <alignment vertical="center"/>
    </xf>
    <xf numFmtId="0" fontId="7" fillId="2" borderId="1" xfId="12" applyFont="1" applyFill="1" applyBorder="1" applyAlignment="1">
      <alignment horizontal="center" vertical="center" wrapText="1" shrinkToFit="1"/>
    </xf>
    <xf numFmtId="0" fontId="7" fillId="2" borderId="3" xfId="12" applyFont="1" applyFill="1" applyBorder="1" applyAlignment="1">
      <alignment horizontal="center" vertical="center" wrapText="1" shrinkToFit="1"/>
    </xf>
    <xf numFmtId="0" fontId="7" fillId="0" borderId="49" xfId="12" applyFont="1" applyFill="1" applyBorder="1" applyAlignment="1">
      <alignment horizontal="center" vertical="center"/>
    </xf>
    <xf numFmtId="0" fontId="7" fillId="0" borderId="29" xfId="12" applyFont="1" applyFill="1" applyBorder="1" applyAlignment="1">
      <alignment horizontal="center" vertical="center"/>
    </xf>
    <xf numFmtId="0" fontId="7" fillId="0" borderId="44" xfId="12" applyFont="1" applyFill="1" applyBorder="1" applyAlignment="1">
      <alignment horizontal="center" vertical="center"/>
    </xf>
    <xf numFmtId="0" fontId="7" fillId="2" borderId="11" xfId="12" applyFont="1" applyFill="1" applyBorder="1" applyAlignment="1">
      <alignment horizontal="center" vertical="center" wrapText="1" shrinkToFit="1"/>
    </xf>
    <xf numFmtId="0" fontId="7" fillId="2" borderId="10" xfId="12" applyFont="1" applyFill="1" applyBorder="1" applyAlignment="1">
      <alignment horizontal="center" vertical="center" wrapText="1" shrinkToFit="1"/>
    </xf>
    <xf numFmtId="0" fontId="9" fillId="0" borderId="24" xfId="12" applyFont="1" applyFill="1" applyBorder="1" applyAlignment="1">
      <alignment horizontal="center" vertical="center"/>
    </xf>
    <xf numFmtId="0" fontId="9" fillId="0" borderId="27" xfId="12" applyFont="1" applyFill="1" applyBorder="1" applyAlignment="1">
      <alignment horizontal="center" vertical="center"/>
    </xf>
    <xf numFmtId="0" fontId="9" fillId="0" borderId="25" xfId="12" applyFont="1" applyFill="1" applyBorder="1" applyAlignment="1">
      <alignment horizontal="center" vertical="center"/>
    </xf>
    <xf numFmtId="0" fontId="9" fillId="0" borderId="13" xfId="12" applyFont="1" applyFill="1" applyBorder="1" applyAlignment="1">
      <alignment horizontal="center" vertical="center"/>
    </xf>
    <xf numFmtId="0" fontId="9" fillId="0" borderId="10" xfId="12" applyFont="1" applyFill="1" applyBorder="1" applyAlignment="1">
      <alignment horizontal="center" vertical="center"/>
    </xf>
    <xf numFmtId="0" fontId="21" fillId="0" borderId="0" xfId="14" applyFont="1" applyFill="1" applyAlignment="1" applyProtection="1">
      <alignment horizontal="left" vertical="center" indent="1"/>
    </xf>
    <xf numFmtId="38" fontId="7" fillId="0" borderId="31" xfId="3" applyFont="1" applyFill="1" applyBorder="1" applyAlignment="1">
      <alignment vertical="center"/>
    </xf>
    <xf numFmtId="38" fontId="7" fillId="0" borderId="29" xfId="3" applyFont="1" applyFill="1" applyBorder="1" applyAlignment="1">
      <alignment vertical="center"/>
    </xf>
    <xf numFmtId="38" fontId="7" fillId="0" borderId="24" xfId="3" applyFont="1" applyFill="1" applyBorder="1" applyAlignment="1">
      <alignment vertical="center"/>
    </xf>
    <xf numFmtId="38" fontId="7" fillId="0" borderId="27" xfId="3" applyFont="1" applyFill="1" applyBorder="1" applyAlignment="1">
      <alignment vertical="center"/>
    </xf>
    <xf numFmtId="38" fontId="7" fillId="0" borderId="10" xfId="3" applyFont="1" applyFill="1" applyBorder="1" applyAlignment="1">
      <alignment vertical="center"/>
    </xf>
    <xf numFmtId="0" fontId="21" fillId="0" borderId="0" xfId="14" applyFont="1" applyFill="1" applyAlignment="1" applyProtection="1">
      <alignment horizontal="left" vertical="center"/>
    </xf>
    <xf numFmtId="0" fontId="12" fillId="0" borderId="0" xfId="14" applyFont="1" applyFill="1" applyAlignment="1" applyProtection="1">
      <alignment vertical="center"/>
    </xf>
    <xf numFmtId="180" fontId="7" fillId="0" borderId="0" xfId="7" applyNumberFormat="1" applyFont="1" applyAlignment="1">
      <alignment horizontal="left" vertical="center"/>
    </xf>
    <xf numFmtId="0" fontId="9" fillId="2" borderId="1" xfId="12" applyFont="1" applyFill="1" applyBorder="1" applyAlignment="1">
      <alignment horizontal="center" vertical="center" wrapText="1" shrinkToFit="1"/>
    </xf>
    <xf numFmtId="0" fontId="9" fillId="2" borderId="15" xfId="12" applyFont="1" applyFill="1" applyBorder="1" applyAlignment="1">
      <alignment horizontal="center" vertical="center" wrapText="1" shrinkToFit="1"/>
    </xf>
    <xf numFmtId="38" fontId="7" fillId="0" borderId="25" xfId="3" applyFont="1" applyFill="1" applyBorder="1" applyAlignment="1">
      <alignment vertical="center"/>
    </xf>
    <xf numFmtId="38" fontId="7" fillId="0" borderId="30" xfId="3" applyFont="1" applyFill="1" applyBorder="1" applyAlignment="1">
      <alignment vertical="center"/>
    </xf>
    <xf numFmtId="38" fontId="7" fillId="0" borderId="15" xfId="3" applyFont="1" applyFill="1" applyBorder="1" applyAlignment="1">
      <alignment vertical="center"/>
    </xf>
    <xf numFmtId="0" fontId="7" fillId="0" borderId="29" xfId="12" applyFont="1" applyFill="1" applyBorder="1" applyAlignment="1">
      <alignment vertical="center"/>
    </xf>
    <xf numFmtId="0" fontId="7" fillId="0" borderId="31" xfId="12" applyFont="1" applyFill="1" applyBorder="1" applyAlignment="1">
      <alignment vertical="center"/>
    </xf>
    <xf numFmtId="0" fontId="7" fillId="2" borderId="9" xfId="12" applyFont="1" applyFill="1" applyBorder="1" applyAlignment="1">
      <alignment horizontal="center" vertical="center" wrapText="1"/>
    </xf>
    <xf numFmtId="0" fontId="7" fillId="2" borderId="0" xfId="12" applyFont="1" applyFill="1" applyAlignment="1">
      <alignment horizontal="center" vertical="center" wrapText="1"/>
    </xf>
    <xf numFmtId="0" fontId="7" fillId="2" borderId="10" xfId="12" applyFont="1" applyFill="1" applyBorder="1" applyAlignment="1">
      <alignment horizontal="center" vertical="center" wrapText="1"/>
    </xf>
    <xf numFmtId="0" fontId="7" fillId="0" borderId="27" xfId="12" applyFont="1" applyFill="1" applyBorder="1" applyAlignment="1">
      <alignment horizontal="center" vertical="center"/>
    </xf>
    <xf numFmtId="0" fontId="7" fillId="0" borderId="10" xfId="12" applyFont="1" applyFill="1" applyBorder="1" applyAlignment="1">
      <alignment horizontal="center" vertical="center"/>
    </xf>
    <xf numFmtId="0" fontId="7" fillId="2" borderId="1" xfId="12" applyFont="1" applyFill="1" applyBorder="1" applyAlignment="1">
      <alignment horizontal="centerContinuous" vertical="center"/>
    </xf>
    <xf numFmtId="0" fontId="7" fillId="2" borderId="2" xfId="12" applyFont="1" applyFill="1" applyBorder="1" applyAlignment="1">
      <alignment horizontal="centerContinuous" vertical="center"/>
    </xf>
    <xf numFmtId="0" fontId="7" fillId="2" borderId="3" xfId="12" applyFont="1" applyFill="1" applyBorder="1" applyAlignment="1">
      <alignment horizontal="centerContinuous" vertical="center"/>
    </xf>
    <xf numFmtId="176" fontId="7" fillId="0" borderId="2" xfId="12" applyNumberFormat="1" applyFont="1" applyFill="1" applyBorder="1" applyAlignment="1">
      <alignment vertical="center"/>
    </xf>
    <xf numFmtId="176" fontId="7" fillId="0" borderId="29" xfId="12" applyNumberFormat="1" applyFont="1" applyFill="1" applyBorder="1" applyAlignment="1">
      <alignment vertical="center"/>
    </xf>
    <xf numFmtId="176" fontId="7" fillId="0" borderId="3" xfId="12" applyNumberFormat="1" applyFont="1" applyFill="1" applyBorder="1" applyAlignment="1">
      <alignment vertical="center"/>
    </xf>
    <xf numFmtId="0" fontId="7" fillId="0" borderId="13" xfId="12" applyFont="1" applyFill="1" applyBorder="1" applyAlignment="1">
      <alignment vertical="center"/>
    </xf>
    <xf numFmtId="0" fontId="20" fillId="2" borderId="1" xfId="12" applyFont="1" applyFill="1" applyBorder="1" applyAlignment="1">
      <alignment horizontal="left" vertical="center" wrapText="1"/>
    </xf>
    <xf numFmtId="0" fontId="20" fillId="2" borderId="2" xfId="12" applyFont="1" applyFill="1" applyBorder="1" applyAlignment="1">
      <alignment horizontal="left" vertical="center" wrapText="1"/>
    </xf>
    <xf numFmtId="0" fontId="20" fillId="2" borderId="3" xfId="12" applyFont="1" applyFill="1" applyBorder="1" applyAlignment="1">
      <alignment horizontal="left" vertical="center" wrapText="1"/>
    </xf>
    <xf numFmtId="176" fontId="7" fillId="0" borderId="27" xfId="12" applyNumberFormat="1" applyFont="1" applyFill="1" applyBorder="1" applyAlignment="1">
      <alignment horizontal="right" vertical="center"/>
    </xf>
    <xf numFmtId="0" fontId="7" fillId="2" borderId="13" xfId="12" applyFont="1" applyFill="1" applyBorder="1" applyAlignment="1">
      <alignment horizontal="center" vertical="center" wrapText="1"/>
    </xf>
    <xf numFmtId="0" fontId="7" fillId="2" borderId="15" xfId="12" applyFont="1" applyFill="1" applyBorder="1" applyAlignment="1">
      <alignment horizontal="center" vertical="center" wrapText="1"/>
    </xf>
    <xf numFmtId="0" fontId="1" fillId="0" borderId="0" xfId="0" applyFont="1" applyFill="1">
      <alignment vertical="center"/>
    </xf>
    <xf numFmtId="0" fontId="7" fillId="2" borderId="12" xfId="10" applyFont="1" applyFill="1" applyBorder="1" applyAlignment="1">
      <alignment horizontal="center" vertical="center" wrapText="1"/>
    </xf>
    <xf numFmtId="180" fontId="7" fillId="0" borderId="6" xfId="10" applyNumberFormat="1" applyFont="1" applyFill="1" applyBorder="1" applyAlignment="1">
      <alignment horizontal="right" vertical="center"/>
    </xf>
    <xf numFmtId="180" fontId="7" fillId="0" borderId="7" xfId="13" applyNumberFormat="1" applyFont="1" applyFill="1" applyBorder="1" applyAlignment="1">
      <alignment horizontal="right" vertical="center"/>
    </xf>
    <xf numFmtId="180" fontId="7" fillId="0" borderId="10" xfId="13" applyNumberFormat="1" applyFont="1" applyFill="1" applyBorder="1" applyAlignment="1">
      <alignment horizontal="right" vertical="center"/>
    </xf>
    <xf numFmtId="180" fontId="7" fillId="0" borderId="13" xfId="10" applyNumberFormat="1" applyFont="1" applyFill="1" applyBorder="1" applyAlignment="1">
      <alignment horizontal="right" vertical="center"/>
    </xf>
    <xf numFmtId="180" fontId="7" fillId="0" borderId="15" xfId="13" applyNumberFormat="1" applyFont="1" applyFill="1" applyBorder="1" applyAlignment="1">
      <alignment horizontal="right" vertical="center"/>
    </xf>
    <xf numFmtId="184" fontId="8" fillId="0" borderId="0" xfId="12" applyNumberFormat="1" applyFont="1" applyFill="1" applyAlignment="1">
      <alignment vertical="center"/>
    </xf>
    <xf numFmtId="0" fontId="7" fillId="3" borderId="1" xfId="12" applyFont="1" applyFill="1" applyBorder="1" applyAlignment="1">
      <alignment horizontal="center" vertical="center"/>
    </xf>
    <xf numFmtId="0" fontId="7" fillId="3" borderId="2" xfId="12" applyFont="1" applyFill="1" applyBorder="1" applyAlignment="1">
      <alignment horizontal="center" vertical="center"/>
    </xf>
    <xf numFmtId="0" fontId="7" fillId="3" borderId="3" xfId="12" applyFont="1" applyFill="1" applyBorder="1" applyAlignment="1">
      <alignment horizontal="center" vertical="center"/>
    </xf>
    <xf numFmtId="0" fontId="7" fillId="2" borderId="5" xfId="12" applyFont="1" applyFill="1" applyBorder="1" applyAlignment="1">
      <alignment horizontal="center" vertical="center"/>
    </xf>
    <xf numFmtId="0" fontId="7" fillId="3" borderId="5" xfId="12" applyFont="1" applyFill="1" applyBorder="1" applyAlignment="1">
      <alignment horizontal="right" vertical="center"/>
    </xf>
    <xf numFmtId="0" fontId="7" fillId="3" borderId="6" xfId="12" applyFont="1" applyFill="1" applyBorder="1" applyAlignment="1">
      <alignment horizontal="right" vertical="center"/>
    </xf>
    <xf numFmtId="0" fontId="7" fillId="3" borderId="7" xfId="12" applyFont="1" applyFill="1" applyBorder="1" applyAlignment="1">
      <alignment horizontal="right" vertical="center"/>
    </xf>
    <xf numFmtId="0" fontId="7" fillId="2" borderId="11" xfId="12" applyFont="1" applyFill="1" applyBorder="1" applyAlignment="1">
      <alignment horizontal="center" vertical="center"/>
    </xf>
    <xf numFmtId="185" fontId="7" fillId="3" borderId="11" xfId="12" applyNumberFormat="1" applyFont="1" applyFill="1" applyBorder="1" applyAlignment="1">
      <alignment horizontal="right" vertical="center"/>
    </xf>
    <xf numFmtId="185" fontId="7" fillId="3" borderId="13" xfId="12" applyNumberFormat="1" applyFont="1" applyFill="1" applyBorder="1" applyAlignment="1">
      <alignment horizontal="right" vertical="center"/>
    </xf>
    <xf numFmtId="185" fontId="7" fillId="3" borderId="15" xfId="12" applyNumberFormat="1" applyFont="1" applyFill="1" applyBorder="1" applyAlignment="1">
      <alignment horizontal="right" vertical="center"/>
    </xf>
    <xf numFmtId="185" fontId="7" fillId="3" borderId="9" xfId="12" applyNumberFormat="1" applyFont="1" applyFill="1" applyBorder="1" applyAlignment="1">
      <alignment vertical="center"/>
    </xf>
    <xf numFmtId="185" fontId="7" fillId="3" borderId="0" xfId="12" applyNumberFormat="1" applyFont="1" applyFill="1" applyBorder="1" applyAlignment="1">
      <alignment vertical="center"/>
    </xf>
    <xf numFmtId="185" fontId="7" fillId="3" borderId="10" xfId="12" applyNumberFormat="1" applyFont="1" applyFill="1" applyBorder="1" applyAlignment="1">
      <alignment vertical="center"/>
    </xf>
    <xf numFmtId="0" fontId="7" fillId="3" borderId="9" xfId="12" applyFont="1" applyFill="1" applyBorder="1" applyAlignment="1">
      <alignment horizontal="right" vertical="center"/>
    </xf>
    <xf numFmtId="0" fontId="7" fillId="3" borderId="0" xfId="12" applyFont="1" applyFill="1" applyBorder="1" applyAlignment="1">
      <alignment horizontal="right" vertical="center"/>
    </xf>
    <xf numFmtId="0" fontId="7" fillId="3" borderId="10" xfId="12" applyFont="1" applyFill="1" applyBorder="1" applyAlignment="1">
      <alignment horizontal="right" vertical="center"/>
    </xf>
    <xf numFmtId="185" fontId="7" fillId="3" borderId="9" xfId="12" applyNumberFormat="1" applyFont="1" applyFill="1" applyBorder="1" applyAlignment="1">
      <alignment horizontal="right" vertical="center"/>
    </xf>
    <xf numFmtId="0" fontId="7" fillId="2" borderId="5" xfId="12" applyFont="1" applyFill="1" applyBorder="1" applyAlignment="1">
      <alignment horizontal="center" vertical="center" wrapText="1"/>
    </xf>
    <xf numFmtId="0" fontId="7" fillId="2" borderId="7" xfId="12" applyFont="1" applyFill="1" applyBorder="1" applyAlignment="1">
      <alignment horizontal="center" vertical="center" wrapText="1"/>
    </xf>
    <xf numFmtId="0" fontId="7" fillId="2" borderId="11" xfId="12" applyFont="1" applyFill="1" applyBorder="1" applyAlignment="1">
      <alignment horizontal="center" vertical="center" wrapText="1"/>
    </xf>
    <xf numFmtId="0" fontId="7" fillId="0" borderId="11" xfId="12" applyFont="1" applyFill="1" applyBorder="1" applyAlignment="1">
      <alignment horizontal="right" vertical="center"/>
    </xf>
  </cellXfs>
  <cellStyles count="16">
    <cellStyle name="桁区切り 2" xfId="1"/>
    <cellStyle name="桁区切り 2 10" xfId="2"/>
    <cellStyle name="桁区切り 2 2" xfId="3"/>
    <cellStyle name="桁区切り 3" xfId="4"/>
    <cellStyle name="桁区切り 4" xfId="5"/>
    <cellStyle name="標準" xfId="0" builtinId="0"/>
    <cellStyle name="標準 2" xfId="6"/>
    <cellStyle name="標準 2 2" xfId="7"/>
    <cellStyle name="標準 2 3" xfId="8"/>
    <cellStyle name="標準 3" xfId="9"/>
    <cellStyle name="標準 3 2" xfId="10"/>
    <cellStyle name="標準 4" xfId="11"/>
    <cellStyle name="標準_21　警察・消防" xfId="12"/>
    <cellStyle name="説明文" xfId="13" builtinId="53"/>
    <cellStyle name="ハイパーリンク" xfId="14" builtinId="8"/>
    <cellStyle name="桁区切り" xfId="15"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58</xdr:row>
      <xdr:rowOff>107950</xdr:rowOff>
    </xdr:from>
    <xdr:to xmlns:xdr="http://schemas.openxmlformats.org/drawingml/2006/spreadsheetDrawing">
      <xdr:col>10</xdr:col>
      <xdr:colOff>384175</xdr:colOff>
      <xdr:row>83</xdr:row>
      <xdr:rowOff>76200</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0" y="11822430"/>
          <a:ext cx="5721985" cy="50323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2" name="Text Box 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3" name="Text Box 4"/>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4" name="Text Box 5"/>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22</xdr:row>
      <xdr:rowOff>74295</xdr:rowOff>
    </xdr:from>
    <xdr:to xmlns:xdr="http://schemas.openxmlformats.org/drawingml/2006/spreadsheetDrawing">
      <xdr:col>6</xdr:col>
      <xdr:colOff>18415</xdr:colOff>
      <xdr:row>23</xdr:row>
      <xdr:rowOff>84455</xdr:rowOff>
    </xdr:to>
    <xdr:sp macro="" textlink="">
      <xdr:nvSpPr>
        <xdr:cNvPr id="5" name="Text Box 6"/>
        <xdr:cNvSpPr txBox="1">
          <a:spLocks noChangeArrowheads="1"/>
        </xdr:cNvSpPr>
      </xdr:nvSpPr>
      <xdr:spPr>
        <a:xfrm>
          <a:off x="4310380" y="384619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6" name="Text Box 7"/>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7" name="Text Box 8"/>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8" name="Text Box 9"/>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9" name="Text Box 10"/>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10" name="Text Box 11"/>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11" name="Text Box 12"/>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12" name="Text Box 13"/>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3" name="Text Box 14"/>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14" name="Text Box 15"/>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15" name="Text Box 16"/>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6" name="Text Box 17"/>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74295</xdr:rowOff>
    </xdr:to>
    <xdr:sp macro="" textlink="">
      <xdr:nvSpPr>
        <xdr:cNvPr id="17" name="Text Box 18"/>
        <xdr:cNvSpPr txBox="1">
          <a:spLocks noChangeArrowheads="1"/>
        </xdr:cNvSpPr>
      </xdr:nvSpPr>
      <xdr:spPr>
        <a:xfrm>
          <a:off x="3573145" y="233743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18" name="Text Box 19"/>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19" name="Text Box 20"/>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20" name="Text Box 2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21" name="Text Box 22"/>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22" name="Text Box 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3" name="Text Box 4"/>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24" name="Text Box 5"/>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25" name="Text Box 6"/>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6" name="Text Box 7"/>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74295</xdr:rowOff>
    </xdr:to>
    <xdr:sp macro="" textlink="">
      <xdr:nvSpPr>
        <xdr:cNvPr id="27" name="Text Box 8"/>
        <xdr:cNvSpPr txBox="1">
          <a:spLocks noChangeArrowheads="1"/>
        </xdr:cNvSpPr>
      </xdr:nvSpPr>
      <xdr:spPr>
        <a:xfrm>
          <a:off x="3573145" y="233743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28" name="Text Box 9"/>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29" name="Text Box 10"/>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30" name="Text Box 1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31" name="Text Box 12"/>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32" name="Text Box 13"/>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74295</xdr:rowOff>
    </xdr:to>
    <xdr:sp macro="" textlink="">
      <xdr:nvSpPr>
        <xdr:cNvPr id="33" name="Text Box 14"/>
        <xdr:cNvSpPr txBox="1">
          <a:spLocks noChangeArrowheads="1"/>
        </xdr:cNvSpPr>
      </xdr:nvSpPr>
      <xdr:spPr>
        <a:xfrm>
          <a:off x="3573145" y="233743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34" name="Text Box 1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35" name="Text Box 1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74295</xdr:rowOff>
    </xdr:to>
    <xdr:sp macro="" textlink="">
      <xdr:nvSpPr>
        <xdr:cNvPr id="36" name="Text Box 17"/>
        <xdr:cNvSpPr txBox="1">
          <a:spLocks noChangeArrowheads="1"/>
        </xdr:cNvSpPr>
      </xdr:nvSpPr>
      <xdr:spPr>
        <a:xfrm>
          <a:off x="3573145" y="2337435"/>
          <a:ext cx="76200" cy="16764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37" name="Text Box 1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74295</xdr:rowOff>
    </xdr:to>
    <xdr:sp macro="" textlink="">
      <xdr:nvSpPr>
        <xdr:cNvPr id="38" name="Text Box 19"/>
        <xdr:cNvSpPr txBox="1">
          <a:spLocks noChangeArrowheads="1"/>
        </xdr:cNvSpPr>
      </xdr:nvSpPr>
      <xdr:spPr>
        <a:xfrm>
          <a:off x="2759075" y="2337435"/>
          <a:ext cx="104775" cy="16764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74295</xdr:rowOff>
    </xdr:to>
    <xdr:sp macro="" textlink="">
      <xdr:nvSpPr>
        <xdr:cNvPr id="39" name="Text Box 20"/>
        <xdr:cNvSpPr txBox="1">
          <a:spLocks noChangeArrowheads="1"/>
        </xdr:cNvSpPr>
      </xdr:nvSpPr>
      <xdr:spPr>
        <a:xfrm>
          <a:off x="4310380" y="2337435"/>
          <a:ext cx="18415" cy="16764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0" name="Text Box 2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1" name="Text Box 2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42" name="Text Box 6"/>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43" name="Text Box 1"/>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44" name="Text Box 5"/>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5</xdr:col>
      <xdr:colOff>737235</xdr:colOff>
      <xdr:row>26</xdr:row>
      <xdr:rowOff>0</xdr:rowOff>
    </xdr:from>
    <xdr:to xmlns:xdr="http://schemas.openxmlformats.org/drawingml/2006/spreadsheetDrawing">
      <xdr:col>6</xdr:col>
      <xdr:colOff>18415</xdr:colOff>
      <xdr:row>27</xdr:row>
      <xdr:rowOff>28575</xdr:rowOff>
    </xdr:to>
    <xdr:sp macro="" textlink="">
      <xdr:nvSpPr>
        <xdr:cNvPr id="45" name="Text Box 6"/>
        <xdr:cNvSpPr txBox="1">
          <a:spLocks noChangeArrowheads="1"/>
        </xdr:cNvSpPr>
      </xdr:nvSpPr>
      <xdr:spPr>
        <a:xfrm>
          <a:off x="4310380" y="4442460"/>
          <a:ext cx="18415" cy="196215"/>
        </a:xfrm>
        <a:prstGeom prst="rect">
          <a:avLst/>
        </a:prstGeom>
        <a:noFill/>
        <a:ln>
          <a:noFill/>
        </a:ln>
      </xdr:spPr>
    </xdr:sp>
    <xdr:clientData/>
  </xdr:twoCellAnchor>
  <xdr:twoCellAnchor editAs="oneCell">
    <xdr:from xmlns:xdr="http://schemas.openxmlformats.org/drawingml/2006/spreadsheetDrawing">
      <xdr:col>4</xdr:col>
      <xdr:colOff>814070</xdr:colOff>
      <xdr:row>28</xdr:row>
      <xdr:rowOff>74295</xdr:rowOff>
    </xdr:from>
    <xdr:to xmlns:xdr="http://schemas.openxmlformats.org/drawingml/2006/spreadsheetDrawing">
      <xdr:col>5</xdr:col>
      <xdr:colOff>76200</xdr:colOff>
      <xdr:row>29</xdr:row>
      <xdr:rowOff>84455</xdr:rowOff>
    </xdr:to>
    <xdr:sp macro="" textlink="">
      <xdr:nvSpPr>
        <xdr:cNvPr id="46" name="Text Box 11"/>
        <xdr:cNvSpPr txBox="1">
          <a:spLocks noChangeArrowheads="1"/>
        </xdr:cNvSpPr>
      </xdr:nvSpPr>
      <xdr:spPr>
        <a:xfrm>
          <a:off x="3573145" y="48520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28</xdr:row>
      <xdr:rowOff>74295</xdr:rowOff>
    </xdr:from>
    <xdr:to xmlns:xdr="http://schemas.openxmlformats.org/drawingml/2006/spreadsheetDrawing">
      <xdr:col>5</xdr:col>
      <xdr:colOff>76200</xdr:colOff>
      <xdr:row>29</xdr:row>
      <xdr:rowOff>84455</xdr:rowOff>
    </xdr:to>
    <xdr:sp macro="" textlink="">
      <xdr:nvSpPr>
        <xdr:cNvPr id="47" name="Text Box 12"/>
        <xdr:cNvSpPr txBox="1">
          <a:spLocks noChangeArrowheads="1"/>
        </xdr:cNvSpPr>
      </xdr:nvSpPr>
      <xdr:spPr>
        <a:xfrm>
          <a:off x="3573145" y="48520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48" name="Text Box 21"/>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49" name="Text Box 22"/>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50" name="Text Box 11"/>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51" name="Text Box 12"/>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52" name="Text Box 6"/>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25</xdr:row>
      <xdr:rowOff>74295</xdr:rowOff>
    </xdr:from>
    <xdr:to xmlns:xdr="http://schemas.openxmlformats.org/drawingml/2006/spreadsheetDrawing">
      <xdr:col>4</xdr:col>
      <xdr:colOff>104775</xdr:colOff>
      <xdr:row>26</xdr:row>
      <xdr:rowOff>84455</xdr:rowOff>
    </xdr:to>
    <xdr:sp macro="" textlink="">
      <xdr:nvSpPr>
        <xdr:cNvPr id="53" name="Text Box 11"/>
        <xdr:cNvSpPr txBox="1">
          <a:spLocks noChangeArrowheads="1"/>
        </xdr:cNvSpPr>
      </xdr:nvSpPr>
      <xdr:spPr>
        <a:xfrm>
          <a:off x="2759075" y="434911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25</xdr:row>
      <xdr:rowOff>74295</xdr:rowOff>
    </xdr:from>
    <xdr:to xmlns:xdr="http://schemas.openxmlformats.org/drawingml/2006/spreadsheetDrawing">
      <xdr:col>4</xdr:col>
      <xdr:colOff>104775</xdr:colOff>
      <xdr:row>26</xdr:row>
      <xdr:rowOff>84455</xdr:rowOff>
    </xdr:to>
    <xdr:sp macro="" textlink="">
      <xdr:nvSpPr>
        <xdr:cNvPr id="54" name="Text Box 12"/>
        <xdr:cNvSpPr txBox="1">
          <a:spLocks noChangeArrowheads="1"/>
        </xdr:cNvSpPr>
      </xdr:nvSpPr>
      <xdr:spPr>
        <a:xfrm>
          <a:off x="2759075" y="434911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55" name="Text Box 1"/>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56" name="Text Box 21"/>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57" name="Text Box 22"/>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58" name="Text Box 11"/>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59" name="Text Box 12"/>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60" name="Text Box 6"/>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61" name="Text Box 6"/>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6</xdr:col>
      <xdr:colOff>796925</xdr:colOff>
      <xdr:row>25</xdr:row>
      <xdr:rowOff>74295</xdr:rowOff>
    </xdr:from>
    <xdr:to xmlns:xdr="http://schemas.openxmlformats.org/drawingml/2006/spreadsheetDrawing">
      <xdr:col>7</xdr:col>
      <xdr:colOff>9525</xdr:colOff>
      <xdr:row>26</xdr:row>
      <xdr:rowOff>84455</xdr:rowOff>
    </xdr:to>
    <xdr:sp macro="" textlink="">
      <xdr:nvSpPr>
        <xdr:cNvPr id="62" name="Text Box 5"/>
        <xdr:cNvSpPr txBox="1">
          <a:spLocks noChangeArrowheads="1"/>
        </xdr:cNvSpPr>
      </xdr:nvSpPr>
      <xdr:spPr>
        <a:xfrm>
          <a:off x="5107305" y="4349115"/>
          <a:ext cx="9525" cy="177800"/>
        </a:xfrm>
        <a:prstGeom prst="rect">
          <a:avLst/>
        </a:prstGeom>
        <a:noFill/>
        <a:ln>
          <a:noFill/>
        </a:ln>
      </xdr:spPr>
    </xdr:sp>
    <xdr:clientData/>
  </xdr:twoCellAnchor>
  <xdr:oneCellAnchor>
    <xdr:from xmlns:xdr="http://schemas.openxmlformats.org/drawingml/2006/spreadsheetDrawing">
      <xdr:col>5</xdr:col>
      <xdr:colOff>737235</xdr:colOff>
      <xdr:row>13</xdr:row>
      <xdr:rowOff>74295</xdr:rowOff>
    </xdr:from>
    <xdr:ext cx="95250" cy="166370"/>
    <xdr:sp macro="" textlink="">
      <xdr:nvSpPr>
        <xdr:cNvPr id="63" name="Text Box 18"/>
        <xdr:cNvSpPr txBox="1">
          <a:spLocks noChangeArrowheads="1"/>
        </xdr:cNvSpPr>
      </xdr:nvSpPr>
      <xdr:spPr>
        <a:xfrm>
          <a:off x="4310380" y="2337435"/>
          <a:ext cx="95250" cy="166370"/>
        </a:xfrm>
        <a:prstGeom prst="rect">
          <a:avLst/>
        </a:prstGeom>
        <a:noFill/>
        <a:ln>
          <a:noFill/>
        </a:ln>
      </xdr:spPr>
    </xdr:sp>
    <xdr:clientData/>
  </xdr:oneCellAnchor>
  <xdr:oneCellAnchor>
    <xdr:from xmlns:xdr="http://schemas.openxmlformats.org/drawingml/2006/spreadsheetDrawing">
      <xdr:col>5</xdr:col>
      <xdr:colOff>737235</xdr:colOff>
      <xdr:row>13</xdr:row>
      <xdr:rowOff>74295</xdr:rowOff>
    </xdr:from>
    <xdr:ext cx="95250" cy="166370"/>
    <xdr:sp macro="" textlink="">
      <xdr:nvSpPr>
        <xdr:cNvPr id="64" name="Text Box 8"/>
        <xdr:cNvSpPr txBox="1">
          <a:spLocks noChangeArrowheads="1"/>
        </xdr:cNvSpPr>
      </xdr:nvSpPr>
      <xdr:spPr>
        <a:xfrm>
          <a:off x="4310380" y="2337435"/>
          <a:ext cx="95250" cy="166370"/>
        </a:xfrm>
        <a:prstGeom prst="rect">
          <a:avLst/>
        </a:prstGeom>
        <a:noFill/>
        <a:ln>
          <a:noFill/>
        </a:ln>
      </xdr:spPr>
    </xdr:sp>
    <xdr:clientData/>
  </xdr:oneCellAnchor>
  <xdr:oneCellAnchor>
    <xdr:from xmlns:xdr="http://schemas.openxmlformats.org/drawingml/2006/spreadsheetDrawing">
      <xdr:col>5</xdr:col>
      <xdr:colOff>737235</xdr:colOff>
      <xdr:row>13</xdr:row>
      <xdr:rowOff>74295</xdr:rowOff>
    </xdr:from>
    <xdr:ext cx="95250" cy="166370"/>
    <xdr:sp macro="" textlink="">
      <xdr:nvSpPr>
        <xdr:cNvPr id="65" name="Text Box 14"/>
        <xdr:cNvSpPr txBox="1">
          <a:spLocks noChangeArrowheads="1"/>
        </xdr:cNvSpPr>
      </xdr:nvSpPr>
      <xdr:spPr>
        <a:xfrm>
          <a:off x="4310380" y="2337435"/>
          <a:ext cx="95250" cy="166370"/>
        </a:xfrm>
        <a:prstGeom prst="rect">
          <a:avLst/>
        </a:prstGeom>
        <a:noFill/>
        <a:ln>
          <a:noFill/>
        </a:ln>
      </xdr:spPr>
    </xdr:sp>
    <xdr:clientData/>
  </xdr:oneCellAnchor>
  <xdr:oneCellAnchor>
    <xdr:from xmlns:xdr="http://schemas.openxmlformats.org/drawingml/2006/spreadsheetDrawing">
      <xdr:col>5</xdr:col>
      <xdr:colOff>737235</xdr:colOff>
      <xdr:row>13</xdr:row>
      <xdr:rowOff>74295</xdr:rowOff>
    </xdr:from>
    <xdr:ext cx="95250" cy="166370"/>
    <xdr:sp macro="" textlink="">
      <xdr:nvSpPr>
        <xdr:cNvPr id="66" name="Text Box 17"/>
        <xdr:cNvSpPr txBox="1">
          <a:spLocks noChangeArrowheads="1"/>
        </xdr:cNvSpPr>
      </xdr:nvSpPr>
      <xdr:spPr>
        <a:xfrm>
          <a:off x="4310380" y="2337435"/>
          <a:ext cx="95250" cy="166370"/>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89" name="Text Box 11"/>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90" name="Text Box 12"/>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91" name="Text Box 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92" name="Text Box 5"/>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5</xdr:col>
      <xdr:colOff>737235</xdr:colOff>
      <xdr:row>29</xdr:row>
      <xdr:rowOff>0</xdr:rowOff>
    </xdr:from>
    <xdr:ext cx="18415" cy="196215"/>
    <xdr:sp macro="" textlink="">
      <xdr:nvSpPr>
        <xdr:cNvPr id="93" name="Text Box 6"/>
        <xdr:cNvSpPr txBox="1">
          <a:spLocks noChangeArrowheads="1"/>
        </xdr:cNvSpPr>
      </xdr:nvSpPr>
      <xdr:spPr>
        <a:xfrm>
          <a:off x="4310380" y="4945380"/>
          <a:ext cx="18415" cy="19621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94" name="Text Box 11"/>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95" name="Text Box 12"/>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96" name="Text Box 2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97" name="Text Box 2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98" name="Text Box 1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99" name="Text Box 1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00"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28</xdr:row>
      <xdr:rowOff>74295</xdr:rowOff>
    </xdr:from>
    <xdr:ext cx="200025" cy="175895"/>
    <xdr:sp macro="" textlink="">
      <xdr:nvSpPr>
        <xdr:cNvPr id="101" name="Text Box 11"/>
        <xdr:cNvSpPr txBox="1">
          <a:spLocks noChangeArrowheads="1"/>
        </xdr:cNvSpPr>
      </xdr:nvSpPr>
      <xdr:spPr>
        <a:xfrm>
          <a:off x="2759075" y="4852035"/>
          <a:ext cx="200025" cy="175895"/>
        </a:xfrm>
        <a:prstGeom prst="rect">
          <a:avLst/>
        </a:prstGeom>
        <a:noFill/>
        <a:ln>
          <a:noFill/>
        </a:ln>
      </xdr:spPr>
    </xdr:sp>
    <xdr:clientData/>
  </xdr:oneCellAnchor>
  <xdr:oneCellAnchor>
    <xdr:from xmlns:xdr="http://schemas.openxmlformats.org/drawingml/2006/spreadsheetDrawing">
      <xdr:col>3</xdr:col>
      <xdr:colOff>882650</xdr:colOff>
      <xdr:row>28</xdr:row>
      <xdr:rowOff>74295</xdr:rowOff>
    </xdr:from>
    <xdr:ext cx="200025" cy="175895"/>
    <xdr:sp macro="" textlink="">
      <xdr:nvSpPr>
        <xdr:cNvPr id="102" name="Text Box 12"/>
        <xdr:cNvSpPr txBox="1">
          <a:spLocks noChangeArrowheads="1"/>
        </xdr:cNvSpPr>
      </xdr:nvSpPr>
      <xdr:spPr>
        <a:xfrm>
          <a:off x="2759075" y="4852035"/>
          <a:ext cx="200025" cy="17589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03" name="Text Box 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04" name="Text Box 2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05" name="Text Box 2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06" name="Text Box 1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07" name="Text Box 1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08" name="Text Box 6"/>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09"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6</xdr:col>
      <xdr:colOff>796925</xdr:colOff>
      <xdr:row>28</xdr:row>
      <xdr:rowOff>74295</xdr:rowOff>
    </xdr:from>
    <xdr:ext cx="0" cy="175895"/>
    <xdr:sp macro="" textlink="">
      <xdr:nvSpPr>
        <xdr:cNvPr id="110" name="Text Box 5"/>
        <xdr:cNvSpPr txBox="1">
          <a:spLocks noChangeArrowheads="1"/>
        </xdr:cNvSpPr>
      </xdr:nvSpPr>
      <xdr:spPr>
        <a:xfrm>
          <a:off x="5107305" y="4852035"/>
          <a:ext cx="0" cy="175895"/>
        </a:xfrm>
        <a:prstGeom prst="rect">
          <a:avLst/>
        </a:prstGeom>
        <a:noFill/>
        <a:ln>
          <a:noFill/>
        </a:ln>
      </xdr:spPr>
    </xdr:sp>
    <xdr:clientData/>
  </xdr:one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111" name="Text Box 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112" name="Text Box 4"/>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113" name="Text Box 5"/>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22</xdr:row>
      <xdr:rowOff>74295</xdr:rowOff>
    </xdr:from>
    <xdr:to xmlns:xdr="http://schemas.openxmlformats.org/drawingml/2006/spreadsheetDrawing">
      <xdr:col>6</xdr:col>
      <xdr:colOff>18415</xdr:colOff>
      <xdr:row>23</xdr:row>
      <xdr:rowOff>84455</xdr:rowOff>
    </xdr:to>
    <xdr:sp macro="" textlink="">
      <xdr:nvSpPr>
        <xdr:cNvPr id="114" name="Text Box 6"/>
        <xdr:cNvSpPr txBox="1">
          <a:spLocks noChangeArrowheads="1"/>
        </xdr:cNvSpPr>
      </xdr:nvSpPr>
      <xdr:spPr>
        <a:xfrm>
          <a:off x="4310380" y="384619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115" name="Text Box 7"/>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16" name="Text Box 8"/>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117" name="Text Box 9"/>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118" name="Text Box 10"/>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119" name="Text Box 11"/>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120" name="Text Box 12"/>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121" name="Text Box 13"/>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22" name="Text Box 14"/>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123" name="Text Box 15"/>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124" name="Text Box 16"/>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25" name="Text Box 17"/>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74295</xdr:rowOff>
    </xdr:to>
    <xdr:sp macro="" textlink="">
      <xdr:nvSpPr>
        <xdr:cNvPr id="126" name="Text Box 18"/>
        <xdr:cNvSpPr txBox="1">
          <a:spLocks noChangeArrowheads="1"/>
        </xdr:cNvSpPr>
      </xdr:nvSpPr>
      <xdr:spPr>
        <a:xfrm>
          <a:off x="3573145" y="233743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127" name="Text Box 19"/>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128" name="Text Box 20"/>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129" name="Text Box 2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130" name="Text Box 22"/>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131" name="Text Box 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32" name="Text Box 4"/>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133" name="Text Box 5"/>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134" name="Text Box 6"/>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35" name="Text Box 7"/>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74295</xdr:rowOff>
    </xdr:to>
    <xdr:sp macro="" textlink="">
      <xdr:nvSpPr>
        <xdr:cNvPr id="136" name="Text Box 8"/>
        <xdr:cNvSpPr txBox="1">
          <a:spLocks noChangeArrowheads="1"/>
        </xdr:cNvSpPr>
      </xdr:nvSpPr>
      <xdr:spPr>
        <a:xfrm>
          <a:off x="3573145" y="233743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137" name="Text Box 9"/>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138" name="Text Box 10"/>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139" name="Text Box 1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140" name="Text Box 12"/>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41" name="Text Box 13"/>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74295</xdr:rowOff>
    </xdr:to>
    <xdr:sp macro="" textlink="">
      <xdr:nvSpPr>
        <xdr:cNvPr id="142" name="Text Box 14"/>
        <xdr:cNvSpPr txBox="1">
          <a:spLocks noChangeArrowheads="1"/>
        </xdr:cNvSpPr>
      </xdr:nvSpPr>
      <xdr:spPr>
        <a:xfrm>
          <a:off x="3573145" y="233743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143" name="Text Box 1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144" name="Text Box 1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74295</xdr:rowOff>
    </xdr:to>
    <xdr:sp macro="" textlink="">
      <xdr:nvSpPr>
        <xdr:cNvPr id="145" name="Text Box 17"/>
        <xdr:cNvSpPr txBox="1">
          <a:spLocks noChangeArrowheads="1"/>
        </xdr:cNvSpPr>
      </xdr:nvSpPr>
      <xdr:spPr>
        <a:xfrm>
          <a:off x="3573145" y="2337435"/>
          <a:ext cx="76200" cy="16764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146" name="Text Box 1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74295</xdr:rowOff>
    </xdr:to>
    <xdr:sp macro="" textlink="">
      <xdr:nvSpPr>
        <xdr:cNvPr id="147" name="Text Box 19"/>
        <xdr:cNvSpPr txBox="1">
          <a:spLocks noChangeArrowheads="1"/>
        </xdr:cNvSpPr>
      </xdr:nvSpPr>
      <xdr:spPr>
        <a:xfrm>
          <a:off x="2759075" y="2337435"/>
          <a:ext cx="104775" cy="16764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74295</xdr:rowOff>
    </xdr:to>
    <xdr:sp macro="" textlink="">
      <xdr:nvSpPr>
        <xdr:cNvPr id="148" name="Text Box 20"/>
        <xdr:cNvSpPr txBox="1">
          <a:spLocks noChangeArrowheads="1"/>
        </xdr:cNvSpPr>
      </xdr:nvSpPr>
      <xdr:spPr>
        <a:xfrm>
          <a:off x="4310380" y="2337435"/>
          <a:ext cx="18415" cy="16764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149" name="Text Box 2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150" name="Text Box 2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151" name="Text Box 6"/>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152" name="Text Box 1"/>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153" name="Text Box 5"/>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5</xdr:col>
      <xdr:colOff>737235</xdr:colOff>
      <xdr:row>26</xdr:row>
      <xdr:rowOff>0</xdr:rowOff>
    </xdr:from>
    <xdr:to xmlns:xdr="http://schemas.openxmlformats.org/drawingml/2006/spreadsheetDrawing">
      <xdr:col>6</xdr:col>
      <xdr:colOff>18415</xdr:colOff>
      <xdr:row>27</xdr:row>
      <xdr:rowOff>28575</xdr:rowOff>
    </xdr:to>
    <xdr:sp macro="" textlink="">
      <xdr:nvSpPr>
        <xdr:cNvPr id="154" name="Text Box 6"/>
        <xdr:cNvSpPr txBox="1">
          <a:spLocks noChangeArrowheads="1"/>
        </xdr:cNvSpPr>
      </xdr:nvSpPr>
      <xdr:spPr>
        <a:xfrm>
          <a:off x="4310380" y="4442460"/>
          <a:ext cx="18415" cy="196215"/>
        </a:xfrm>
        <a:prstGeom prst="rect">
          <a:avLst/>
        </a:prstGeom>
        <a:noFill/>
        <a:ln>
          <a:noFill/>
        </a:ln>
      </xdr:spPr>
    </xdr:sp>
    <xdr:clientData/>
  </xdr:twoCellAnchor>
  <xdr:twoCellAnchor editAs="oneCell">
    <xdr:from xmlns:xdr="http://schemas.openxmlformats.org/drawingml/2006/spreadsheetDrawing">
      <xdr:col>4</xdr:col>
      <xdr:colOff>814070</xdr:colOff>
      <xdr:row>28</xdr:row>
      <xdr:rowOff>74295</xdr:rowOff>
    </xdr:from>
    <xdr:to xmlns:xdr="http://schemas.openxmlformats.org/drawingml/2006/spreadsheetDrawing">
      <xdr:col>5</xdr:col>
      <xdr:colOff>76200</xdr:colOff>
      <xdr:row>29</xdr:row>
      <xdr:rowOff>84455</xdr:rowOff>
    </xdr:to>
    <xdr:sp macro="" textlink="">
      <xdr:nvSpPr>
        <xdr:cNvPr id="155" name="Text Box 11"/>
        <xdr:cNvSpPr txBox="1">
          <a:spLocks noChangeArrowheads="1"/>
        </xdr:cNvSpPr>
      </xdr:nvSpPr>
      <xdr:spPr>
        <a:xfrm>
          <a:off x="3573145" y="48520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28</xdr:row>
      <xdr:rowOff>74295</xdr:rowOff>
    </xdr:from>
    <xdr:to xmlns:xdr="http://schemas.openxmlformats.org/drawingml/2006/spreadsheetDrawing">
      <xdr:col>5</xdr:col>
      <xdr:colOff>76200</xdr:colOff>
      <xdr:row>29</xdr:row>
      <xdr:rowOff>84455</xdr:rowOff>
    </xdr:to>
    <xdr:sp macro="" textlink="">
      <xdr:nvSpPr>
        <xdr:cNvPr id="156" name="Text Box 12"/>
        <xdr:cNvSpPr txBox="1">
          <a:spLocks noChangeArrowheads="1"/>
        </xdr:cNvSpPr>
      </xdr:nvSpPr>
      <xdr:spPr>
        <a:xfrm>
          <a:off x="3573145" y="48520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157" name="Text Box 21"/>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158" name="Text Box 22"/>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159" name="Text Box 11"/>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160" name="Text Box 12"/>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161" name="Text Box 6"/>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25</xdr:row>
      <xdr:rowOff>74295</xdr:rowOff>
    </xdr:from>
    <xdr:to xmlns:xdr="http://schemas.openxmlformats.org/drawingml/2006/spreadsheetDrawing">
      <xdr:col>4</xdr:col>
      <xdr:colOff>104775</xdr:colOff>
      <xdr:row>26</xdr:row>
      <xdr:rowOff>84455</xdr:rowOff>
    </xdr:to>
    <xdr:sp macro="" textlink="">
      <xdr:nvSpPr>
        <xdr:cNvPr id="162" name="Text Box 11"/>
        <xdr:cNvSpPr txBox="1">
          <a:spLocks noChangeArrowheads="1"/>
        </xdr:cNvSpPr>
      </xdr:nvSpPr>
      <xdr:spPr>
        <a:xfrm>
          <a:off x="2759075" y="434911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25</xdr:row>
      <xdr:rowOff>74295</xdr:rowOff>
    </xdr:from>
    <xdr:to xmlns:xdr="http://schemas.openxmlformats.org/drawingml/2006/spreadsheetDrawing">
      <xdr:col>4</xdr:col>
      <xdr:colOff>104775</xdr:colOff>
      <xdr:row>26</xdr:row>
      <xdr:rowOff>84455</xdr:rowOff>
    </xdr:to>
    <xdr:sp macro="" textlink="">
      <xdr:nvSpPr>
        <xdr:cNvPr id="163" name="Text Box 12"/>
        <xdr:cNvSpPr txBox="1">
          <a:spLocks noChangeArrowheads="1"/>
        </xdr:cNvSpPr>
      </xdr:nvSpPr>
      <xdr:spPr>
        <a:xfrm>
          <a:off x="2759075" y="434911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164" name="Text Box 1"/>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165" name="Text Box 21"/>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166" name="Text Box 22"/>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167" name="Text Box 11"/>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168" name="Text Box 12"/>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26</xdr:row>
      <xdr:rowOff>0</xdr:rowOff>
    </xdr:from>
    <xdr:to xmlns:xdr="http://schemas.openxmlformats.org/drawingml/2006/spreadsheetDrawing">
      <xdr:col>4</xdr:col>
      <xdr:colOff>104775</xdr:colOff>
      <xdr:row>27</xdr:row>
      <xdr:rowOff>28575</xdr:rowOff>
    </xdr:to>
    <xdr:sp macro="" textlink="">
      <xdr:nvSpPr>
        <xdr:cNvPr id="169" name="Text Box 6"/>
        <xdr:cNvSpPr txBox="1">
          <a:spLocks noChangeArrowheads="1"/>
        </xdr:cNvSpPr>
      </xdr:nvSpPr>
      <xdr:spPr>
        <a:xfrm>
          <a:off x="2759075" y="4442460"/>
          <a:ext cx="104775" cy="196215"/>
        </a:xfrm>
        <a:prstGeom prst="rect">
          <a:avLst/>
        </a:prstGeom>
        <a:noFill/>
        <a:ln>
          <a:noFill/>
        </a:ln>
      </xdr:spPr>
    </xdr:sp>
    <xdr:clientData/>
  </xdr:twoCellAnchor>
  <xdr:twoCellAnchor editAs="oneCell">
    <xdr:from xmlns:xdr="http://schemas.openxmlformats.org/drawingml/2006/spreadsheetDrawing">
      <xdr:col>4</xdr:col>
      <xdr:colOff>814070</xdr:colOff>
      <xdr:row>26</xdr:row>
      <xdr:rowOff>0</xdr:rowOff>
    </xdr:from>
    <xdr:to xmlns:xdr="http://schemas.openxmlformats.org/drawingml/2006/spreadsheetDrawing">
      <xdr:col>5</xdr:col>
      <xdr:colOff>76200</xdr:colOff>
      <xdr:row>27</xdr:row>
      <xdr:rowOff>28575</xdr:rowOff>
    </xdr:to>
    <xdr:sp macro="" textlink="">
      <xdr:nvSpPr>
        <xdr:cNvPr id="170" name="Text Box 6"/>
        <xdr:cNvSpPr txBox="1">
          <a:spLocks noChangeArrowheads="1"/>
        </xdr:cNvSpPr>
      </xdr:nvSpPr>
      <xdr:spPr>
        <a:xfrm>
          <a:off x="3573145" y="4442460"/>
          <a:ext cx="76200" cy="196215"/>
        </a:xfrm>
        <a:prstGeom prst="rect">
          <a:avLst/>
        </a:prstGeom>
        <a:noFill/>
        <a:ln>
          <a:noFill/>
        </a:ln>
      </xdr:spPr>
    </xdr:sp>
    <xdr:clientData/>
  </xdr:twoCellAnchor>
  <xdr:twoCellAnchor editAs="oneCell">
    <xdr:from xmlns:xdr="http://schemas.openxmlformats.org/drawingml/2006/spreadsheetDrawing">
      <xdr:col>6</xdr:col>
      <xdr:colOff>796925</xdr:colOff>
      <xdr:row>25</xdr:row>
      <xdr:rowOff>74295</xdr:rowOff>
    </xdr:from>
    <xdr:to xmlns:xdr="http://schemas.openxmlformats.org/drawingml/2006/spreadsheetDrawing">
      <xdr:col>7</xdr:col>
      <xdr:colOff>9525</xdr:colOff>
      <xdr:row>26</xdr:row>
      <xdr:rowOff>84455</xdr:rowOff>
    </xdr:to>
    <xdr:sp macro="" textlink="">
      <xdr:nvSpPr>
        <xdr:cNvPr id="171" name="Text Box 5"/>
        <xdr:cNvSpPr txBox="1">
          <a:spLocks noChangeArrowheads="1"/>
        </xdr:cNvSpPr>
      </xdr:nvSpPr>
      <xdr:spPr>
        <a:xfrm>
          <a:off x="5107305" y="4349115"/>
          <a:ext cx="9525" cy="177800"/>
        </a:xfrm>
        <a:prstGeom prst="rect">
          <a:avLst/>
        </a:prstGeom>
        <a:noFill/>
        <a:ln>
          <a:noFill/>
        </a:ln>
      </xdr:spPr>
    </xdr:sp>
    <xdr:clientData/>
  </xdr:twoCellAnchor>
  <xdr:oneCellAnchor>
    <xdr:from xmlns:xdr="http://schemas.openxmlformats.org/drawingml/2006/spreadsheetDrawing">
      <xdr:col>5</xdr:col>
      <xdr:colOff>737235</xdr:colOff>
      <xdr:row>13</xdr:row>
      <xdr:rowOff>74295</xdr:rowOff>
    </xdr:from>
    <xdr:ext cx="95250" cy="166370"/>
    <xdr:sp macro="" textlink="">
      <xdr:nvSpPr>
        <xdr:cNvPr id="172" name="Text Box 18"/>
        <xdr:cNvSpPr txBox="1">
          <a:spLocks noChangeArrowheads="1"/>
        </xdr:cNvSpPr>
      </xdr:nvSpPr>
      <xdr:spPr>
        <a:xfrm>
          <a:off x="4310380" y="2337435"/>
          <a:ext cx="95250" cy="166370"/>
        </a:xfrm>
        <a:prstGeom prst="rect">
          <a:avLst/>
        </a:prstGeom>
        <a:noFill/>
        <a:ln>
          <a:noFill/>
        </a:ln>
      </xdr:spPr>
    </xdr:sp>
    <xdr:clientData/>
  </xdr:oneCellAnchor>
  <xdr:oneCellAnchor>
    <xdr:from xmlns:xdr="http://schemas.openxmlformats.org/drawingml/2006/spreadsheetDrawing">
      <xdr:col>5</xdr:col>
      <xdr:colOff>737235</xdr:colOff>
      <xdr:row>13</xdr:row>
      <xdr:rowOff>74295</xdr:rowOff>
    </xdr:from>
    <xdr:ext cx="95250" cy="166370"/>
    <xdr:sp macro="" textlink="">
      <xdr:nvSpPr>
        <xdr:cNvPr id="173" name="Text Box 8"/>
        <xdr:cNvSpPr txBox="1">
          <a:spLocks noChangeArrowheads="1"/>
        </xdr:cNvSpPr>
      </xdr:nvSpPr>
      <xdr:spPr>
        <a:xfrm>
          <a:off x="4310380" y="2337435"/>
          <a:ext cx="95250" cy="166370"/>
        </a:xfrm>
        <a:prstGeom prst="rect">
          <a:avLst/>
        </a:prstGeom>
        <a:noFill/>
        <a:ln>
          <a:noFill/>
        </a:ln>
      </xdr:spPr>
    </xdr:sp>
    <xdr:clientData/>
  </xdr:oneCellAnchor>
  <xdr:oneCellAnchor>
    <xdr:from xmlns:xdr="http://schemas.openxmlformats.org/drawingml/2006/spreadsheetDrawing">
      <xdr:col>5</xdr:col>
      <xdr:colOff>737235</xdr:colOff>
      <xdr:row>13</xdr:row>
      <xdr:rowOff>74295</xdr:rowOff>
    </xdr:from>
    <xdr:ext cx="95250" cy="166370"/>
    <xdr:sp macro="" textlink="">
      <xdr:nvSpPr>
        <xdr:cNvPr id="174" name="Text Box 14"/>
        <xdr:cNvSpPr txBox="1">
          <a:spLocks noChangeArrowheads="1"/>
        </xdr:cNvSpPr>
      </xdr:nvSpPr>
      <xdr:spPr>
        <a:xfrm>
          <a:off x="4310380" y="2337435"/>
          <a:ext cx="95250" cy="166370"/>
        </a:xfrm>
        <a:prstGeom prst="rect">
          <a:avLst/>
        </a:prstGeom>
        <a:noFill/>
        <a:ln>
          <a:noFill/>
        </a:ln>
      </xdr:spPr>
    </xdr:sp>
    <xdr:clientData/>
  </xdr:oneCellAnchor>
  <xdr:oneCellAnchor>
    <xdr:from xmlns:xdr="http://schemas.openxmlformats.org/drawingml/2006/spreadsheetDrawing">
      <xdr:col>5</xdr:col>
      <xdr:colOff>737235</xdr:colOff>
      <xdr:row>13</xdr:row>
      <xdr:rowOff>74295</xdr:rowOff>
    </xdr:from>
    <xdr:ext cx="95250" cy="166370"/>
    <xdr:sp macro="" textlink="">
      <xdr:nvSpPr>
        <xdr:cNvPr id="175" name="Text Box 17"/>
        <xdr:cNvSpPr txBox="1">
          <a:spLocks noChangeArrowheads="1"/>
        </xdr:cNvSpPr>
      </xdr:nvSpPr>
      <xdr:spPr>
        <a:xfrm>
          <a:off x="4310380" y="2337435"/>
          <a:ext cx="95250" cy="166370"/>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176" name="Text Box 11"/>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177" name="Text Box 12"/>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78" name="Text Box 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79" name="Text Box 5"/>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5</xdr:col>
      <xdr:colOff>737235</xdr:colOff>
      <xdr:row>29</xdr:row>
      <xdr:rowOff>0</xdr:rowOff>
    </xdr:from>
    <xdr:ext cx="18415" cy="196215"/>
    <xdr:sp macro="" textlink="">
      <xdr:nvSpPr>
        <xdr:cNvPr id="180" name="Text Box 6"/>
        <xdr:cNvSpPr txBox="1">
          <a:spLocks noChangeArrowheads="1"/>
        </xdr:cNvSpPr>
      </xdr:nvSpPr>
      <xdr:spPr>
        <a:xfrm>
          <a:off x="4310380" y="4945380"/>
          <a:ext cx="18415" cy="19621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181" name="Text Box 11"/>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182" name="Text Box 12"/>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83" name="Text Box 2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84" name="Text Box 2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85" name="Text Box 1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86" name="Text Box 1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87"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28</xdr:row>
      <xdr:rowOff>74295</xdr:rowOff>
    </xdr:from>
    <xdr:ext cx="200025" cy="175895"/>
    <xdr:sp macro="" textlink="">
      <xdr:nvSpPr>
        <xdr:cNvPr id="188" name="Text Box 11"/>
        <xdr:cNvSpPr txBox="1">
          <a:spLocks noChangeArrowheads="1"/>
        </xdr:cNvSpPr>
      </xdr:nvSpPr>
      <xdr:spPr>
        <a:xfrm>
          <a:off x="2759075" y="4852035"/>
          <a:ext cx="200025" cy="175895"/>
        </a:xfrm>
        <a:prstGeom prst="rect">
          <a:avLst/>
        </a:prstGeom>
        <a:noFill/>
        <a:ln>
          <a:noFill/>
        </a:ln>
      </xdr:spPr>
    </xdr:sp>
    <xdr:clientData/>
  </xdr:oneCellAnchor>
  <xdr:oneCellAnchor>
    <xdr:from xmlns:xdr="http://schemas.openxmlformats.org/drawingml/2006/spreadsheetDrawing">
      <xdr:col>3</xdr:col>
      <xdr:colOff>882650</xdr:colOff>
      <xdr:row>28</xdr:row>
      <xdr:rowOff>74295</xdr:rowOff>
    </xdr:from>
    <xdr:ext cx="200025" cy="175895"/>
    <xdr:sp macro="" textlink="">
      <xdr:nvSpPr>
        <xdr:cNvPr id="189" name="Text Box 12"/>
        <xdr:cNvSpPr txBox="1">
          <a:spLocks noChangeArrowheads="1"/>
        </xdr:cNvSpPr>
      </xdr:nvSpPr>
      <xdr:spPr>
        <a:xfrm>
          <a:off x="2759075" y="4852035"/>
          <a:ext cx="200025" cy="17589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90" name="Text Box 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91" name="Text Box 2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92" name="Text Box 2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93" name="Text Box 1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94" name="Text Box 1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195" name="Text Box 6"/>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196"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6</xdr:col>
      <xdr:colOff>796925</xdr:colOff>
      <xdr:row>28</xdr:row>
      <xdr:rowOff>74295</xdr:rowOff>
    </xdr:from>
    <xdr:ext cx="0" cy="175895"/>
    <xdr:sp macro="" textlink="">
      <xdr:nvSpPr>
        <xdr:cNvPr id="197" name="Text Box 5"/>
        <xdr:cNvSpPr txBox="1">
          <a:spLocks noChangeArrowheads="1"/>
        </xdr:cNvSpPr>
      </xdr:nvSpPr>
      <xdr:spPr>
        <a:xfrm>
          <a:off x="5107305" y="4852035"/>
          <a:ext cx="0" cy="175895"/>
        </a:xfrm>
        <a:prstGeom prst="rect">
          <a:avLst/>
        </a:prstGeom>
        <a:noFill/>
        <a:ln>
          <a:noFill/>
        </a:ln>
      </xdr:spPr>
    </xdr:sp>
    <xdr:clientData/>
  </xdr:one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198" name="Text Box 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199" name="Text Box 4"/>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200" name="Text Box 5"/>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201" name="Text Box 6"/>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02" name="Text Box 7"/>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03" name="Text Box 8"/>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204" name="Text Box 9"/>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205" name="Text Box 10"/>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206" name="Text Box 1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207" name="Text Box 12"/>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08" name="Text Box 13"/>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09" name="Text Box 14"/>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210" name="Text Box 1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211" name="Text Box 1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12" name="Text Box 17"/>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213" name="Text Box 1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214" name="Text Box 19"/>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215" name="Text Box 20"/>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216" name="Text Box 2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217" name="Text Box 2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18" name="Text Box 1"/>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19" name="Text Box 4"/>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220" name="Text Box 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221" name="Text Box 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22" name="Text Box 7"/>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223" name="Text Box 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224" name="Text Box 9"/>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225" name="Text Box 10"/>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226" name="Text Box 1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227" name="Text Box 1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28" name="Text Box 13"/>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229" name="Text Box 14"/>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230" name="Text Box 15"/>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231" name="Text Box 16"/>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232" name="Text Box 17"/>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4</xdr:col>
      <xdr:colOff>814070</xdr:colOff>
      <xdr:row>7</xdr:row>
      <xdr:rowOff>74295</xdr:rowOff>
    </xdr:from>
    <xdr:to xmlns:xdr="http://schemas.openxmlformats.org/drawingml/2006/spreadsheetDrawing">
      <xdr:col>5</xdr:col>
      <xdr:colOff>76200</xdr:colOff>
      <xdr:row>8</xdr:row>
      <xdr:rowOff>74295</xdr:rowOff>
    </xdr:to>
    <xdr:sp macro="" textlink="">
      <xdr:nvSpPr>
        <xdr:cNvPr id="233" name="Text Box 18"/>
        <xdr:cNvSpPr txBox="1">
          <a:spLocks noChangeArrowheads="1"/>
        </xdr:cNvSpPr>
      </xdr:nvSpPr>
      <xdr:spPr>
        <a:xfrm>
          <a:off x="3573145" y="133159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10</xdr:row>
      <xdr:rowOff>74295</xdr:rowOff>
    </xdr:from>
    <xdr:to xmlns:xdr="http://schemas.openxmlformats.org/drawingml/2006/spreadsheetDrawing">
      <xdr:col>4</xdr:col>
      <xdr:colOff>104775</xdr:colOff>
      <xdr:row>11</xdr:row>
      <xdr:rowOff>74295</xdr:rowOff>
    </xdr:to>
    <xdr:sp macro="" textlink="">
      <xdr:nvSpPr>
        <xdr:cNvPr id="234" name="Text Box 19"/>
        <xdr:cNvSpPr txBox="1">
          <a:spLocks noChangeArrowheads="1"/>
        </xdr:cNvSpPr>
      </xdr:nvSpPr>
      <xdr:spPr>
        <a:xfrm>
          <a:off x="2759075" y="1834515"/>
          <a:ext cx="104775" cy="167640"/>
        </a:xfrm>
        <a:prstGeom prst="rect">
          <a:avLst/>
        </a:prstGeom>
        <a:noFill/>
        <a:ln>
          <a:noFill/>
        </a:ln>
      </xdr:spPr>
    </xdr:sp>
    <xdr:clientData/>
  </xdr:twoCellAnchor>
  <xdr:twoCellAnchor editAs="oneCell">
    <xdr:from xmlns:xdr="http://schemas.openxmlformats.org/drawingml/2006/spreadsheetDrawing">
      <xdr:col>5</xdr:col>
      <xdr:colOff>737235</xdr:colOff>
      <xdr:row>10</xdr:row>
      <xdr:rowOff>74295</xdr:rowOff>
    </xdr:from>
    <xdr:to xmlns:xdr="http://schemas.openxmlformats.org/drawingml/2006/spreadsheetDrawing">
      <xdr:col>6</xdr:col>
      <xdr:colOff>18415</xdr:colOff>
      <xdr:row>11</xdr:row>
      <xdr:rowOff>74295</xdr:rowOff>
    </xdr:to>
    <xdr:sp macro="" textlink="">
      <xdr:nvSpPr>
        <xdr:cNvPr id="235" name="Text Box 20"/>
        <xdr:cNvSpPr txBox="1">
          <a:spLocks noChangeArrowheads="1"/>
        </xdr:cNvSpPr>
      </xdr:nvSpPr>
      <xdr:spPr>
        <a:xfrm>
          <a:off x="4310380" y="1834515"/>
          <a:ext cx="18415" cy="16764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36" name="Text Box 21"/>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37" name="Text Box 22"/>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238" name="Text Box 6"/>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239" name="Text Box 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240" name="Text Box 5"/>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5</xdr:col>
      <xdr:colOff>737235</xdr:colOff>
      <xdr:row>23</xdr:row>
      <xdr:rowOff>0</xdr:rowOff>
    </xdr:from>
    <xdr:to xmlns:xdr="http://schemas.openxmlformats.org/drawingml/2006/spreadsheetDrawing">
      <xdr:col>6</xdr:col>
      <xdr:colOff>18415</xdr:colOff>
      <xdr:row>24</xdr:row>
      <xdr:rowOff>28575</xdr:rowOff>
    </xdr:to>
    <xdr:sp macro="" textlink="">
      <xdr:nvSpPr>
        <xdr:cNvPr id="241" name="Text Box 6"/>
        <xdr:cNvSpPr txBox="1">
          <a:spLocks noChangeArrowheads="1"/>
        </xdr:cNvSpPr>
      </xdr:nvSpPr>
      <xdr:spPr>
        <a:xfrm>
          <a:off x="4310380" y="3939540"/>
          <a:ext cx="18415" cy="196215"/>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242" name="Text Box 11"/>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243" name="Text Box 12"/>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244" name="Text Box 2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245" name="Text Box 22"/>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246" name="Text Box 1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247" name="Text Box 12"/>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248" name="Text Box 6"/>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249" name="Text Box 11"/>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250" name="Text Box 12"/>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251" name="Text Box 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252" name="Text Box 2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253" name="Text Box 22"/>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254" name="Text Box 1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255" name="Text Box 12"/>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256" name="Text Box 6"/>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257" name="Text Box 6"/>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6</xdr:col>
      <xdr:colOff>796925</xdr:colOff>
      <xdr:row>22</xdr:row>
      <xdr:rowOff>74295</xdr:rowOff>
    </xdr:from>
    <xdr:to xmlns:xdr="http://schemas.openxmlformats.org/drawingml/2006/spreadsheetDrawing">
      <xdr:col>7</xdr:col>
      <xdr:colOff>6985</xdr:colOff>
      <xdr:row>23</xdr:row>
      <xdr:rowOff>84455</xdr:rowOff>
    </xdr:to>
    <xdr:sp macro="" textlink="">
      <xdr:nvSpPr>
        <xdr:cNvPr id="258" name="Text Box 5"/>
        <xdr:cNvSpPr txBox="1">
          <a:spLocks noChangeArrowheads="1"/>
        </xdr:cNvSpPr>
      </xdr:nvSpPr>
      <xdr:spPr>
        <a:xfrm>
          <a:off x="5107305" y="3846195"/>
          <a:ext cx="6985" cy="177800"/>
        </a:xfrm>
        <a:prstGeom prst="rect">
          <a:avLst/>
        </a:prstGeom>
        <a:noFill/>
        <a:ln>
          <a:noFill/>
        </a:ln>
      </xdr:spPr>
    </xdr:sp>
    <xdr:clientData/>
  </xdr:twoCellAnchor>
  <xdr:oneCellAnchor>
    <xdr:from xmlns:xdr="http://schemas.openxmlformats.org/drawingml/2006/spreadsheetDrawing">
      <xdr:col>5</xdr:col>
      <xdr:colOff>737235</xdr:colOff>
      <xdr:row>10</xdr:row>
      <xdr:rowOff>74295</xdr:rowOff>
    </xdr:from>
    <xdr:ext cx="95250" cy="166370"/>
    <xdr:sp macro="" textlink="">
      <xdr:nvSpPr>
        <xdr:cNvPr id="259" name="Text Box 18"/>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260" name="Text Box 8"/>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261" name="Text Box 14"/>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262" name="Text Box 17"/>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4</xdr:col>
      <xdr:colOff>814070</xdr:colOff>
      <xdr:row>25</xdr:row>
      <xdr:rowOff>74295</xdr:rowOff>
    </xdr:from>
    <xdr:ext cx="95250" cy="175895"/>
    <xdr:sp macro="" textlink="">
      <xdr:nvSpPr>
        <xdr:cNvPr id="263" name="Text Box 11"/>
        <xdr:cNvSpPr txBox="1">
          <a:spLocks noChangeArrowheads="1"/>
        </xdr:cNvSpPr>
      </xdr:nvSpPr>
      <xdr:spPr>
        <a:xfrm>
          <a:off x="3573145" y="4349115"/>
          <a:ext cx="95250" cy="175895"/>
        </a:xfrm>
        <a:prstGeom prst="rect">
          <a:avLst/>
        </a:prstGeom>
        <a:noFill/>
        <a:ln>
          <a:noFill/>
        </a:ln>
      </xdr:spPr>
    </xdr:sp>
    <xdr:clientData/>
  </xdr:oneCellAnchor>
  <xdr:oneCellAnchor>
    <xdr:from xmlns:xdr="http://schemas.openxmlformats.org/drawingml/2006/spreadsheetDrawing">
      <xdr:col>4</xdr:col>
      <xdr:colOff>814070</xdr:colOff>
      <xdr:row>25</xdr:row>
      <xdr:rowOff>74295</xdr:rowOff>
    </xdr:from>
    <xdr:ext cx="95250" cy="175895"/>
    <xdr:sp macro="" textlink="">
      <xdr:nvSpPr>
        <xdr:cNvPr id="264" name="Text Box 12"/>
        <xdr:cNvSpPr txBox="1">
          <a:spLocks noChangeArrowheads="1"/>
        </xdr:cNvSpPr>
      </xdr:nvSpPr>
      <xdr:spPr>
        <a:xfrm>
          <a:off x="3573145" y="434911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265" name="Text Box 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266" name="Text Box 5"/>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5</xdr:col>
      <xdr:colOff>737235</xdr:colOff>
      <xdr:row>29</xdr:row>
      <xdr:rowOff>0</xdr:rowOff>
    </xdr:from>
    <xdr:ext cx="18415" cy="196215"/>
    <xdr:sp macro="" textlink="">
      <xdr:nvSpPr>
        <xdr:cNvPr id="267" name="Text Box 6"/>
        <xdr:cNvSpPr txBox="1">
          <a:spLocks noChangeArrowheads="1"/>
        </xdr:cNvSpPr>
      </xdr:nvSpPr>
      <xdr:spPr>
        <a:xfrm>
          <a:off x="4310380" y="4945380"/>
          <a:ext cx="18415" cy="19621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268" name="Text Box 11"/>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269" name="Text Box 12"/>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270" name="Text Box 2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271" name="Text Box 2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272" name="Text Box 1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273" name="Text Box 1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274"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25</xdr:row>
      <xdr:rowOff>74295</xdr:rowOff>
    </xdr:from>
    <xdr:ext cx="200025" cy="175895"/>
    <xdr:sp macro="" textlink="">
      <xdr:nvSpPr>
        <xdr:cNvPr id="275" name="Text Box 11"/>
        <xdr:cNvSpPr txBox="1">
          <a:spLocks noChangeArrowheads="1"/>
        </xdr:cNvSpPr>
      </xdr:nvSpPr>
      <xdr:spPr>
        <a:xfrm>
          <a:off x="2759075" y="4349115"/>
          <a:ext cx="200025" cy="175895"/>
        </a:xfrm>
        <a:prstGeom prst="rect">
          <a:avLst/>
        </a:prstGeom>
        <a:noFill/>
        <a:ln>
          <a:noFill/>
        </a:ln>
      </xdr:spPr>
    </xdr:sp>
    <xdr:clientData/>
  </xdr:oneCellAnchor>
  <xdr:oneCellAnchor>
    <xdr:from xmlns:xdr="http://schemas.openxmlformats.org/drawingml/2006/spreadsheetDrawing">
      <xdr:col>3</xdr:col>
      <xdr:colOff>882650</xdr:colOff>
      <xdr:row>25</xdr:row>
      <xdr:rowOff>74295</xdr:rowOff>
    </xdr:from>
    <xdr:ext cx="200025" cy="175895"/>
    <xdr:sp macro="" textlink="">
      <xdr:nvSpPr>
        <xdr:cNvPr id="276" name="Text Box 12"/>
        <xdr:cNvSpPr txBox="1">
          <a:spLocks noChangeArrowheads="1"/>
        </xdr:cNvSpPr>
      </xdr:nvSpPr>
      <xdr:spPr>
        <a:xfrm>
          <a:off x="2759075" y="4349115"/>
          <a:ext cx="200025" cy="17589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277" name="Text Box 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278" name="Text Box 2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279" name="Text Box 2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280" name="Text Box 1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281" name="Text Box 1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282" name="Text Box 6"/>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283"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6</xdr:col>
      <xdr:colOff>796925</xdr:colOff>
      <xdr:row>25</xdr:row>
      <xdr:rowOff>74295</xdr:rowOff>
    </xdr:from>
    <xdr:ext cx="0" cy="175895"/>
    <xdr:sp macro="" textlink="">
      <xdr:nvSpPr>
        <xdr:cNvPr id="284" name="Text Box 5"/>
        <xdr:cNvSpPr txBox="1">
          <a:spLocks noChangeArrowheads="1"/>
        </xdr:cNvSpPr>
      </xdr:nvSpPr>
      <xdr:spPr>
        <a:xfrm>
          <a:off x="5107305" y="4349115"/>
          <a:ext cx="0" cy="175895"/>
        </a:xfrm>
        <a:prstGeom prst="rect">
          <a:avLst/>
        </a:prstGeom>
        <a:noFill/>
        <a:ln>
          <a:noFill/>
        </a:ln>
      </xdr:spPr>
    </xdr:sp>
    <xdr:clientData/>
  </xdr:one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285" name="Text Box 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86" name="Text Box 4"/>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287" name="Text Box 5"/>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288" name="Text Box 6"/>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89" name="Text Box 7"/>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90" name="Text Box 8"/>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291" name="Text Box 9"/>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292" name="Text Box 10"/>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293" name="Text Box 1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294" name="Text Box 12"/>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295" name="Text Box 13"/>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96" name="Text Box 14"/>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297" name="Text Box 1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298" name="Text Box 1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299" name="Text Box 17"/>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300" name="Text Box 1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301" name="Text Box 19"/>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302" name="Text Box 20"/>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303" name="Text Box 2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304" name="Text Box 2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305" name="Text Box 1"/>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306" name="Text Box 4"/>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307" name="Text Box 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308" name="Text Box 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309" name="Text Box 7"/>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310" name="Text Box 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311" name="Text Box 9"/>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312" name="Text Box 10"/>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313" name="Text Box 1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314" name="Text Box 1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315" name="Text Box 13"/>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316" name="Text Box 14"/>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317" name="Text Box 15"/>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318" name="Text Box 16"/>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319" name="Text Box 17"/>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4</xdr:col>
      <xdr:colOff>814070</xdr:colOff>
      <xdr:row>7</xdr:row>
      <xdr:rowOff>74295</xdr:rowOff>
    </xdr:from>
    <xdr:to xmlns:xdr="http://schemas.openxmlformats.org/drawingml/2006/spreadsheetDrawing">
      <xdr:col>5</xdr:col>
      <xdr:colOff>76200</xdr:colOff>
      <xdr:row>8</xdr:row>
      <xdr:rowOff>74295</xdr:rowOff>
    </xdr:to>
    <xdr:sp macro="" textlink="">
      <xdr:nvSpPr>
        <xdr:cNvPr id="320" name="Text Box 18"/>
        <xdr:cNvSpPr txBox="1">
          <a:spLocks noChangeArrowheads="1"/>
        </xdr:cNvSpPr>
      </xdr:nvSpPr>
      <xdr:spPr>
        <a:xfrm>
          <a:off x="3573145" y="133159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10</xdr:row>
      <xdr:rowOff>74295</xdr:rowOff>
    </xdr:from>
    <xdr:to xmlns:xdr="http://schemas.openxmlformats.org/drawingml/2006/spreadsheetDrawing">
      <xdr:col>4</xdr:col>
      <xdr:colOff>104775</xdr:colOff>
      <xdr:row>11</xdr:row>
      <xdr:rowOff>74295</xdr:rowOff>
    </xdr:to>
    <xdr:sp macro="" textlink="">
      <xdr:nvSpPr>
        <xdr:cNvPr id="321" name="Text Box 19"/>
        <xdr:cNvSpPr txBox="1">
          <a:spLocks noChangeArrowheads="1"/>
        </xdr:cNvSpPr>
      </xdr:nvSpPr>
      <xdr:spPr>
        <a:xfrm>
          <a:off x="2759075" y="1834515"/>
          <a:ext cx="104775" cy="167640"/>
        </a:xfrm>
        <a:prstGeom prst="rect">
          <a:avLst/>
        </a:prstGeom>
        <a:noFill/>
        <a:ln>
          <a:noFill/>
        </a:ln>
      </xdr:spPr>
    </xdr:sp>
    <xdr:clientData/>
  </xdr:twoCellAnchor>
  <xdr:twoCellAnchor editAs="oneCell">
    <xdr:from xmlns:xdr="http://schemas.openxmlformats.org/drawingml/2006/spreadsheetDrawing">
      <xdr:col>5</xdr:col>
      <xdr:colOff>737235</xdr:colOff>
      <xdr:row>10</xdr:row>
      <xdr:rowOff>74295</xdr:rowOff>
    </xdr:from>
    <xdr:to xmlns:xdr="http://schemas.openxmlformats.org/drawingml/2006/spreadsheetDrawing">
      <xdr:col>6</xdr:col>
      <xdr:colOff>18415</xdr:colOff>
      <xdr:row>11</xdr:row>
      <xdr:rowOff>74295</xdr:rowOff>
    </xdr:to>
    <xdr:sp macro="" textlink="">
      <xdr:nvSpPr>
        <xdr:cNvPr id="322" name="Text Box 20"/>
        <xdr:cNvSpPr txBox="1">
          <a:spLocks noChangeArrowheads="1"/>
        </xdr:cNvSpPr>
      </xdr:nvSpPr>
      <xdr:spPr>
        <a:xfrm>
          <a:off x="4310380" y="1834515"/>
          <a:ext cx="18415" cy="16764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323" name="Text Box 21"/>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324" name="Text Box 22"/>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325" name="Text Box 6"/>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326" name="Text Box 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327" name="Text Box 5"/>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5</xdr:col>
      <xdr:colOff>737235</xdr:colOff>
      <xdr:row>23</xdr:row>
      <xdr:rowOff>0</xdr:rowOff>
    </xdr:from>
    <xdr:to xmlns:xdr="http://schemas.openxmlformats.org/drawingml/2006/spreadsheetDrawing">
      <xdr:col>6</xdr:col>
      <xdr:colOff>18415</xdr:colOff>
      <xdr:row>24</xdr:row>
      <xdr:rowOff>28575</xdr:rowOff>
    </xdr:to>
    <xdr:sp macro="" textlink="">
      <xdr:nvSpPr>
        <xdr:cNvPr id="328" name="Text Box 6"/>
        <xdr:cNvSpPr txBox="1">
          <a:spLocks noChangeArrowheads="1"/>
        </xdr:cNvSpPr>
      </xdr:nvSpPr>
      <xdr:spPr>
        <a:xfrm>
          <a:off x="4310380" y="3939540"/>
          <a:ext cx="18415" cy="196215"/>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329" name="Text Box 11"/>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330" name="Text Box 12"/>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331" name="Text Box 2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332" name="Text Box 22"/>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333" name="Text Box 1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334" name="Text Box 12"/>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335" name="Text Box 6"/>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336" name="Text Box 11"/>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337" name="Text Box 12"/>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338" name="Text Box 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339" name="Text Box 2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340" name="Text Box 22"/>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341" name="Text Box 1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342" name="Text Box 12"/>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343" name="Text Box 6"/>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344" name="Text Box 6"/>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6</xdr:col>
      <xdr:colOff>796925</xdr:colOff>
      <xdr:row>22</xdr:row>
      <xdr:rowOff>74295</xdr:rowOff>
    </xdr:from>
    <xdr:to xmlns:xdr="http://schemas.openxmlformats.org/drawingml/2006/spreadsheetDrawing">
      <xdr:col>7</xdr:col>
      <xdr:colOff>6985</xdr:colOff>
      <xdr:row>23</xdr:row>
      <xdr:rowOff>84455</xdr:rowOff>
    </xdr:to>
    <xdr:sp macro="" textlink="">
      <xdr:nvSpPr>
        <xdr:cNvPr id="345" name="Text Box 5"/>
        <xdr:cNvSpPr txBox="1">
          <a:spLocks noChangeArrowheads="1"/>
        </xdr:cNvSpPr>
      </xdr:nvSpPr>
      <xdr:spPr>
        <a:xfrm>
          <a:off x="5107305" y="3846195"/>
          <a:ext cx="6985" cy="177800"/>
        </a:xfrm>
        <a:prstGeom prst="rect">
          <a:avLst/>
        </a:prstGeom>
        <a:noFill/>
        <a:ln>
          <a:noFill/>
        </a:ln>
      </xdr:spPr>
    </xdr:sp>
    <xdr:clientData/>
  </xdr:twoCellAnchor>
  <xdr:oneCellAnchor>
    <xdr:from xmlns:xdr="http://schemas.openxmlformats.org/drawingml/2006/spreadsheetDrawing">
      <xdr:col>5</xdr:col>
      <xdr:colOff>737235</xdr:colOff>
      <xdr:row>10</xdr:row>
      <xdr:rowOff>74295</xdr:rowOff>
    </xdr:from>
    <xdr:ext cx="95250" cy="166370"/>
    <xdr:sp macro="" textlink="">
      <xdr:nvSpPr>
        <xdr:cNvPr id="346" name="Text Box 18"/>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347" name="Text Box 8"/>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348" name="Text Box 14"/>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349" name="Text Box 17"/>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4</xdr:col>
      <xdr:colOff>814070</xdr:colOff>
      <xdr:row>25</xdr:row>
      <xdr:rowOff>74295</xdr:rowOff>
    </xdr:from>
    <xdr:ext cx="95250" cy="175895"/>
    <xdr:sp macro="" textlink="">
      <xdr:nvSpPr>
        <xdr:cNvPr id="350" name="Text Box 11"/>
        <xdr:cNvSpPr txBox="1">
          <a:spLocks noChangeArrowheads="1"/>
        </xdr:cNvSpPr>
      </xdr:nvSpPr>
      <xdr:spPr>
        <a:xfrm>
          <a:off x="3573145" y="4349115"/>
          <a:ext cx="95250" cy="175895"/>
        </a:xfrm>
        <a:prstGeom prst="rect">
          <a:avLst/>
        </a:prstGeom>
        <a:noFill/>
        <a:ln>
          <a:noFill/>
        </a:ln>
      </xdr:spPr>
    </xdr:sp>
    <xdr:clientData/>
  </xdr:oneCellAnchor>
  <xdr:oneCellAnchor>
    <xdr:from xmlns:xdr="http://schemas.openxmlformats.org/drawingml/2006/spreadsheetDrawing">
      <xdr:col>4</xdr:col>
      <xdr:colOff>814070</xdr:colOff>
      <xdr:row>25</xdr:row>
      <xdr:rowOff>74295</xdr:rowOff>
    </xdr:from>
    <xdr:ext cx="95250" cy="175895"/>
    <xdr:sp macro="" textlink="">
      <xdr:nvSpPr>
        <xdr:cNvPr id="351" name="Text Box 12"/>
        <xdr:cNvSpPr txBox="1">
          <a:spLocks noChangeArrowheads="1"/>
        </xdr:cNvSpPr>
      </xdr:nvSpPr>
      <xdr:spPr>
        <a:xfrm>
          <a:off x="3573145" y="434911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352" name="Text Box 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353" name="Text Box 5"/>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5</xdr:col>
      <xdr:colOff>737235</xdr:colOff>
      <xdr:row>29</xdr:row>
      <xdr:rowOff>0</xdr:rowOff>
    </xdr:from>
    <xdr:ext cx="18415" cy="196215"/>
    <xdr:sp macro="" textlink="">
      <xdr:nvSpPr>
        <xdr:cNvPr id="354" name="Text Box 6"/>
        <xdr:cNvSpPr txBox="1">
          <a:spLocks noChangeArrowheads="1"/>
        </xdr:cNvSpPr>
      </xdr:nvSpPr>
      <xdr:spPr>
        <a:xfrm>
          <a:off x="4310380" y="4945380"/>
          <a:ext cx="18415" cy="19621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355" name="Text Box 11"/>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356" name="Text Box 12"/>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357" name="Text Box 2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358" name="Text Box 2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359" name="Text Box 1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360" name="Text Box 1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361"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25</xdr:row>
      <xdr:rowOff>74295</xdr:rowOff>
    </xdr:from>
    <xdr:ext cx="200025" cy="175895"/>
    <xdr:sp macro="" textlink="">
      <xdr:nvSpPr>
        <xdr:cNvPr id="362" name="Text Box 11"/>
        <xdr:cNvSpPr txBox="1">
          <a:spLocks noChangeArrowheads="1"/>
        </xdr:cNvSpPr>
      </xdr:nvSpPr>
      <xdr:spPr>
        <a:xfrm>
          <a:off x="2759075" y="4349115"/>
          <a:ext cx="200025" cy="175895"/>
        </a:xfrm>
        <a:prstGeom prst="rect">
          <a:avLst/>
        </a:prstGeom>
        <a:noFill/>
        <a:ln>
          <a:noFill/>
        </a:ln>
      </xdr:spPr>
    </xdr:sp>
    <xdr:clientData/>
  </xdr:oneCellAnchor>
  <xdr:oneCellAnchor>
    <xdr:from xmlns:xdr="http://schemas.openxmlformats.org/drawingml/2006/spreadsheetDrawing">
      <xdr:col>3</xdr:col>
      <xdr:colOff>882650</xdr:colOff>
      <xdr:row>25</xdr:row>
      <xdr:rowOff>74295</xdr:rowOff>
    </xdr:from>
    <xdr:ext cx="200025" cy="175895"/>
    <xdr:sp macro="" textlink="">
      <xdr:nvSpPr>
        <xdr:cNvPr id="363" name="Text Box 12"/>
        <xdr:cNvSpPr txBox="1">
          <a:spLocks noChangeArrowheads="1"/>
        </xdr:cNvSpPr>
      </xdr:nvSpPr>
      <xdr:spPr>
        <a:xfrm>
          <a:off x="2759075" y="4349115"/>
          <a:ext cx="200025" cy="17589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364" name="Text Box 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365" name="Text Box 2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366" name="Text Box 2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367" name="Text Box 1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368" name="Text Box 1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369" name="Text Box 6"/>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370"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6</xdr:col>
      <xdr:colOff>796925</xdr:colOff>
      <xdr:row>25</xdr:row>
      <xdr:rowOff>74295</xdr:rowOff>
    </xdr:from>
    <xdr:ext cx="0" cy="175895"/>
    <xdr:sp macro="" textlink="">
      <xdr:nvSpPr>
        <xdr:cNvPr id="371" name="Text Box 5"/>
        <xdr:cNvSpPr txBox="1">
          <a:spLocks noChangeArrowheads="1"/>
        </xdr:cNvSpPr>
      </xdr:nvSpPr>
      <xdr:spPr>
        <a:xfrm>
          <a:off x="5107305" y="4349115"/>
          <a:ext cx="0" cy="17589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72" name="Text Box 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73" name="Text Box 5"/>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5</xdr:col>
      <xdr:colOff>737235</xdr:colOff>
      <xdr:row>26</xdr:row>
      <xdr:rowOff>0</xdr:rowOff>
    </xdr:from>
    <xdr:ext cx="18415" cy="196215"/>
    <xdr:sp macro="" textlink="">
      <xdr:nvSpPr>
        <xdr:cNvPr id="374" name="Text Box 6"/>
        <xdr:cNvSpPr txBox="1">
          <a:spLocks noChangeArrowheads="1"/>
        </xdr:cNvSpPr>
      </xdr:nvSpPr>
      <xdr:spPr>
        <a:xfrm>
          <a:off x="4310380" y="4442460"/>
          <a:ext cx="18415" cy="19621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375" name="Text Box 11"/>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376" name="Text Box 12"/>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77" name="Text Box 2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78" name="Text Box 22"/>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79" name="Text Box 1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80" name="Text Box 12"/>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81" name="Text Box 6"/>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82" name="Text Box 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83" name="Text Box 2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84" name="Text Box 22"/>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85" name="Text Box 1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86" name="Text Box 12"/>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87" name="Text Box 6"/>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88" name="Text Box 6"/>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89" name="Text Box 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90" name="Text Box 5"/>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5</xdr:col>
      <xdr:colOff>737235</xdr:colOff>
      <xdr:row>26</xdr:row>
      <xdr:rowOff>0</xdr:rowOff>
    </xdr:from>
    <xdr:ext cx="18415" cy="196215"/>
    <xdr:sp macro="" textlink="">
      <xdr:nvSpPr>
        <xdr:cNvPr id="391" name="Text Box 6"/>
        <xdr:cNvSpPr txBox="1">
          <a:spLocks noChangeArrowheads="1"/>
        </xdr:cNvSpPr>
      </xdr:nvSpPr>
      <xdr:spPr>
        <a:xfrm>
          <a:off x="4310380" y="4442460"/>
          <a:ext cx="18415" cy="19621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392" name="Text Box 11"/>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393" name="Text Box 12"/>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94" name="Text Box 2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95" name="Text Box 22"/>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96" name="Text Box 1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97" name="Text Box 12"/>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398" name="Text Box 6"/>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399" name="Text Box 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400" name="Text Box 2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401" name="Text Box 22"/>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402" name="Text Box 1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403" name="Text Box 12"/>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404" name="Text Box 6"/>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405" name="Text Box 6"/>
        <xdr:cNvSpPr txBox="1">
          <a:spLocks noChangeArrowheads="1"/>
        </xdr:cNvSpPr>
      </xdr:nvSpPr>
      <xdr:spPr>
        <a:xfrm>
          <a:off x="3573145" y="4442460"/>
          <a:ext cx="95250" cy="196215"/>
        </a:xfrm>
        <a:prstGeom prst="rect">
          <a:avLst/>
        </a:prstGeom>
        <a:noFill/>
        <a:ln>
          <a:noFill/>
        </a:ln>
      </xdr:spPr>
    </xdr:sp>
    <xdr:clientData/>
  </xdr:one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06" name="Text Box 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407" name="Text Box 4"/>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408" name="Text Box 5"/>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409" name="Text Box 6"/>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410" name="Text Box 7"/>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411" name="Text Box 8"/>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412" name="Text Box 9"/>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413" name="Text Box 10"/>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414" name="Text Box 1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415" name="Text Box 12"/>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416" name="Text Box 13"/>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417" name="Text Box 14"/>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418" name="Text Box 1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419" name="Text Box 1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420" name="Text Box 17"/>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421" name="Text Box 1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422" name="Text Box 19"/>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423" name="Text Box 20"/>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24" name="Text Box 2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25" name="Text Box 2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426" name="Text Box 1"/>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427" name="Text Box 4"/>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428" name="Text Box 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429" name="Text Box 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430" name="Text Box 7"/>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431" name="Text Box 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432" name="Text Box 9"/>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433" name="Text Box 10"/>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34" name="Text Box 1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35" name="Text Box 1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436" name="Text Box 13"/>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437" name="Text Box 14"/>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438" name="Text Box 15"/>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439" name="Text Box 16"/>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440" name="Text Box 17"/>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4</xdr:col>
      <xdr:colOff>814070</xdr:colOff>
      <xdr:row>7</xdr:row>
      <xdr:rowOff>74295</xdr:rowOff>
    </xdr:from>
    <xdr:to xmlns:xdr="http://schemas.openxmlformats.org/drawingml/2006/spreadsheetDrawing">
      <xdr:col>5</xdr:col>
      <xdr:colOff>76200</xdr:colOff>
      <xdr:row>8</xdr:row>
      <xdr:rowOff>74295</xdr:rowOff>
    </xdr:to>
    <xdr:sp macro="" textlink="">
      <xdr:nvSpPr>
        <xdr:cNvPr id="441" name="Text Box 18"/>
        <xdr:cNvSpPr txBox="1">
          <a:spLocks noChangeArrowheads="1"/>
        </xdr:cNvSpPr>
      </xdr:nvSpPr>
      <xdr:spPr>
        <a:xfrm>
          <a:off x="3573145" y="133159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10</xdr:row>
      <xdr:rowOff>74295</xdr:rowOff>
    </xdr:from>
    <xdr:to xmlns:xdr="http://schemas.openxmlformats.org/drawingml/2006/spreadsheetDrawing">
      <xdr:col>4</xdr:col>
      <xdr:colOff>104775</xdr:colOff>
      <xdr:row>11</xdr:row>
      <xdr:rowOff>74295</xdr:rowOff>
    </xdr:to>
    <xdr:sp macro="" textlink="">
      <xdr:nvSpPr>
        <xdr:cNvPr id="442" name="Text Box 19"/>
        <xdr:cNvSpPr txBox="1">
          <a:spLocks noChangeArrowheads="1"/>
        </xdr:cNvSpPr>
      </xdr:nvSpPr>
      <xdr:spPr>
        <a:xfrm>
          <a:off x="2759075" y="1834515"/>
          <a:ext cx="104775" cy="167640"/>
        </a:xfrm>
        <a:prstGeom prst="rect">
          <a:avLst/>
        </a:prstGeom>
        <a:noFill/>
        <a:ln>
          <a:noFill/>
        </a:ln>
      </xdr:spPr>
    </xdr:sp>
    <xdr:clientData/>
  </xdr:twoCellAnchor>
  <xdr:twoCellAnchor editAs="oneCell">
    <xdr:from xmlns:xdr="http://schemas.openxmlformats.org/drawingml/2006/spreadsheetDrawing">
      <xdr:col>5</xdr:col>
      <xdr:colOff>737235</xdr:colOff>
      <xdr:row>10</xdr:row>
      <xdr:rowOff>74295</xdr:rowOff>
    </xdr:from>
    <xdr:to xmlns:xdr="http://schemas.openxmlformats.org/drawingml/2006/spreadsheetDrawing">
      <xdr:col>6</xdr:col>
      <xdr:colOff>18415</xdr:colOff>
      <xdr:row>11</xdr:row>
      <xdr:rowOff>74295</xdr:rowOff>
    </xdr:to>
    <xdr:sp macro="" textlink="">
      <xdr:nvSpPr>
        <xdr:cNvPr id="443" name="Text Box 20"/>
        <xdr:cNvSpPr txBox="1">
          <a:spLocks noChangeArrowheads="1"/>
        </xdr:cNvSpPr>
      </xdr:nvSpPr>
      <xdr:spPr>
        <a:xfrm>
          <a:off x="4310380" y="1834515"/>
          <a:ext cx="18415" cy="16764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444" name="Text Box 21"/>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445" name="Text Box 22"/>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46" name="Text Box 6"/>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447" name="Text Box 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448" name="Text Box 5"/>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5</xdr:col>
      <xdr:colOff>737235</xdr:colOff>
      <xdr:row>23</xdr:row>
      <xdr:rowOff>0</xdr:rowOff>
    </xdr:from>
    <xdr:to xmlns:xdr="http://schemas.openxmlformats.org/drawingml/2006/spreadsheetDrawing">
      <xdr:col>6</xdr:col>
      <xdr:colOff>18415</xdr:colOff>
      <xdr:row>24</xdr:row>
      <xdr:rowOff>28575</xdr:rowOff>
    </xdr:to>
    <xdr:sp macro="" textlink="">
      <xdr:nvSpPr>
        <xdr:cNvPr id="449" name="Text Box 6"/>
        <xdr:cNvSpPr txBox="1">
          <a:spLocks noChangeArrowheads="1"/>
        </xdr:cNvSpPr>
      </xdr:nvSpPr>
      <xdr:spPr>
        <a:xfrm>
          <a:off x="4310380" y="3939540"/>
          <a:ext cx="18415" cy="196215"/>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450" name="Text Box 11"/>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451" name="Text Box 12"/>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452" name="Text Box 2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453" name="Text Box 22"/>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454" name="Text Box 1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455" name="Text Box 12"/>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456" name="Text Box 6"/>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457" name="Text Box 11"/>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458" name="Text Box 12"/>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459" name="Text Box 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460" name="Text Box 2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461" name="Text Box 22"/>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462" name="Text Box 1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463" name="Text Box 12"/>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464" name="Text Box 6"/>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465" name="Text Box 6"/>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6</xdr:col>
      <xdr:colOff>796925</xdr:colOff>
      <xdr:row>22</xdr:row>
      <xdr:rowOff>74295</xdr:rowOff>
    </xdr:from>
    <xdr:to xmlns:xdr="http://schemas.openxmlformats.org/drawingml/2006/spreadsheetDrawing">
      <xdr:col>7</xdr:col>
      <xdr:colOff>6985</xdr:colOff>
      <xdr:row>23</xdr:row>
      <xdr:rowOff>84455</xdr:rowOff>
    </xdr:to>
    <xdr:sp macro="" textlink="">
      <xdr:nvSpPr>
        <xdr:cNvPr id="466" name="Text Box 5"/>
        <xdr:cNvSpPr txBox="1">
          <a:spLocks noChangeArrowheads="1"/>
        </xdr:cNvSpPr>
      </xdr:nvSpPr>
      <xdr:spPr>
        <a:xfrm>
          <a:off x="5107305" y="3846195"/>
          <a:ext cx="6985" cy="177800"/>
        </a:xfrm>
        <a:prstGeom prst="rect">
          <a:avLst/>
        </a:prstGeom>
        <a:noFill/>
        <a:ln>
          <a:noFill/>
        </a:ln>
      </xdr:spPr>
    </xdr:sp>
    <xdr:clientData/>
  </xdr:twoCellAnchor>
  <xdr:oneCellAnchor>
    <xdr:from xmlns:xdr="http://schemas.openxmlformats.org/drawingml/2006/spreadsheetDrawing">
      <xdr:col>5</xdr:col>
      <xdr:colOff>737235</xdr:colOff>
      <xdr:row>10</xdr:row>
      <xdr:rowOff>74295</xdr:rowOff>
    </xdr:from>
    <xdr:ext cx="95250" cy="166370"/>
    <xdr:sp macro="" textlink="">
      <xdr:nvSpPr>
        <xdr:cNvPr id="467" name="Text Box 18"/>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468" name="Text Box 8"/>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469" name="Text Box 14"/>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470" name="Text Box 17"/>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4</xdr:col>
      <xdr:colOff>814070</xdr:colOff>
      <xdr:row>25</xdr:row>
      <xdr:rowOff>74295</xdr:rowOff>
    </xdr:from>
    <xdr:ext cx="95250" cy="175895"/>
    <xdr:sp macro="" textlink="">
      <xdr:nvSpPr>
        <xdr:cNvPr id="471" name="Text Box 11"/>
        <xdr:cNvSpPr txBox="1">
          <a:spLocks noChangeArrowheads="1"/>
        </xdr:cNvSpPr>
      </xdr:nvSpPr>
      <xdr:spPr>
        <a:xfrm>
          <a:off x="3573145" y="4349115"/>
          <a:ext cx="95250" cy="175895"/>
        </a:xfrm>
        <a:prstGeom prst="rect">
          <a:avLst/>
        </a:prstGeom>
        <a:noFill/>
        <a:ln>
          <a:noFill/>
        </a:ln>
      </xdr:spPr>
    </xdr:sp>
    <xdr:clientData/>
  </xdr:oneCellAnchor>
  <xdr:oneCellAnchor>
    <xdr:from xmlns:xdr="http://schemas.openxmlformats.org/drawingml/2006/spreadsheetDrawing">
      <xdr:col>4</xdr:col>
      <xdr:colOff>814070</xdr:colOff>
      <xdr:row>25</xdr:row>
      <xdr:rowOff>74295</xdr:rowOff>
    </xdr:from>
    <xdr:ext cx="95250" cy="175895"/>
    <xdr:sp macro="" textlink="">
      <xdr:nvSpPr>
        <xdr:cNvPr id="472" name="Text Box 12"/>
        <xdr:cNvSpPr txBox="1">
          <a:spLocks noChangeArrowheads="1"/>
        </xdr:cNvSpPr>
      </xdr:nvSpPr>
      <xdr:spPr>
        <a:xfrm>
          <a:off x="3573145" y="434911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473" name="Text Box 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474" name="Text Box 5"/>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5</xdr:col>
      <xdr:colOff>737235</xdr:colOff>
      <xdr:row>29</xdr:row>
      <xdr:rowOff>0</xdr:rowOff>
    </xdr:from>
    <xdr:ext cx="18415" cy="196215"/>
    <xdr:sp macro="" textlink="">
      <xdr:nvSpPr>
        <xdr:cNvPr id="475" name="Text Box 6"/>
        <xdr:cNvSpPr txBox="1">
          <a:spLocks noChangeArrowheads="1"/>
        </xdr:cNvSpPr>
      </xdr:nvSpPr>
      <xdr:spPr>
        <a:xfrm>
          <a:off x="4310380" y="4945380"/>
          <a:ext cx="18415" cy="19621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476" name="Text Box 11"/>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477" name="Text Box 12"/>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478" name="Text Box 2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479" name="Text Box 2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480" name="Text Box 1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481" name="Text Box 1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482"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25</xdr:row>
      <xdr:rowOff>74295</xdr:rowOff>
    </xdr:from>
    <xdr:ext cx="200025" cy="175895"/>
    <xdr:sp macro="" textlink="">
      <xdr:nvSpPr>
        <xdr:cNvPr id="483" name="Text Box 11"/>
        <xdr:cNvSpPr txBox="1">
          <a:spLocks noChangeArrowheads="1"/>
        </xdr:cNvSpPr>
      </xdr:nvSpPr>
      <xdr:spPr>
        <a:xfrm>
          <a:off x="2759075" y="4349115"/>
          <a:ext cx="200025" cy="175895"/>
        </a:xfrm>
        <a:prstGeom prst="rect">
          <a:avLst/>
        </a:prstGeom>
        <a:noFill/>
        <a:ln>
          <a:noFill/>
        </a:ln>
      </xdr:spPr>
    </xdr:sp>
    <xdr:clientData/>
  </xdr:oneCellAnchor>
  <xdr:oneCellAnchor>
    <xdr:from xmlns:xdr="http://schemas.openxmlformats.org/drawingml/2006/spreadsheetDrawing">
      <xdr:col>3</xdr:col>
      <xdr:colOff>882650</xdr:colOff>
      <xdr:row>25</xdr:row>
      <xdr:rowOff>74295</xdr:rowOff>
    </xdr:from>
    <xdr:ext cx="200025" cy="175895"/>
    <xdr:sp macro="" textlink="">
      <xdr:nvSpPr>
        <xdr:cNvPr id="484" name="Text Box 12"/>
        <xdr:cNvSpPr txBox="1">
          <a:spLocks noChangeArrowheads="1"/>
        </xdr:cNvSpPr>
      </xdr:nvSpPr>
      <xdr:spPr>
        <a:xfrm>
          <a:off x="2759075" y="4349115"/>
          <a:ext cx="200025" cy="17589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485" name="Text Box 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486" name="Text Box 2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487" name="Text Box 2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488" name="Text Box 1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489" name="Text Box 1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490" name="Text Box 6"/>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491"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6</xdr:col>
      <xdr:colOff>796925</xdr:colOff>
      <xdr:row>25</xdr:row>
      <xdr:rowOff>74295</xdr:rowOff>
    </xdr:from>
    <xdr:ext cx="0" cy="175895"/>
    <xdr:sp macro="" textlink="">
      <xdr:nvSpPr>
        <xdr:cNvPr id="492" name="Text Box 5"/>
        <xdr:cNvSpPr txBox="1">
          <a:spLocks noChangeArrowheads="1"/>
        </xdr:cNvSpPr>
      </xdr:nvSpPr>
      <xdr:spPr>
        <a:xfrm>
          <a:off x="5107305" y="4349115"/>
          <a:ext cx="0" cy="175895"/>
        </a:xfrm>
        <a:prstGeom prst="rect">
          <a:avLst/>
        </a:prstGeom>
        <a:noFill/>
        <a:ln>
          <a:noFill/>
        </a:ln>
      </xdr:spPr>
    </xdr:sp>
    <xdr:clientData/>
  </xdr:one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493" name="Text Box 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494" name="Text Box 4"/>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19</xdr:row>
      <xdr:rowOff>74295</xdr:rowOff>
    </xdr:from>
    <xdr:to xmlns:xdr="http://schemas.openxmlformats.org/drawingml/2006/spreadsheetDrawing">
      <xdr:col>4</xdr:col>
      <xdr:colOff>104775</xdr:colOff>
      <xdr:row>20</xdr:row>
      <xdr:rowOff>84455</xdr:rowOff>
    </xdr:to>
    <xdr:sp macro="" textlink="">
      <xdr:nvSpPr>
        <xdr:cNvPr id="495" name="Text Box 5"/>
        <xdr:cNvSpPr txBox="1">
          <a:spLocks noChangeArrowheads="1"/>
        </xdr:cNvSpPr>
      </xdr:nvSpPr>
      <xdr:spPr>
        <a:xfrm>
          <a:off x="2759075" y="334327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19</xdr:row>
      <xdr:rowOff>74295</xdr:rowOff>
    </xdr:from>
    <xdr:to xmlns:xdr="http://schemas.openxmlformats.org/drawingml/2006/spreadsheetDrawing">
      <xdr:col>6</xdr:col>
      <xdr:colOff>18415</xdr:colOff>
      <xdr:row>20</xdr:row>
      <xdr:rowOff>84455</xdr:rowOff>
    </xdr:to>
    <xdr:sp macro="" textlink="">
      <xdr:nvSpPr>
        <xdr:cNvPr id="496" name="Text Box 6"/>
        <xdr:cNvSpPr txBox="1">
          <a:spLocks noChangeArrowheads="1"/>
        </xdr:cNvSpPr>
      </xdr:nvSpPr>
      <xdr:spPr>
        <a:xfrm>
          <a:off x="4310380" y="334327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497" name="Text Box 7"/>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498" name="Text Box 8"/>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499" name="Text Box 9"/>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500" name="Text Box 10"/>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501" name="Text Box 11"/>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22</xdr:row>
      <xdr:rowOff>74295</xdr:rowOff>
    </xdr:from>
    <xdr:to xmlns:xdr="http://schemas.openxmlformats.org/drawingml/2006/spreadsheetDrawing">
      <xdr:col>5</xdr:col>
      <xdr:colOff>76200</xdr:colOff>
      <xdr:row>23</xdr:row>
      <xdr:rowOff>84455</xdr:rowOff>
    </xdr:to>
    <xdr:sp macro="" textlink="">
      <xdr:nvSpPr>
        <xdr:cNvPr id="502" name="Text Box 12"/>
        <xdr:cNvSpPr txBox="1">
          <a:spLocks noChangeArrowheads="1"/>
        </xdr:cNvSpPr>
      </xdr:nvSpPr>
      <xdr:spPr>
        <a:xfrm>
          <a:off x="3573145" y="384619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503" name="Text Box 13"/>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504" name="Text Box 14"/>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505" name="Text Box 1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506" name="Text Box 1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507" name="Text Box 17"/>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508" name="Text Box 1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509" name="Text Box 19"/>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510" name="Text Box 20"/>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511" name="Text Box 2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512" name="Text Box 2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513" name="Text Box 1"/>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514" name="Text Box 4"/>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3</xdr:col>
      <xdr:colOff>882650</xdr:colOff>
      <xdr:row>16</xdr:row>
      <xdr:rowOff>74295</xdr:rowOff>
    </xdr:from>
    <xdr:to xmlns:xdr="http://schemas.openxmlformats.org/drawingml/2006/spreadsheetDrawing">
      <xdr:col>4</xdr:col>
      <xdr:colOff>104775</xdr:colOff>
      <xdr:row>17</xdr:row>
      <xdr:rowOff>84455</xdr:rowOff>
    </xdr:to>
    <xdr:sp macro="" textlink="">
      <xdr:nvSpPr>
        <xdr:cNvPr id="515" name="Text Box 5"/>
        <xdr:cNvSpPr txBox="1">
          <a:spLocks noChangeArrowheads="1"/>
        </xdr:cNvSpPr>
      </xdr:nvSpPr>
      <xdr:spPr>
        <a:xfrm>
          <a:off x="2759075" y="284035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16</xdr:row>
      <xdr:rowOff>74295</xdr:rowOff>
    </xdr:from>
    <xdr:to xmlns:xdr="http://schemas.openxmlformats.org/drawingml/2006/spreadsheetDrawing">
      <xdr:col>6</xdr:col>
      <xdr:colOff>18415</xdr:colOff>
      <xdr:row>17</xdr:row>
      <xdr:rowOff>84455</xdr:rowOff>
    </xdr:to>
    <xdr:sp macro="" textlink="">
      <xdr:nvSpPr>
        <xdr:cNvPr id="516" name="Text Box 6"/>
        <xdr:cNvSpPr txBox="1">
          <a:spLocks noChangeArrowheads="1"/>
        </xdr:cNvSpPr>
      </xdr:nvSpPr>
      <xdr:spPr>
        <a:xfrm>
          <a:off x="4310380" y="284035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517" name="Text Box 7"/>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518" name="Text Box 8"/>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519" name="Text Box 9"/>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520" name="Text Box 10"/>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521" name="Text Box 11"/>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522" name="Text Box 12"/>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13</xdr:row>
      <xdr:rowOff>74295</xdr:rowOff>
    </xdr:from>
    <xdr:to xmlns:xdr="http://schemas.openxmlformats.org/drawingml/2006/spreadsheetDrawing">
      <xdr:col>5</xdr:col>
      <xdr:colOff>76200</xdr:colOff>
      <xdr:row>14</xdr:row>
      <xdr:rowOff>84455</xdr:rowOff>
    </xdr:to>
    <xdr:sp macro="" textlink="">
      <xdr:nvSpPr>
        <xdr:cNvPr id="523" name="Text Box 13"/>
        <xdr:cNvSpPr txBox="1">
          <a:spLocks noChangeArrowheads="1"/>
        </xdr:cNvSpPr>
      </xdr:nvSpPr>
      <xdr:spPr>
        <a:xfrm>
          <a:off x="3573145" y="233743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524" name="Text Box 14"/>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13</xdr:row>
      <xdr:rowOff>74295</xdr:rowOff>
    </xdr:from>
    <xdr:to xmlns:xdr="http://schemas.openxmlformats.org/drawingml/2006/spreadsheetDrawing">
      <xdr:col>4</xdr:col>
      <xdr:colOff>104775</xdr:colOff>
      <xdr:row>14</xdr:row>
      <xdr:rowOff>84455</xdr:rowOff>
    </xdr:to>
    <xdr:sp macro="" textlink="">
      <xdr:nvSpPr>
        <xdr:cNvPr id="525" name="Text Box 15"/>
        <xdr:cNvSpPr txBox="1">
          <a:spLocks noChangeArrowheads="1"/>
        </xdr:cNvSpPr>
      </xdr:nvSpPr>
      <xdr:spPr>
        <a:xfrm>
          <a:off x="2759075" y="2337435"/>
          <a:ext cx="104775" cy="177800"/>
        </a:xfrm>
        <a:prstGeom prst="rect">
          <a:avLst/>
        </a:prstGeom>
        <a:noFill/>
        <a:ln>
          <a:noFill/>
        </a:ln>
      </xdr:spPr>
    </xdr:sp>
    <xdr:clientData/>
  </xdr:twoCellAnchor>
  <xdr:twoCellAnchor editAs="oneCell">
    <xdr:from xmlns:xdr="http://schemas.openxmlformats.org/drawingml/2006/spreadsheetDrawing">
      <xdr:col>5</xdr:col>
      <xdr:colOff>737235</xdr:colOff>
      <xdr:row>13</xdr:row>
      <xdr:rowOff>74295</xdr:rowOff>
    </xdr:from>
    <xdr:to xmlns:xdr="http://schemas.openxmlformats.org/drawingml/2006/spreadsheetDrawing">
      <xdr:col>6</xdr:col>
      <xdr:colOff>18415</xdr:colOff>
      <xdr:row>14</xdr:row>
      <xdr:rowOff>84455</xdr:rowOff>
    </xdr:to>
    <xdr:sp macro="" textlink="">
      <xdr:nvSpPr>
        <xdr:cNvPr id="526" name="Text Box 16"/>
        <xdr:cNvSpPr txBox="1">
          <a:spLocks noChangeArrowheads="1"/>
        </xdr:cNvSpPr>
      </xdr:nvSpPr>
      <xdr:spPr>
        <a:xfrm>
          <a:off x="4310380" y="2337435"/>
          <a:ext cx="18415" cy="177800"/>
        </a:xfrm>
        <a:prstGeom prst="rect">
          <a:avLst/>
        </a:prstGeom>
        <a:noFill/>
        <a:ln>
          <a:noFill/>
        </a:ln>
      </xdr:spPr>
    </xdr:sp>
    <xdr:clientData/>
  </xdr:twoCellAnchor>
  <xdr:twoCellAnchor editAs="oneCell">
    <xdr:from xmlns:xdr="http://schemas.openxmlformats.org/drawingml/2006/spreadsheetDrawing">
      <xdr:col>4</xdr:col>
      <xdr:colOff>814070</xdr:colOff>
      <xdr:row>10</xdr:row>
      <xdr:rowOff>74295</xdr:rowOff>
    </xdr:from>
    <xdr:to xmlns:xdr="http://schemas.openxmlformats.org/drawingml/2006/spreadsheetDrawing">
      <xdr:col>5</xdr:col>
      <xdr:colOff>76200</xdr:colOff>
      <xdr:row>11</xdr:row>
      <xdr:rowOff>74295</xdr:rowOff>
    </xdr:to>
    <xdr:sp macro="" textlink="">
      <xdr:nvSpPr>
        <xdr:cNvPr id="527" name="Text Box 17"/>
        <xdr:cNvSpPr txBox="1">
          <a:spLocks noChangeArrowheads="1"/>
        </xdr:cNvSpPr>
      </xdr:nvSpPr>
      <xdr:spPr>
        <a:xfrm>
          <a:off x="3573145" y="1834515"/>
          <a:ext cx="76200" cy="167640"/>
        </a:xfrm>
        <a:prstGeom prst="rect">
          <a:avLst/>
        </a:prstGeom>
        <a:noFill/>
        <a:ln>
          <a:noFill/>
        </a:ln>
      </xdr:spPr>
    </xdr:sp>
    <xdr:clientData/>
  </xdr:twoCellAnchor>
  <xdr:twoCellAnchor editAs="oneCell">
    <xdr:from xmlns:xdr="http://schemas.openxmlformats.org/drawingml/2006/spreadsheetDrawing">
      <xdr:col>4</xdr:col>
      <xdr:colOff>814070</xdr:colOff>
      <xdr:row>7</xdr:row>
      <xdr:rowOff>74295</xdr:rowOff>
    </xdr:from>
    <xdr:to xmlns:xdr="http://schemas.openxmlformats.org/drawingml/2006/spreadsheetDrawing">
      <xdr:col>5</xdr:col>
      <xdr:colOff>76200</xdr:colOff>
      <xdr:row>8</xdr:row>
      <xdr:rowOff>74295</xdr:rowOff>
    </xdr:to>
    <xdr:sp macro="" textlink="">
      <xdr:nvSpPr>
        <xdr:cNvPr id="528" name="Text Box 18"/>
        <xdr:cNvSpPr txBox="1">
          <a:spLocks noChangeArrowheads="1"/>
        </xdr:cNvSpPr>
      </xdr:nvSpPr>
      <xdr:spPr>
        <a:xfrm>
          <a:off x="3573145" y="1331595"/>
          <a:ext cx="76200" cy="167640"/>
        </a:xfrm>
        <a:prstGeom prst="rect">
          <a:avLst/>
        </a:prstGeom>
        <a:noFill/>
        <a:ln>
          <a:noFill/>
        </a:ln>
      </xdr:spPr>
    </xdr:sp>
    <xdr:clientData/>
  </xdr:twoCellAnchor>
  <xdr:twoCellAnchor editAs="oneCell">
    <xdr:from xmlns:xdr="http://schemas.openxmlformats.org/drawingml/2006/spreadsheetDrawing">
      <xdr:col>3</xdr:col>
      <xdr:colOff>882650</xdr:colOff>
      <xdr:row>10</xdr:row>
      <xdr:rowOff>74295</xdr:rowOff>
    </xdr:from>
    <xdr:to xmlns:xdr="http://schemas.openxmlformats.org/drawingml/2006/spreadsheetDrawing">
      <xdr:col>4</xdr:col>
      <xdr:colOff>104775</xdr:colOff>
      <xdr:row>11</xdr:row>
      <xdr:rowOff>74295</xdr:rowOff>
    </xdr:to>
    <xdr:sp macro="" textlink="">
      <xdr:nvSpPr>
        <xdr:cNvPr id="529" name="Text Box 19"/>
        <xdr:cNvSpPr txBox="1">
          <a:spLocks noChangeArrowheads="1"/>
        </xdr:cNvSpPr>
      </xdr:nvSpPr>
      <xdr:spPr>
        <a:xfrm>
          <a:off x="2759075" y="1834515"/>
          <a:ext cx="104775" cy="167640"/>
        </a:xfrm>
        <a:prstGeom prst="rect">
          <a:avLst/>
        </a:prstGeom>
        <a:noFill/>
        <a:ln>
          <a:noFill/>
        </a:ln>
      </xdr:spPr>
    </xdr:sp>
    <xdr:clientData/>
  </xdr:twoCellAnchor>
  <xdr:twoCellAnchor editAs="oneCell">
    <xdr:from xmlns:xdr="http://schemas.openxmlformats.org/drawingml/2006/spreadsheetDrawing">
      <xdr:col>5</xdr:col>
      <xdr:colOff>737235</xdr:colOff>
      <xdr:row>10</xdr:row>
      <xdr:rowOff>74295</xdr:rowOff>
    </xdr:from>
    <xdr:to xmlns:xdr="http://schemas.openxmlformats.org/drawingml/2006/spreadsheetDrawing">
      <xdr:col>6</xdr:col>
      <xdr:colOff>18415</xdr:colOff>
      <xdr:row>11</xdr:row>
      <xdr:rowOff>74295</xdr:rowOff>
    </xdr:to>
    <xdr:sp macro="" textlink="">
      <xdr:nvSpPr>
        <xdr:cNvPr id="530" name="Text Box 20"/>
        <xdr:cNvSpPr txBox="1">
          <a:spLocks noChangeArrowheads="1"/>
        </xdr:cNvSpPr>
      </xdr:nvSpPr>
      <xdr:spPr>
        <a:xfrm>
          <a:off x="4310380" y="1834515"/>
          <a:ext cx="18415" cy="16764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531" name="Text Box 21"/>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16</xdr:row>
      <xdr:rowOff>74295</xdr:rowOff>
    </xdr:from>
    <xdr:to xmlns:xdr="http://schemas.openxmlformats.org/drawingml/2006/spreadsheetDrawing">
      <xdr:col>5</xdr:col>
      <xdr:colOff>76200</xdr:colOff>
      <xdr:row>17</xdr:row>
      <xdr:rowOff>84455</xdr:rowOff>
    </xdr:to>
    <xdr:sp macro="" textlink="">
      <xdr:nvSpPr>
        <xdr:cNvPr id="532" name="Text Box 22"/>
        <xdr:cNvSpPr txBox="1">
          <a:spLocks noChangeArrowheads="1"/>
        </xdr:cNvSpPr>
      </xdr:nvSpPr>
      <xdr:spPr>
        <a:xfrm>
          <a:off x="3573145" y="284035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19</xdr:row>
      <xdr:rowOff>74295</xdr:rowOff>
    </xdr:from>
    <xdr:to xmlns:xdr="http://schemas.openxmlformats.org/drawingml/2006/spreadsheetDrawing">
      <xdr:col>5</xdr:col>
      <xdr:colOff>76200</xdr:colOff>
      <xdr:row>20</xdr:row>
      <xdr:rowOff>84455</xdr:rowOff>
    </xdr:to>
    <xdr:sp macro="" textlink="">
      <xdr:nvSpPr>
        <xdr:cNvPr id="533" name="Text Box 6"/>
        <xdr:cNvSpPr txBox="1">
          <a:spLocks noChangeArrowheads="1"/>
        </xdr:cNvSpPr>
      </xdr:nvSpPr>
      <xdr:spPr>
        <a:xfrm>
          <a:off x="3573145" y="334327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534" name="Text Box 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535" name="Text Box 5"/>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5</xdr:col>
      <xdr:colOff>737235</xdr:colOff>
      <xdr:row>23</xdr:row>
      <xdr:rowOff>0</xdr:rowOff>
    </xdr:from>
    <xdr:to xmlns:xdr="http://schemas.openxmlformats.org/drawingml/2006/spreadsheetDrawing">
      <xdr:col>6</xdr:col>
      <xdr:colOff>18415</xdr:colOff>
      <xdr:row>24</xdr:row>
      <xdr:rowOff>28575</xdr:rowOff>
    </xdr:to>
    <xdr:sp macro="" textlink="">
      <xdr:nvSpPr>
        <xdr:cNvPr id="536" name="Text Box 6"/>
        <xdr:cNvSpPr txBox="1">
          <a:spLocks noChangeArrowheads="1"/>
        </xdr:cNvSpPr>
      </xdr:nvSpPr>
      <xdr:spPr>
        <a:xfrm>
          <a:off x="4310380" y="3939540"/>
          <a:ext cx="18415" cy="196215"/>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537" name="Text Box 11"/>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25</xdr:row>
      <xdr:rowOff>74295</xdr:rowOff>
    </xdr:from>
    <xdr:to xmlns:xdr="http://schemas.openxmlformats.org/drawingml/2006/spreadsheetDrawing">
      <xdr:col>5</xdr:col>
      <xdr:colOff>76200</xdr:colOff>
      <xdr:row>26</xdr:row>
      <xdr:rowOff>84455</xdr:rowOff>
    </xdr:to>
    <xdr:sp macro="" textlink="">
      <xdr:nvSpPr>
        <xdr:cNvPr id="538" name="Text Box 12"/>
        <xdr:cNvSpPr txBox="1">
          <a:spLocks noChangeArrowheads="1"/>
        </xdr:cNvSpPr>
      </xdr:nvSpPr>
      <xdr:spPr>
        <a:xfrm>
          <a:off x="3573145" y="4349115"/>
          <a:ext cx="76200" cy="177800"/>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539" name="Text Box 2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540" name="Text Box 22"/>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541" name="Text Box 11"/>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542" name="Text Box 12"/>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543" name="Text Box 6"/>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544" name="Text Box 11"/>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22</xdr:row>
      <xdr:rowOff>74295</xdr:rowOff>
    </xdr:from>
    <xdr:to xmlns:xdr="http://schemas.openxmlformats.org/drawingml/2006/spreadsheetDrawing">
      <xdr:col>4</xdr:col>
      <xdr:colOff>104775</xdr:colOff>
      <xdr:row>23</xdr:row>
      <xdr:rowOff>84455</xdr:rowOff>
    </xdr:to>
    <xdr:sp macro="" textlink="">
      <xdr:nvSpPr>
        <xdr:cNvPr id="545" name="Text Box 12"/>
        <xdr:cNvSpPr txBox="1">
          <a:spLocks noChangeArrowheads="1"/>
        </xdr:cNvSpPr>
      </xdr:nvSpPr>
      <xdr:spPr>
        <a:xfrm>
          <a:off x="2759075" y="3846195"/>
          <a:ext cx="104775" cy="177800"/>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546" name="Text Box 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547" name="Text Box 2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548" name="Text Box 22"/>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549" name="Text Box 11"/>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550" name="Text Box 12"/>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3</xdr:col>
      <xdr:colOff>882650</xdr:colOff>
      <xdr:row>23</xdr:row>
      <xdr:rowOff>0</xdr:rowOff>
    </xdr:from>
    <xdr:to xmlns:xdr="http://schemas.openxmlformats.org/drawingml/2006/spreadsheetDrawing">
      <xdr:col>4</xdr:col>
      <xdr:colOff>104775</xdr:colOff>
      <xdr:row>24</xdr:row>
      <xdr:rowOff>28575</xdr:rowOff>
    </xdr:to>
    <xdr:sp macro="" textlink="">
      <xdr:nvSpPr>
        <xdr:cNvPr id="551" name="Text Box 6"/>
        <xdr:cNvSpPr txBox="1">
          <a:spLocks noChangeArrowheads="1"/>
        </xdr:cNvSpPr>
      </xdr:nvSpPr>
      <xdr:spPr>
        <a:xfrm>
          <a:off x="2759075" y="3939540"/>
          <a:ext cx="104775" cy="196215"/>
        </a:xfrm>
        <a:prstGeom prst="rect">
          <a:avLst/>
        </a:prstGeom>
        <a:noFill/>
        <a:ln>
          <a:noFill/>
        </a:ln>
      </xdr:spPr>
    </xdr:sp>
    <xdr:clientData/>
  </xdr:twoCellAnchor>
  <xdr:twoCellAnchor editAs="oneCell">
    <xdr:from xmlns:xdr="http://schemas.openxmlformats.org/drawingml/2006/spreadsheetDrawing">
      <xdr:col>4</xdr:col>
      <xdr:colOff>814070</xdr:colOff>
      <xdr:row>23</xdr:row>
      <xdr:rowOff>0</xdr:rowOff>
    </xdr:from>
    <xdr:to xmlns:xdr="http://schemas.openxmlformats.org/drawingml/2006/spreadsheetDrawing">
      <xdr:col>5</xdr:col>
      <xdr:colOff>76200</xdr:colOff>
      <xdr:row>24</xdr:row>
      <xdr:rowOff>28575</xdr:rowOff>
    </xdr:to>
    <xdr:sp macro="" textlink="">
      <xdr:nvSpPr>
        <xdr:cNvPr id="552" name="Text Box 6"/>
        <xdr:cNvSpPr txBox="1">
          <a:spLocks noChangeArrowheads="1"/>
        </xdr:cNvSpPr>
      </xdr:nvSpPr>
      <xdr:spPr>
        <a:xfrm>
          <a:off x="3573145" y="3939540"/>
          <a:ext cx="76200" cy="196215"/>
        </a:xfrm>
        <a:prstGeom prst="rect">
          <a:avLst/>
        </a:prstGeom>
        <a:noFill/>
        <a:ln>
          <a:noFill/>
        </a:ln>
      </xdr:spPr>
    </xdr:sp>
    <xdr:clientData/>
  </xdr:twoCellAnchor>
  <xdr:twoCellAnchor editAs="oneCell">
    <xdr:from xmlns:xdr="http://schemas.openxmlformats.org/drawingml/2006/spreadsheetDrawing">
      <xdr:col>6</xdr:col>
      <xdr:colOff>796925</xdr:colOff>
      <xdr:row>22</xdr:row>
      <xdr:rowOff>74295</xdr:rowOff>
    </xdr:from>
    <xdr:to xmlns:xdr="http://schemas.openxmlformats.org/drawingml/2006/spreadsheetDrawing">
      <xdr:col>7</xdr:col>
      <xdr:colOff>6985</xdr:colOff>
      <xdr:row>23</xdr:row>
      <xdr:rowOff>84455</xdr:rowOff>
    </xdr:to>
    <xdr:sp macro="" textlink="">
      <xdr:nvSpPr>
        <xdr:cNvPr id="553" name="Text Box 5"/>
        <xdr:cNvSpPr txBox="1">
          <a:spLocks noChangeArrowheads="1"/>
        </xdr:cNvSpPr>
      </xdr:nvSpPr>
      <xdr:spPr>
        <a:xfrm>
          <a:off x="5107305" y="3846195"/>
          <a:ext cx="6985" cy="177800"/>
        </a:xfrm>
        <a:prstGeom prst="rect">
          <a:avLst/>
        </a:prstGeom>
        <a:noFill/>
        <a:ln>
          <a:noFill/>
        </a:ln>
      </xdr:spPr>
    </xdr:sp>
    <xdr:clientData/>
  </xdr:twoCellAnchor>
  <xdr:oneCellAnchor>
    <xdr:from xmlns:xdr="http://schemas.openxmlformats.org/drawingml/2006/spreadsheetDrawing">
      <xdr:col>5</xdr:col>
      <xdr:colOff>737235</xdr:colOff>
      <xdr:row>10</xdr:row>
      <xdr:rowOff>74295</xdr:rowOff>
    </xdr:from>
    <xdr:ext cx="95250" cy="166370"/>
    <xdr:sp macro="" textlink="">
      <xdr:nvSpPr>
        <xdr:cNvPr id="554" name="Text Box 18"/>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555" name="Text Box 8"/>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556" name="Text Box 14"/>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5</xdr:col>
      <xdr:colOff>737235</xdr:colOff>
      <xdr:row>10</xdr:row>
      <xdr:rowOff>74295</xdr:rowOff>
    </xdr:from>
    <xdr:ext cx="95250" cy="166370"/>
    <xdr:sp macro="" textlink="">
      <xdr:nvSpPr>
        <xdr:cNvPr id="557" name="Text Box 17"/>
        <xdr:cNvSpPr txBox="1">
          <a:spLocks noChangeArrowheads="1"/>
        </xdr:cNvSpPr>
      </xdr:nvSpPr>
      <xdr:spPr>
        <a:xfrm>
          <a:off x="4310380" y="1834515"/>
          <a:ext cx="95250" cy="166370"/>
        </a:xfrm>
        <a:prstGeom prst="rect">
          <a:avLst/>
        </a:prstGeom>
        <a:noFill/>
        <a:ln>
          <a:noFill/>
        </a:ln>
      </xdr:spPr>
    </xdr:sp>
    <xdr:clientData/>
  </xdr:oneCellAnchor>
  <xdr:oneCellAnchor>
    <xdr:from xmlns:xdr="http://schemas.openxmlformats.org/drawingml/2006/spreadsheetDrawing">
      <xdr:col>4</xdr:col>
      <xdr:colOff>814070</xdr:colOff>
      <xdr:row>25</xdr:row>
      <xdr:rowOff>74295</xdr:rowOff>
    </xdr:from>
    <xdr:ext cx="95250" cy="175895"/>
    <xdr:sp macro="" textlink="">
      <xdr:nvSpPr>
        <xdr:cNvPr id="558" name="Text Box 11"/>
        <xdr:cNvSpPr txBox="1">
          <a:spLocks noChangeArrowheads="1"/>
        </xdr:cNvSpPr>
      </xdr:nvSpPr>
      <xdr:spPr>
        <a:xfrm>
          <a:off x="3573145" y="4349115"/>
          <a:ext cx="95250" cy="175895"/>
        </a:xfrm>
        <a:prstGeom prst="rect">
          <a:avLst/>
        </a:prstGeom>
        <a:noFill/>
        <a:ln>
          <a:noFill/>
        </a:ln>
      </xdr:spPr>
    </xdr:sp>
    <xdr:clientData/>
  </xdr:oneCellAnchor>
  <xdr:oneCellAnchor>
    <xdr:from xmlns:xdr="http://schemas.openxmlformats.org/drawingml/2006/spreadsheetDrawing">
      <xdr:col>4</xdr:col>
      <xdr:colOff>814070</xdr:colOff>
      <xdr:row>25</xdr:row>
      <xdr:rowOff>74295</xdr:rowOff>
    </xdr:from>
    <xdr:ext cx="95250" cy="175895"/>
    <xdr:sp macro="" textlink="">
      <xdr:nvSpPr>
        <xdr:cNvPr id="559" name="Text Box 12"/>
        <xdr:cNvSpPr txBox="1">
          <a:spLocks noChangeArrowheads="1"/>
        </xdr:cNvSpPr>
      </xdr:nvSpPr>
      <xdr:spPr>
        <a:xfrm>
          <a:off x="3573145" y="434911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560" name="Text Box 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561" name="Text Box 5"/>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5</xdr:col>
      <xdr:colOff>737235</xdr:colOff>
      <xdr:row>29</xdr:row>
      <xdr:rowOff>0</xdr:rowOff>
    </xdr:from>
    <xdr:ext cx="18415" cy="196215"/>
    <xdr:sp macro="" textlink="">
      <xdr:nvSpPr>
        <xdr:cNvPr id="562" name="Text Box 6"/>
        <xdr:cNvSpPr txBox="1">
          <a:spLocks noChangeArrowheads="1"/>
        </xdr:cNvSpPr>
      </xdr:nvSpPr>
      <xdr:spPr>
        <a:xfrm>
          <a:off x="4310380" y="4945380"/>
          <a:ext cx="18415" cy="19621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563" name="Text Box 11"/>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31</xdr:row>
      <xdr:rowOff>74295</xdr:rowOff>
    </xdr:from>
    <xdr:ext cx="95250" cy="175895"/>
    <xdr:sp macro="" textlink="">
      <xdr:nvSpPr>
        <xdr:cNvPr id="564" name="Text Box 12"/>
        <xdr:cNvSpPr txBox="1">
          <a:spLocks noChangeArrowheads="1"/>
        </xdr:cNvSpPr>
      </xdr:nvSpPr>
      <xdr:spPr>
        <a:xfrm>
          <a:off x="3573145" y="5354955"/>
          <a:ext cx="95250" cy="17589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565" name="Text Box 2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566" name="Text Box 2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567" name="Text Box 11"/>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568" name="Text Box 12"/>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569"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3</xdr:col>
      <xdr:colOff>882650</xdr:colOff>
      <xdr:row>25</xdr:row>
      <xdr:rowOff>74295</xdr:rowOff>
    </xdr:from>
    <xdr:ext cx="200025" cy="175895"/>
    <xdr:sp macro="" textlink="">
      <xdr:nvSpPr>
        <xdr:cNvPr id="570" name="Text Box 11"/>
        <xdr:cNvSpPr txBox="1">
          <a:spLocks noChangeArrowheads="1"/>
        </xdr:cNvSpPr>
      </xdr:nvSpPr>
      <xdr:spPr>
        <a:xfrm>
          <a:off x="2759075" y="4349115"/>
          <a:ext cx="200025" cy="175895"/>
        </a:xfrm>
        <a:prstGeom prst="rect">
          <a:avLst/>
        </a:prstGeom>
        <a:noFill/>
        <a:ln>
          <a:noFill/>
        </a:ln>
      </xdr:spPr>
    </xdr:sp>
    <xdr:clientData/>
  </xdr:oneCellAnchor>
  <xdr:oneCellAnchor>
    <xdr:from xmlns:xdr="http://schemas.openxmlformats.org/drawingml/2006/spreadsheetDrawing">
      <xdr:col>3</xdr:col>
      <xdr:colOff>882650</xdr:colOff>
      <xdr:row>25</xdr:row>
      <xdr:rowOff>74295</xdr:rowOff>
    </xdr:from>
    <xdr:ext cx="200025" cy="175895"/>
    <xdr:sp macro="" textlink="">
      <xdr:nvSpPr>
        <xdr:cNvPr id="571" name="Text Box 12"/>
        <xdr:cNvSpPr txBox="1">
          <a:spLocks noChangeArrowheads="1"/>
        </xdr:cNvSpPr>
      </xdr:nvSpPr>
      <xdr:spPr>
        <a:xfrm>
          <a:off x="2759075" y="4349115"/>
          <a:ext cx="200025" cy="17589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572" name="Text Box 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573" name="Text Box 2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574" name="Text Box 2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575" name="Text Box 11"/>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576" name="Text Box 12"/>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3</xdr:col>
      <xdr:colOff>882650</xdr:colOff>
      <xdr:row>29</xdr:row>
      <xdr:rowOff>0</xdr:rowOff>
    </xdr:from>
    <xdr:ext cx="200025" cy="196215"/>
    <xdr:sp macro="" textlink="">
      <xdr:nvSpPr>
        <xdr:cNvPr id="577" name="Text Box 6"/>
        <xdr:cNvSpPr txBox="1">
          <a:spLocks noChangeArrowheads="1"/>
        </xdr:cNvSpPr>
      </xdr:nvSpPr>
      <xdr:spPr>
        <a:xfrm>
          <a:off x="2759075" y="4945380"/>
          <a:ext cx="200025" cy="196215"/>
        </a:xfrm>
        <a:prstGeom prst="rect">
          <a:avLst/>
        </a:prstGeom>
        <a:noFill/>
        <a:ln>
          <a:noFill/>
        </a:ln>
      </xdr:spPr>
    </xdr:sp>
    <xdr:clientData/>
  </xdr:oneCellAnchor>
  <xdr:oneCellAnchor>
    <xdr:from xmlns:xdr="http://schemas.openxmlformats.org/drawingml/2006/spreadsheetDrawing">
      <xdr:col>4</xdr:col>
      <xdr:colOff>814070</xdr:colOff>
      <xdr:row>29</xdr:row>
      <xdr:rowOff>0</xdr:rowOff>
    </xdr:from>
    <xdr:ext cx="95250" cy="196215"/>
    <xdr:sp macro="" textlink="">
      <xdr:nvSpPr>
        <xdr:cNvPr id="578" name="Text Box 6"/>
        <xdr:cNvSpPr txBox="1">
          <a:spLocks noChangeArrowheads="1"/>
        </xdr:cNvSpPr>
      </xdr:nvSpPr>
      <xdr:spPr>
        <a:xfrm>
          <a:off x="3573145" y="4945380"/>
          <a:ext cx="95250" cy="196215"/>
        </a:xfrm>
        <a:prstGeom prst="rect">
          <a:avLst/>
        </a:prstGeom>
        <a:noFill/>
        <a:ln>
          <a:noFill/>
        </a:ln>
      </xdr:spPr>
    </xdr:sp>
    <xdr:clientData/>
  </xdr:oneCellAnchor>
  <xdr:oneCellAnchor>
    <xdr:from xmlns:xdr="http://schemas.openxmlformats.org/drawingml/2006/spreadsheetDrawing">
      <xdr:col>6</xdr:col>
      <xdr:colOff>796925</xdr:colOff>
      <xdr:row>25</xdr:row>
      <xdr:rowOff>74295</xdr:rowOff>
    </xdr:from>
    <xdr:ext cx="0" cy="175895"/>
    <xdr:sp macro="" textlink="">
      <xdr:nvSpPr>
        <xdr:cNvPr id="579" name="Text Box 5"/>
        <xdr:cNvSpPr txBox="1">
          <a:spLocks noChangeArrowheads="1"/>
        </xdr:cNvSpPr>
      </xdr:nvSpPr>
      <xdr:spPr>
        <a:xfrm>
          <a:off x="5107305" y="4349115"/>
          <a:ext cx="0" cy="17589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580" name="Text Box 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581" name="Text Box 5"/>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5</xdr:col>
      <xdr:colOff>737235</xdr:colOff>
      <xdr:row>26</xdr:row>
      <xdr:rowOff>0</xdr:rowOff>
    </xdr:from>
    <xdr:ext cx="18415" cy="196215"/>
    <xdr:sp macro="" textlink="">
      <xdr:nvSpPr>
        <xdr:cNvPr id="582" name="Text Box 6"/>
        <xdr:cNvSpPr txBox="1">
          <a:spLocks noChangeArrowheads="1"/>
        </xdr:cNvSpPr>
      </xdr:nvSpPr>
      <xdr:spPr>
        <a:xfrm>
          <a:off x="4310380" y="4442460"/>
          <a:ext cx="18415" cy="19621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583" name="Text Box 11"/>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584" name="Text Box 12"/>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585" name="Text Box 2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586" name="Text Box 22"/>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587" name="Text Box 1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588" name="Text Box 12"/>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589" name="Text Box 6"/>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590" name="Text Box 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591" name="Text Box 2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592" name="Text Box 22"/>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593" name="Text Box 1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594" name="Text Box 12"/>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595" name="Text Box 6"/>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596" name="Text Box 6"/>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597" name="Text Box 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598" name="Text Box 5"/>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5</xdr:col>
      <xdr:colOff>737235</xdr:colOff>
      <xdr:row>26</xdr:row>
      <xdr:rowOff>0</xdr:rowOff>
    </xdr:from>
    <xdr:ext cx="18415" cy="196215"/>
    <xdr:sp macro="" textlink="">
      <xdr:nvSpPr>
        <xdr:cNvPr id="599" name="Text Box 6"/>
        <xdr:cNvSpPr txBox="1">
          <a:spLocks noChangeArrowheads="1"/>
        </xdr:cNvSpPr>
      </xdr:nvSpPr>
      <xdr:spPr>
        <a:xfrm>
          <a:off x="4310380" y="4442460"/>
          <a:ext cx="18415" cy="19621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600" name="Text Box 11"/>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28</xdr:row>
      <xdr:rowOff>74295</xdr:rowOff>
    </xdr:from>
    <xdr:ext cx="95250" cy="175895"/>
    <xdr:sp macro="" textlink="">
      <xdr:nvSpPr>
        <xdr:cNvPr id="601" name="Text Box 12"/>
        <xdr:cNvSpPr txBox="1">
          <a:spLocks noChangeArrowheads="1"/>
        </xdr:cNvSpPr>
      </xdr:nvSpPr>
      <xdr:spPr>
        <a:xfrm>
          <a:off x="3573145" y="4852035"/>
          <a:ext cx="95250" cy="17589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602" name="Text Box 2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603" name="Text Box 22"/>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604" name="Text Box 11"/>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605" name="Text Box 12"/>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606" name="Text Box 6"/>
        <xdr:cNvSpPr txBox="1">
          <a:spLocks noChangeArrowheads="1"/>
        </xdr:cNvSpPr>
      </xdr:nvSpPr>
      <xdr:spPr>
        <a:xfrm>
          <a:off x="3573145" y="4442460"/>
          <a:ext cx="95250"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607" name="Text Box 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608" name="Text Box 2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609" name="Text Box 22"/>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610" name="Text Box 11"/>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611" name="Text Box 12"/>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3</xdr:col>
      <xdr:colOff>882650</xdr:colOff>
      <xdr:row>26</xdr:row>
      <xdr:rowOff>0</xdr:rowOff>
    </xdr:from>
    <xdr:ext cx="200025" cy="196215"/>
    <xdr:sp macro="" textlink="">
      <xdr:nvSpPr>
        <xdr:cNvPr id="612" name="Text Box 6"/>
        <xdr:cNvSpPr txBox="1">
          <a:spLocks noChangeArrowheads="1"/>
        </xdr:cNvSpPr>
      </xdr:nvSpPr>
      <xdr:spPr>
        <a:xfrm>
          <a:off x="2759075" y="4442460"/>
          <a:ext cx="200025" cy="196215"/>
        </a:xfrm>
        <a:prstGeom prst="rect">
          <a:avLst/>
        </a:prstGeom>
        <a:noFill/>
        <a:ln>
          <a:noFill/>
        </a:ln>
      </xdr:spPr>
    </xdr:sp>
    <xdr:clientData/>
  </xdr:oneCellAnchor>
  <xdr:oneCellAnchor>
    <xdr:from xmlns:xdr="http://schemas.openxmlformats.org/drawingml/2006/spreadsheetDrawing">
      <xdr:col>4</xdr:col>
      <xdr:colOff>814070</xdr:colOff>
      <xdr:row>26</xdr:row>
      <xdr:rowOff>0</xdr:rowOff>
    </xdr:from>
    <xdr:ext cx="95250" cy="196215"/>
    <xdr:sp macro="" textlink="">
      <xdr:nvSpPr>
        <xdr:cNvPr id="613" name="Text Box 6"/>
        <xdr:cNvSpPr txBox="1">
          <a:spLocks noChangeArrowheads="1"/>
        </xdr:cNvSpPr>
      </xdr:nvSpPr>
      <xdr:spPr>
        <a:xfrm>
          <a:off x="3573145" y="4442460"/>
          <a:ext cx="95250" cy="196215"/>
        </a:xfrm>
        <a:prstGeom prst="rect">
          <a:avLst/>
        </a:prstGeom>
        <a:noFill/>
        <a:ln>
          <a:no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L25"/>
  <sheetViews>
    <sheetView showGridLines="0" zoomScaleSheetLayoutView="100" workbookViewId="0">
      <selection activeCell="A11" sqref="A11:XFD13"/>
    </sheetView>
  </sheetViews>
  <sheetFormatPr defaultRowHeight="15.95" customHeight="1"/>
  <cols>
    <col min="1" max="1" width="2.625" style="1" customWidth="1"/>
    <col min="2" max="2" width="10.25" style="1" customWidth="1"/>
    <col min="3" max="11" width="8.125" style="1" customWidth="1"/>
    <col min="12" max="12" width="13.75" style="1" customWidth="1"/>
    <col min="13" max="16384" width="9" style="1" customWidth="1"/>
  </cols>
  <sheetData>
    <row r="1" spans="2:12" ht="18" customHeight="1">
      <c r="B1" s="2" t="s">
        <v>49</v>
      </c>
    </row>
    <row r="2" spans="2:12" s="1" customFormat="1" ht="15.95" customHeight="1">
      <c r="B2" s="3"/>
      <c r="C2" s="9" t="s">
        <v>5</v>
      </c>
      <c r="D2" s="15"/>
      <c r="E2" s="15"/>
      <c r="F2" s="15"/>
      <c r="G2" s="15"/>
      <c r="H2" s="15"/>
      <c r="I2" s="15"/>
      <c r="J2" s="15"/>
      <c r="K2" s="27"/>
      <c r="L2" s="30"/>
    </row>
    <row r="3" spans="2:12" s="1" customFormat="1" ht="15.95" customHeight="1">
      <c r="B3" s="4" t="s">
        <v>31</v>
      </c>
      <c r="C3" s="10" t="s">
        <v>21</v>
      </c>
      <c r="D3" s="16"/>
      <c r="E3" s="16"/>
      <c r="F3" s="10" t="s">
        <v>27</v>
      </c>
      <c r="G3" s="16"/>
      <c r="H3" s="21"/>
      <c r="I3" s="25" t="s">
        <v>7</v>
      </c>
      <c r="J3" s="26"/>
      <c r="K3" s="28"/>
      <c r="L3" s="31"/>
    </row>
    <row r="4" spans="2:12" s="1" customFormat="1" ht="15.95" customHeight="1">
      <c r="B4" s="5"/>
      <c r="C4" s="11" t="s">
        <v>16</v>
      </c>
      <c r="D4" s="11" t="s">
        <v>30</v>
      </c>
      <c r="E4" s="11" t="s">
        <v>10</v>
      </c>
      <c r="F4" s="11" t="s">
        <v>16</v>
      </c>
      <c r="G4" s="11" t="s">
        <v>30</v>
      </c>
      <c r="H4" s="22" t="s">
        <v>10</v>
      </c>
      <c r="I4" s="11" t="s">
        <v>16</v>
      </c>
      <c r="J4" s="11" t="s">
        <v>30</v>
      </c>
      <c r="K4" s="22" t="s">
        <v>10</v>
      </c>
      <c r="L4" s="32"/>
    </row>
    <row r="5" spans="2:12" ht="15.95" customHeight="1">
      <c r="B5" s="6" t="s">
        <v>34</v>
      </c>
      <c r="C5" s="12">
        <v>601</v>
      </c>
      <c r="D5" s="17">
        <v>599</v>
      </c>
      <c r="E5" s="17">
        <v>351</v>
      </c>
      <c r="F5" s="12">
        <v>1086</v>
      </c>
      <c r="G5" s="17">
        <v>1148</v>
      </c>
      <c r="H5" s="23">
        <v>829</v>
      </c>
      <c r="I5" s="12">
        <v>499</v>
      </c>
      <c r="J5" s="17">
        <v>526</v>
      </c>
      <c r="K5" s="23">
        <v>204</v>
      </c>
      <c r="L5" s="17"/>
    </row>
    <row r="6" spans="2:12" ht="15.95" customHeight="1">
      <c r="B6" s="6" t="s">
        <v>36</v>
      </c>
      <c r="C6" s="12">
        <v>445</v>
      </c>
      <c r="D6" s="17">
        <v>508</v>
      </c>
      <c r="E6" s="17">
        <v>288</v>
      </c>
      <c r="F6" s="12">
        <v>1039</v>
      </c>
      <c r="G6" s="17">
        <v>1138</v>
      </c>
      <c r="H6" s="23">
        <v>730</v>
      </c>
      <c r="I6" s="12">
        <v>508</v>
      </c>
      <c r="J6" s="17">
        <v>516</v>
      </c>
      <c r="K6" s="23">
        <v>196</v>
      </c>
      <c r="L6" s="17"/>
    </row>
    <row r="7" spans="2:12" ht="15.95" customHeight="1">
      <c r="B7" s="6" t="s">
        <v>51</v>
      </c>
      <c r="C7" s="12">
        <v>435</v>
      </c>
      <c r="D7" s="17">
        <v>434</v>
      </c>
      <c r="E7" s="17">
        <v>289</v>
      </c>
      <c r="F7" s="12">
        <v>945</v>
      </c>
      <c r="G7" s="17">
        <v>953</v>
      </c>
      <c r="H7" s="17">
        <v>722</v>
      </c>
      <c r="I7" s="12">
        <v>555</v>
      </c>
      <c r="J7" s="17">
        <v>545</v>
      </c>
      <c r="K7" s="23">
        <v>206</v>
      </c>
      <c r="L7" s="17"/>
    </row>
    <row r="8" spans="2:12" ht="15.95" customHeight="1">
      <c r="B8" s="6" t="s">
        <v>358</v>
      </c>
      <c r="C8" s="12">
        <v>405</v>
      </c>
      <c r="D8" s="17">
        <v>420</v>
      </c>
      <c r="E8" s="17">
        <v>274</v>
      </c>
      <c r="F8" s="12">
        <v>930</v>
      </c>
      <c r="G8" s="17">
        <v>971</v>
      </c>
      <c r="H8" s="17">
        <v>681</v>
      </c>
      <c r="I8" s="12">
        <v>554</v>
      </c>
      <c r="J8" s="17">
        <v>538</v>
      </c>
      <c r="K8" s="23">
        <v>222</v>
      </c>
      <c r="L8" s="17"/>
    </row>
    <row r="9" spans="2:12" ht="15.95" customHeight="1">
      <c r="B9" s="7" t="s">
        <v>434</v>
      </c>
      <c r="C9" s="13">
        <v>455</v>
      </c>
      <c r="D9" s="18">
        <v>434</v>
      </c>
      <c r="E9" s="18">
        <v>295</v>
      </c>
      <c r="F9" s="13">
        <v>961</v>
      </c>
      <c r="G9" s="18">
        <v>946</v>
      </c>
      <c r="H9" s="18">
        <v>696</v>
      </c>
      <c r="I9" s="13">
        <v>618</v>
      </c>
      <c r="J9" s="18">
        <v>623</v>
      </c>
      <c r="K9" s="29">
        <v>217</v>
      </c>
    </row>
    <row r="10" spans="2:12" ht="15.95" customHeight="1">
      <c r="L10" s="33"/>
    </row>
    <row r="11" spans="2:12" s="1" customFormat="1" ht="15.95" customHeight="1">
      <c r="B11" s="3"/>
      <c r="C11" s="9" t="s">
        <v>39</v>
      </c>
      <c r="D11" s="15"/>
      <c r="E11" s="15"/>
      <c r="F11" s="15"/>
      <c r="G11" s="15"/>
      <c r="H11" s="15"/>
      <c r="I11" s="15"/>
      <c r="J11" s="15"/>
      <c r="K11" s="27"/>
      <c r="L11" s="34"/>
    </row>
    <row r="12" spans="2:12" s="1" customFormat="1" ht="15.95" customHeight="1">
      <c r="B12" s="4" t="s">
        <v>31</v>
      </c>
      <c r="C12" s="10" t="s">
        <v>21</v>
      </c>
      <c r="D12" s="16"/>
      <c r="E12" s="16"/>
      <c r="F12" s="10" t="s">
        <v>41</v>
      </c>
      <c r="G12" s="16"/>
      <c r="H12" s="21"/>
      <c r="I12" s="25" t="s">
        <v>44</v>
      </c>
      <c r="J12" s="26"/>
      <c r="K12" s="28"/>
      <c r="L12" s="30"/>
    </row>
    <row r="13" spans="2:12" s="1" customFormat="1" ht="15.95" customHeight="1">
      <c r="B13" s="5"/>
      <c r="C13" s="11" t="s">
        <v>16</v>
      </c>
      <c r="D13" s="11" t="s">
        <v>30</v>
      </c>
      <c r="E13" s="11" t="s">
        <v>10</v>
      </c>
      <c r="F13" s="11" t="s">
        <v>16</v>
      </c>
      <c r="G13" s="11" t="s">
        <v>30</v>
      </c>
      <c r="H13" s="22" t="s">
        <v>10</v>
      </c>
      <c r="I13" s="11" t="s">
        <v>16</v>
      </c>
      <c r="J13" s="11" t="s">
        <v>30</v>
      </c>
      <c r="K13" s="22" t="s">
        <v>10</v>
      </c>
      <c r="L13" s="35"/>
    </row>
    <row r="14" spans="2:12" ht="15.95" customHeight="1">
      <c r="B14" s="6" t="s">
        <v>34</v>
      </c>
      <c r="C14" s="14">
        <v>1535</v>
      </c>
      <c r="D14" s="19">
        <v>1604</v>
      </c>
      <c r="E14" s="19">
        <v>288</v>
      </c>
      <c r="F14" s="14">
        <v>1182</v>
      </c>
      <c r="G14" s="19">
        <v>1185</v>
      </c>
      <c r="H14" s="24">
        <v>6</v>
      </c>
      <c r="I14" s="19">
        <v>416</v>
      </c>
      <c r="J14" s="19">
        <v>411</v>
      </c>
      <c r="K14" s="24">
        <v>48</v>
      </c>
      <c r="L14" s="35"/>
    </row>
    <row r="15" spans="2:12" ht="15.95" customHeight="1">
      <c r="B15" s="6" t="s">
        <v>36</v>
      </c>
      <c r="C15" s="14">
        <v>1180</v>
      </c>
      <c r="D15" s="19">
        <v>1234</v>
      </c>
      <c r="E15" s="19">
        <v>234</v>
      </c>
      <c r="F15" s="14">
        <v>1068</v>
      </c>
      <c r="G15" s="19">
        <v>1063</v>
      </c>
      <c r="H15" s="24">
        <v>11</v>
      </c>
      <c r="I15" s="19">
        <v>331</v>
      </c>
      <c r="J15" s="19">
        <v>335</v>
      </c>
      <c r="K15" s="24">
        <v>44</v>
      </c>
      <c r="L15" s="17"/>
    </row>
    <row r="16" spans="2:12" ht="15.95" customHeight="1">
      <c r="B16" s="6" t="s">
        <v>51</v>
      </c>
      <c r="C16" s="14">
        <v>1051</v>
      </c>
      <c r="D16" s="19">
        <v>1066</v>
      </c>
      <c r="E16" s="19">
        <v>219</v>
      </c>
      <c r="F16" s="14">
        <v>920</v>
      </c>
      <c r="G16" s="19">
        <v>927</v>
      </c>
      <c r="H16" s="24">
        <v>4</v>
      </c>
      <c r="I16" s="14">
        <v>278</v>
      </c>
      <c r="J16" s="19">
        <v>295</v>
      </c>
      <c r="K16" s="24">
        <v>27</v>
      </c>
    </row>
    <row r="17" spans="2:12" ht="15.95" customHeight="1">
      <c r="B17" s="6" t="s">
        <v>358</v>
      </c>
      <c r="C17" s="14">
        <v>1059</v>
      </c>
      <c r="D17" s="19">
        <v>1059</v>
      </c>
      <c r="E17" s="19">
        <v>219</v>
      </c>
      <c r="F17" s="14">
        <v>1162</v>
      </c>
      <c r="G17" s="19">
        <v>1162</v>
      </c>
      <c r="H17" s="19">
        <v>4</v>
      </c>
      <c r="I17" s="14">
        <v>273</v>
      </c>
      <c r="J17" s="19">
        <v>259</v>
      </c>
      <c r="K17" s="24">
        <v>41</v>
      </c>
    </row>
    <row r="18" spans="2:12" ht="15.95" customHeight="1">
      <c r="B18" s="7" t="s">
        <v>434</v>
      </c>
      <c r="C18" s="13">
        <v>952</v>
      </c>
      <c r="D18" s="18">
        <v>989</v>
      </c>
      <c r="E18" s="18">
        <v>182</v>
      </c>
      <c r="F18" s="13">
        <v>1221</v>
      </c>
      <c r="G18" s="18">
        <v>1211</v>
      </c>
      <c r="H18" s="18">
        <v>14</v>
      </c>
      <c r="I18" s="13">
        <v>226</v>
      </c>
      <c r="J18" s="18">
        <v>239</v>
      </c>
      <c r="K18" s="29">
        <v>28</v>
      </c>
    </row>
    <row r="19" spans="2:12" ht="15" customHeight="1">
      <c r="B19" s="8" t="s">
        <v>46</v>
      </c>
      <c r="C19" s="8"/>
      <c r="D19" s="8"/>
      <c r="E19" s="8"/>
      <c r="F19" s="8"/>
      <c r="G19" s="8"/>
      <c r="H19" s="8"/>
      <c r="I19" s="8"/>
      <c r="J19" s="8"/>
      <c r="K19" s="8"/>
      <c r="L19" s="8"/>
    </row>
    <row r="20" spans="2:12" ht="15" customHeight="1">
      <c r="B20" s="8" t="s">
        <v>481</v>
      </c>
      <c r="C20" s="8"/>
      <c r="D20" s="8"/>
      <c r="E20" s="8"/>
      <c r="F20" s="8"/>
      <c r="G20" s="8"/>
      <c r="H20" s="8"/>
      <c r="I20" s="8"/>
      <c r="J20" s="8"/>
      <c r="K20" s="8"/>
      <c r="L20" s="8"/>
    </row>
    <row r="21" spans="2:12" ht="15" customHeight="1">
      <c r="B21" s="8" t="s">
        <v>438</v>
      </c>
      <c r="C21" s="8"/>
      <c r="D21" s="8"/>
      <c r="E21" s="8"/>
      <c r="F21" s="8"/>
      <c r="G21" s="8"/>
      <c r="H21" s="8"/>
      <c r="I21" s="8"/>
      <c r="J21" s="8"/>
      <c r="K21" s="8"/>
      <c r="L21" s="8"/>
    </row>
    <row r="22" spans="2:12" ht="15" customHeight="1">
      <c r="B22" s="8" t="s">
        <v>486</v>
      </c>
      <c r="C22" s="8"/>
      <c r="D22" s="8"/>
      <c r="E22" s="8"/>
      <c r="F22" s="8"/>
      <c r="G22" s="8"/>
      <c r="H22" s="8"/>
      <c r="I22" s="8"/>
      <c r="J22" s="8"/>
      <c r="K22" s="8"/>
      <c r="L22" s="8"/>
    </row>
    <row r="23" spans="2:12" ht="15" customHeight="1">
      <c r="B23" s="8" t="s">
        <v>17</v>
      </c>
      <c r="C23" s="8"/>
      <c r="D23" s="8"/>
      <c r="E23" s="20"/>
      <c r="F23" s="8"/>
      <c r="G23" s="8"/>
      <c r="H23" s="8"/>
      <c r="I23" s="8"/>
      <c r="J23" s="8"/>
      <c r="K23" s="8"/>
      <c r="L23" s="8"/>
    </row>
    <row r="24" spans="2:12" ht="15.95" customHeight="1">
      <c r="B24" s="8"/>
      <c r="C24" s="8"/>
      <c r="D24" s="8"/>
      <c r="E24" s="8"/>
      <c r="F24" s="8"/>
      <c r="G24" s="8"/>
      <c r="H24" s="8"/>
      <c r="I24" s="8"/>
      <c r="J24" s="8"/>
      <c r="K24" s="8"/>
      <c r="L24" s="8"/>
    </row>
    <row r="25" spans="2:12" ht="15.95" customHeight="1">
      <c r="B25" s="8"/>
    </row>
  </sheetData>
  <mergeCells count="2">
    <mergeCell ref="I3:K3"/>
    <mergeCell ref="I12:K12"/>
  </mergeCells>
  <phoneticPr fontId="6"/>
  <pageMargins left="0.78740157480314965" right="0.78740157480314965" top="0.59055118110236227" bottom="0.59055118110236227" header="0.31496062992125984" footer="0.31496062992125984"/>
  <pageSetup paperSize="9" fitToWidth="1" fitToHeight="1" orientation="portrait" usePrinterDefaults="1"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B1:R10"/>
  <sheetViews>
    <sheetView showGridLines="0" zoomScaleSheetLayoutView="100" workbookViewId="0">
      <selection activeCell="A2" sqref="A2:XFD3"/>
    </sheetView>
  </sheetViews>
  <sheetFormatPr defaultRowHeight="15.95" customHeight="1"/>
  <cols>
    <col min="1" max="1" width="2.625" style="1" customWidth="1"/>
    <col min="2" max="2" width="8.75" style="1" customWidth="1"/>
    <col min="3" max="3" width="5.75" style="1" customWidth="1"/>
    <col min="4" max="5" width="4.25" style="1" customWidth="1"/>
    <col min="6" max="18" width="6.125" style="1" customWidth="1"/>
    <col min="19" max="16384" width="9" style="1" customWidth="1"/>
  </cols>
  <sheetData>
    <row r="1" spans="2:18" s="53" customFormat="1" ht="18" customHeight="1">
      <c r="B1" s="312" t="s">
        <v>77</v>
      </c>
      <c r="C1" s="317"/>
      <c r="D1" s="317"/>
      <c r="E1" s="317"/>
      <c r="F1" s="317"/>
      <c r="G1" s="323"/>
      <c r="H1" s="323"/>
      <c r="L1" s="340"/>
      <c r="Q1" s="53" t="s">
        <v>241</v>
      </c>
    </row>
    <row r="2" spans="2:18" s="1" customFormat="1" ht="16.5" customHeight="1">
      <c r="B2" s="36" t="s">
        <v>242</v>
      </c>
      <c r="C2" s="36" t="s">
        <v>244</v>
      </c>
      <c r="D2" s="9" t="s">
        <v>240</v>
      </c>
      <c r="E2" s="15"/>
      <c r="F2" s="15"/>
      <c r="G2" s="15"/>
      <c r="H2" s="15"/>
      <c r="I2" s="15"/>
      <c r="J2" s="15"/>
      <c r="K2" s="27"/>
      <c r="L2" s="9" t="s">
        <v>248</v>
      </c>
      <c r="M2" s="15"/>
      <c r="N2" s="15"/>
      <c r="O2" s="15"/>
      <c r="P2" s="15"/>
      <c r="Q2" s="15"/>
      <c r="R2" s="27"/>
    </row>
    <row r="3" spans="2:18" s="1" customFormat="1" ht="24">
      <c r="B3" s="5"/>
      <c r="C3" s="5"/>
      <c r="D3" s="25" t="s">
        <v>250</v>
      </c>
      <c r="E3" s="28"/>
      <c r="F3" s="50" t="s">
        <v>253</v>
      </c>
      <c r="G3" s="50" t="s">
        <v>255</v>
      </c>
      <c r="H3" s="50" t="s">
        <v>259</v>
      </c>
      <c r="I3" s="50" t="s">
        <v>141</v>
      </c>
      <c r="J3" s="50" t="s">
        <v>217</v>
      </c>
      <c r="K3" s="338" t="s">
        <v>118</v>
      </c>
      <c r="L3" s="50" t="s">
        <v>250</v>
      </c>
      <c r="M3" s="28" t="s">
        <v>253</v>
      </c>
      <c r="N3" s="50" t="s">
        <v>255</v>
      </c>
      <c r="O3" s="50" t="s">
        <v>259</v>
      </c>
      <c r="P3" s="50" t="s">
        <v>141</v>
      </c>
      <c r="Q3" s="50" t="s">
        <v>217</v>
      </c>
      <c r="R3" s="338" t="s">
        <v>118</v>
      </c>
    </row>
    <row r="4" spans="2:18" ht="15.95" customHeight="1">
      <c r="B4" s="330" t="s">
        <v>261</v>
      </c>
      <c r="C4" s="332">
        <v>230</v>
      </c>
      <c r="D4" s="332">
        <v>15</v>
      </c>
      <c r="E4" s="335" t="s">
        <v>189</v>
      </c>
      <c r="F4" s="334">
        <v>15</v>
      </c>
      <c r="G4" s="334" t="s">
        <v>119</v>
      </c>
      <c r="H4" s="334" t="s">
        <v>119</v>
      </c>
      <c r="I4" s="334" t="s">
        <v>119</v>
      </c>
      <c r="J4" s="334" t="s">
        <v>119</v>
      </c>
      <c r="K4" s="335" t="s">
        <v>119</v>
      </c>
      <c r="L4" s="341">
        <v>215</v>
      </c>
      <c r="M4" s="334">
        <v>195</v>
      </c>
      <c r="N4" s="334" t="s">
        <v>119</v>
      </c>
      <c r="O4" s="334">
        <v>20</v>
      </c>
      <c r="P4" s="334" t="s">
        <v>119</v>
      </c>
      <c r="Q4" s="334" t="s">
        <v>119</v>
      </c>
      <c r="R4" s="335" t="s">
        <v>119</v>
      </c>
    </row>
    <row r="5" spans="2:18" ht="15.95" customHeight="1">
      <c r="B5" s="330" t="s">
        <v>155</v>
      </c>
      <c r="C5" s="332">
        <v>236</v>
      </c>
      <c r="D5" s="332">
        <v>31</v>
      </c>
      <c r="E5" s="335" t="s">
        <v>189</v>
      </c>
      <c r="F5" s="334">
        <v>20</v>
      </c>
      <c r="G5" s="334">
        <v>11</v>
      </c>
      <c r="H5" s="334" t="s">
        <v>119</v>
      </c>
      <c r="I5" s="334" t="s">
        <v>119</v>
      </c>
      <c r="J5" s="334" t="s">
        <v>119</v>
      </c>
      <c r="K5" s="335" t="s">
        <v>119</v>
      </c>
      <c r="L5" s="341">
        <v>205</v>
      </c>
      <c r="M5" s="334">
        <v>201</v>
      </c>
      <c r="N5" s="334">
        <v>3</v>
      </c>
      <c r="O5" s="334">
        <v>1</v>
      </c>
      <c r="P5" s="334" t="s">
        <v>119</v>
      </c>
      <c r="Q5" s="334" t="s">
        <v>119</v>
      </c>
      <c r="R5" s="335" t="s">
        <v>119</v>
      </c>
    </row>
    <row r="6" spans="2:18" ht="15.95" customHeight="1">
      <c r="B6" s="330" t="s">
        <v>263</v>
      </c>
      <c r="C6" s="332">
        <v>175</v>
      </c>
      <c r="D6" s="332">
        <v>19</v>
      </c>
      <c r="E6" s="335" t="s">
        <v>189</v>
      </c>
      <c r="F6" s="334">
        <v>19</v>
      </c>
      <c r="G6" s="334" t="s">
        <v>119</v>
      </c>
      <c r="H6" s="334" t="s">
        <v>119</v>
      </c>
      <c r="I6" s="334" t="s">
        <v>119</v>
      </c>
      <c r="J6" s="334" t="s">
        <v>119</v>
      </c>
      <c r="K6" s="335" t="s">
        <v>119</v>
      </c>
      <c r="L6" s="341">
        <v>156</v>
      </c>
      <c r="M6" s="334">
        <v>154</v>
      </c>
      <c r="N6" s="334" t="s">
        <v>119</v>
      </c>
      <c r="O6" s="334">
        <v>2</v>
      </c>
      <c r="P6" s="334" t="s">
        <v>119</v>
      </c>
      <c r="Q6" s="334" t="s">
        <v>119</v>
      </c>
      <c r="R6" s="335" t="s">
        <v>119</v>
      </c>
    </row>
    <row r="7" spans="2:18" ht="15.95" customHeight="1">
      <c r="B7" s="330" t="s">
        <v>93</v>
      </c>
      <c r="C7" s="332">
        <v>62</v>
      </c>
      <c r="D7" s="332">
        <v>5</v>
      </c>
      <c r="E7" s="335" t="s">
        <v>189</v>
      </c>
      <c r="F7" s="334">
        <v>5</v>
      </c>
      <c r="G7" s="334" t="s">
        <v>119</v>
      </c>
      <c r="H7" s="334" t="s">
        <v>119</v>
      </c>
      <c r="I7" s="334" t="s">
        <v>119</v>
      </c>
      <c r="J7" s="334" t="s">
        <v>119</v>
      </c>
      <c r="K7" s="335" t="s">
        <v>119</v>
      </c>
      <c r="L7" s="341">
        <v>57</v>
      </c>
      <c r="M7" s="334">
        <v>50</v>
      </c>
      <c r="N7" s="334" t="s">
        <v>119</v>
      </c>
      <c r="O7" s="334">
        <v>7</v>
      </c>
      <c r="P7" s="334" t="s">
        <v>119</v>
      </c>
      <c r="Q7" s="334" t="s">
        <v>119</v>
      </c>
      <c r="R7" s="335" t="s">
        <v>119</v>
      </c>
    </row>
    <row r="8" spans="2:18" ht="15.95" customHeight="1">
      <c r="B8" s="331" t="s">
        <v>496</v>
      </c>
      <c r="C8" s="333">
        <v>5</v>
      </c>
      <c r="D8" s="333">
        <v>5</v>
      </c>
      <c r="E8" s="336" t="s">
        <v>189</v>
      </c>
      <c r="F8" s="337">
        <v>5</v>
      </c>
      <c r="G8" s="337" t="s">
        <v>119</v>
      </c>
      <c r="H8" s="337" t="s">
        <v>119</v>
      </c>
      <c r="I8" s="337" t="s">
        <v>119</v>
      </c>
      <c r="J8" s="337" t="s">
        <v>119</v>
      </c>
      <c r="K8" s="336" t="s">
        <v>119</v>
      </c>
      <c r="L8" s="342">
        <v>79</v>
      </c>
      <c r="M8" s="337">
        <v>70</v>
      </c>
      <c r="N8" s="337" t="s">
        <v>119</v>
      </c>
      <c r="O8" s="337">
        <v>9</v>
      </c>
      <c r="P8" s="337" t="s">
        <v>119</v>
      </c>
      <c r="Q8" s="337" t="s">
        <v>119</v>
      </c>
      <c r="R8" s="336" t="s">
        <v>119</v>
      </c>
    </row>
    <row r="9" spans="2:18" ht="15.95" customHeight="1">
      <c r="B9" s="51" t="s">
        <v>374</v>
      </c>
      <c r="C9" s="334"/>
      <c r="D9" s="334"/>
      <c r="E9" s="334"/>
      <c r="F9" s="334"/>
      <c r="G9" s="334"/>
      <c r="H9" s="334"/>
      <c r="I9" s="334"/>
      <c r="J9" s="334"/>
      <c r="K9" s="334"/>
      <c r="L9" s="334"/>
      <c r="M9" s="334"/>
      <c r="N9" s="334"/>
      <c r="O9" s="334"/>
      <c r="P9" s="334"/>
      <c r="Q9" s="334"/>
      <c r="R9" s="334"/>
    </row>
    <row r="10" spans="2:18" ht="15.95" customHeight="1">
      <c r="B10" s="315" t="s">
        <v>226</v>
      </c>
      <c r="C10" s="175"/>
      <c r="D10" s="184"/>
      <c r="E10" s="184"/>
      <c r="F10" s="184"/>
      <c r="K10" s="339"/>
    </row>
  </sheetData>
  <mergeCells count="1">
    <mergeCell ref="D3:E3"/>
  </mergeCells>
  <phoneticPr fontId="6"/>
  <pageMargins left="0.78740157480314965" right="0.78740157480314965" top="0.59055118110236227" bottom="0.59055118110236227" header="0.31496062992125984" footer="0.31496062992125984"/>
  <pageSetup paperSize="9" fitToWidth="1" fitToHeight="1" orientation="landscape"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V34"/>
  <sheetViews>
    <sheetView showGridLines="0" view="pageBreakPreview" topLeftCell="A6" zoomScaleNormal="90" zoomScaleSheetLayoutView="100" workbookViewId="0">
      <selection activeCell="H2" sqref="H2:J32"/>
    </sheetView>
  </sheetViews>
  <sheetFormatPr defaultRowHeight="15.95" customHeight="1"/>
  <cols>
    <col min="1" max="2" width="2.625" style="1" customWidth="1"/>
    <col min="3" max="3" width="3.125" style="1" customWidth="1"/>
    <col min="4" max="4" width="13.25" style="1" customWidth="1"/>
    <col min="5" max="5" width="5.125" style="1" customWidth="1"/>
    <col min="6" max="6" width="8.625" style="54" customWidth="1"/>
    <col min="7" max="7" width="13.125" style="54" customWidth="1"/>
    <col min="8" max="8" width="2.625" style="1" bestFit="1" customWidth="1"/>
    <col min="9" max="9" width="3.125" style="1" customWidth="1"/>
    <col min="10" max="10" width="12.125" style="1" customWidth="1"/>
    <col min="11" max="11" width="5.125" style="1" customWidth="1"/>
    <col min="12" max="12" width="8.625" style="54" customWidth="1"/>
    <col min="13" max="13" width="14.25" style="54" customWidth="1"/>
    <col min="14" max="14" width="5.125" style="1" customWidth="1"/>
    <col min="15" max="15" width="10.625" style="54" customWidth="1"/>
    <col min="16" max="16" width="11.625" style="54" customWidth="1"/>
    <col min="17" max="18" width="3.125" style="1" customWidth="1"/>
    <col min="19" max="19" width="12.125" style="1" customWidth="1"/>
    <col min="20" max="20" width="5.125" style="1" customWidth="1"/>
    <col min="21" max="21" width="10.625" style="54" customWidth="1"/>
    <col min="22" max="22" width="11.625" style="54" customWidth="1"/>
    <col min="23" max="257" width="9" style="1" customWidth="1"/>
    <col min="258" max="258" width="2.625" style="1" customWidth="1"/>
    <col min="259" max="259" width="3.125" style="1" customWidth="1"/>
    <col min="260" max="260" width="12.125" style="1" customWidth="1"/>
    <col min="261" max="261" width="5.125" style="1" customWidth="1"/>
    <col min="262" max="262" width="8.625" style="1" customWidth="1"/>
    <col min="263" max="263" width="10.625" style="1" customWidth="1"/>
    <col min="264" max="264" width="2.625" style="1" bestFit="1" customWidth="1"/>
    <col min="265" max="265" width="3.125" style="1" customWidth="1"/>
    <col min="266" max="266" width="12.125" style="1" customWidth="1"/>
    <col min="267" max="267" width="5.125" style="1" customWidth="1"/>
    <col min="268" max="268" width="8.625" style="1" customWidth="1"/>
    <col min="269" max="269" width="10.625" style="1" customWidth="1"/>
    <col min="270" max="270" width="5.125" style="1" customWidth="1"/>
    <col min="271" max="271" width="10.625" style="1" customWidth="1"/>
    <col min="272" max="272" width="11.625" style="1" customWidth="1"/>
    <col min="273" max="274" width="3.125" style="1" customWidth="1"/>
    <col min="275" max="275" width="12.125" style="1" customWidth="1"/>
    <col min="276" max="276" width="5.125" style="1" customWidth="1"/>
    <col min="277" max="277" width="10.625" style="1" customWidth="1"/>
    <col min="278" max="278" width="11.625" style="1" customWidth="1"/>
    <col min="279" max="513" width="9" style="1" customWidth="1"/>
    <col min="514" max="514" width="2.625" style="1" customWidth="1"/>
    <col min="515" max="515" width="3.125" style="1" customWidth="1"/>
    <col min="516" max="516" width="12.125" style="1" customWidth="1"/>
    <col min="517" max="517" width="5.125" style="1" customWidth="1"/>
    <col min="518" max="518" width="8.625" style="1" customWidth="1"/>
    <col min="519" max="519" width="10.625" style="1" customWidth="1"/>
    <col min="520" max="520" width="2.625" style="1" bestFit="1" customWidth="1"/>
    <col min="521" max="521" width="3.125" style="1" customWidth="1"/>
    <col min="522" max="522" width="12.125" style="1" customWidth="1"/>
    <col min="523" max="523" width="5.125" style="1" customWidth="1"/>
    <col min="524" max="524" width="8.625" style="1" customWidth="1"/>
    <col min="525" max="525" width="10.625" style="1" customWidth="1"/>
    <col min="526" max="526" width="5.125" style="1" customWidth="1"/>
    <col min="527" max="527" width="10.625" style="1" customWidth="1"/>
    <col min="528" max="528" width="11.625" style="1" customWidth="1"/>
    <col min="529" max="530" width="3.125" style="1" customWidth="1"/>
    <col min="531" max="531" width="12.125" style="1" customWidth="1"/>
    <col min="532" max="532" width="5.125" style="1" customWidth="1"/>
    <col min="533" max="533" width="10.625" style="1" customWidth="1"/>
    <col min="534" max="534" width="11.625" style="1" customWidth="1"/>
    <col min="535" max="769" width="9" style="1" customWidth="1"/>
    <col min="770" max="770" width="2.625" style="1" customWidth="1"/>
    <col min="771" max="771" width="3.125" style="1" customWidth="1"/>
    <col min="772" max="772" width="12.125" style="1" customWidth="1"/>
    <col min="773" max="773" width="5.125" style="1" customWidth="1"/>
    <col min="774" max="774" width="8.625" style="1" customWidth="1"/>
    <col min="775" max="775" width="10.625" style="1" customWidth="1"/>
    <col min="776" max="776" width="2.625" style="1" bestFit="1" customWidth="1"/>
    <col min="777" max="777" width="3.125" style="1" customWidth="1"/>
    <col min="778" max="778" width="12.125" style="1" customWidth="1"/>
    <col min="779" max="779" width="5.125" style="1" customWidth="1"/>
    <col min="780" max="780" width="8.625" style="1" customWidth="1"/>
    <col min="781" max="781" width="10.625" style="1" customWidth="1"/>
    <col min="782" max="782" width="5.125" style="1" customWidth="1"/>
    <col min="783" max="783" width="10.625" style="1" customWidth="1"/>
    <col min="784" max="784" width="11.625" style="1" customWidth="1"/>
    <col min="785" max="786" width="3.125" style="1" customWidth="1"/>
    <col min="787" max="787" width="12.125" style="1" customWidth="1"/>
    <col min="788" max="788" width="5.125" style="1" customWidth="1"/>
    <col min="789" max="789" width="10.625" style="1" customWidth="1"/>
    <col min="790" max="790" width="11.625" style="1" customWidth="1"/>
    <col min="791" max="1025" width="9" style="1" customWidth="1"/>
    <col min="1026" max="1026" width="2.625" style="1" customWidth="1"/>
    <col min="1027" max="1027" width="3.125" style="1" customWidth="1"/>
    <col min="1028" max="1028" width="12.125" style="1" customWidth="1"/>
    <col min="1029" max="1029" width="5.125" style="1" customWidth="1"/>
    <col min="1030" max="1030" width="8.625" style="1" customWidth="1"/>
    <col min="1031" max="1031" width="10.625" style="1" customWidth="1"/>
    <col min="1032" max="1032" width="2.625" style="1" bestFit="1" customWidth="1"/>
    <col min="1033" max="1033" width="3.125" style="1" customWidth="1"/>
    <col min="1034" max="1034" width="12.125" style="1" customWidth="1"/>
    <col min="1035" max="1035" width="5.125" style="1" customWidth="1"/>
    <col min="1036" max="1036" width="8.625" style="1" customWidth="1"/>
    <col min="1037" max="1037" width="10.625" style="1" customWidth="1"/>
    <col min="1038" max="1038" width="5.125" style="1" customWidth="1"/>
    <col min="1039" max="1039" width="10.625" style="1" customWidth="1"/>
    <col min="1040" max="1040" width="11.625" style="1" customWidth="1"/>
    <col min="1041" max="1042" width="3.125" style="1" customWidth="1"/>
    <col min="1043" max="1043" width="12.125" style="1" customWidth="1"/>
    <col min="1044" max="1044" width="5.125" style="1" customWidth="1"/>
    <col min="1045" max="1045" width="10.625" style="1" customWidth="1"/>
    <col min="1046" max="1046" width="11.625" style="1" customWidth="1"/>
    <col min="1047" max="1281" width="9" style="1" customWidth="1"/>
    <col min="1282" max="1282" width="2.625" style="1" customWidth="1"/>
    <col min="1283" max="1283" width="3.125" style="1" customWidth="1"/>
    <col min="1284" max="1284" width="12.125" style="1" customWidth="1"/>
    <col min="1285" max="1285" width="5.125" style="1" customWidth="1"/>
    <col min="1286" max="1286" width="8.625" style="1" customWidth="1"/>
    <col min="1287" max="1287" width="10.625" style="1" customWidth="1"/>
    <col min="1288" max="1288" width="2.625" style="1" bestFit="1" customWidth="1"/>
    <col min="1289" max="1289" width="3.125" style="1" customWidth="1"/>
    <col min="1290" max="1290" width="12.125" style="1" customWidth="1"/>
    <col min="1291" max="1291" width="5.125" style="1" customWidth="1"/>
    <col min="1292" max="1292" width="8.625" style="1" customWidth="1"/>
    <col min="1293" max="1293" width="10.625" style="1" customWidth="1"/>
    <col min="1294" max="1294" width="5.125" style="1" customWidth="1"/>
    <col min="1295" max="1295" width="10.625" style="1" customWidth="1"/>
    <col min="1296" max="1296" width="11.625" style="1" customWidth="1"/>
    <col min="1297" max="1298" width="3.125" style="1" customWidth="1"/>
    <col min="1299" max="1299" width="12.125" style="1" customWidth="1"/>
    <col min="1300" max="1300" width="5.125" style="1" customWidth="1"/>
    <col min="1301" max="1301" width="10.625" style="1" customWidth="1"/>
    <col min="1302" max="1302" width="11.625" style="1" customWidth="1"/>
    <col min="1303" max="1537" width="9" style="1" customWidth="1"/>
    <col min="1538" max="1538" width="2.625" style="1" customWidth="1"/>
    <col min="1539" max="1539" width="3.125" style="1" customWidth="1"/>
    <col min="1540" max="1540" width="12.125" style="1" customWidth="1"/>
    <col min="1541" max="1541" width="5.125" style="1" customWidth="1"/>
    <col min="1542" max="1542" width="8.625" style="1" customWidth="1"/>
    <col min="1543" max="1543" width="10.625" style="1" customWidth="1"/>
    <col min="1544" max="1544" width="2.625" style="1" bestFit="1" customWidth="1"/>
    <col min="1545" max="1545" width="3.125" style="1" customWidth="1"/>
    <col min="1546" max="1546" width="12.125" style="1" customWidth="1"/>
    <col min="1547" max="1547" width="5.125" style="1" customWidth="1"/>
    <col min="1548" max="1548" width="8.625" style="1" customWidth="1"/>
    <col min="1549" max="1549" width="10.625" style="1" customWidth="1"/>
    <col min="1550" max="1550" width="5.125" style="1" customWidth="1"/>
    <col min="1551" max="1551" width="10.625" style="1" customWidth="1"/>
    <col min="1552" max="1552" width="11.625" style="1" customWidth="1"/>
    <col min="1553" max="1554" width="3.125" style="1" customWidth="1"/>
    <col min="1555" max="1555" width="12.125" style="1" customWidth="1"/>
    <col min="1556" max="1556" width="5.125" style="1" customWidth="1"/>
    <col min="1557" max="1557" width="10.625" style="1" customWidth="1"/>
    <col min="1558" max="1558" width="11.625" style="1" customWidth="1"/>
    <col min="1559" max="1793" width="9" style="1" customWidth="1"/>
    <col min="1794" max="1794" width="2.625" style="1" customWidth="1"/>
    <col min="1795" max="1795" width="3.125" style="1" customWidth="1"/>
    <col min="1796" max="1796" width="12.125" style="1" customWidth="1"/>
    <col min="1797" max="1797" width="5.125" style="1" customWidth="1"/>
    <col min="1798" max="1798" width="8.625" style="1" customWidth="1"/>
    <col min="1799" max="1799" width="10.625" style="1" customWidth="1"/>
    <col min="1800" max="1800" width="2.625" style="1" bestFit="1" customWidth="1"/>
    <col min="1801" max="1801" width="3.125" style="1" customWidth="1"/>
    <col min="1802" max="1802" width="12.125" style="1" customWidth="1"/>
    <col min="1803" max="1803" width="5.125" style="1" customWidth="1"/>
    <col min="1804" max="1804" width="8.625" style="1" customWidth="1"/>
    <col min="1805" max="1805" width="10.625" style="1" customWidth="1"/>
    <col min="1806" max="1806" width="5.125" style="1" customWidth="1"/>
    <col min="1807" max="1807" width="10.625" style="1" customWidth="1"/>
    <col min="1808" max="1808" width="11.625" style="1" customWidth="1"/>
    <col min="1809" max="1810" width="3.125" style="1" customWidth="1"/>
    <col min="1811" max="1811" width="12.125" style="1" customWidth="1"/>
    <col min="1812" max="1812" width="5.125" style="1" customWidth="1"/>
    <col min="1813" max="1813" width="10.625" style="1" customWidth="1"/>
    <col min="1814" max="1814" width="11.625" style="1" customWidth="1"/>
    <col min="1815" max="2049" width="9" style="1" customWidth="1"/>
    <col min="2050" max="2050" width="2.625" style="1" customWidth="1"/>
    <col min="2051" max="2051" width="3.125" style="1" customWidth="1"/>
    <col min="2052" max="2052" width="12.125" style="1" customWidth="1"/>
    <col min="2053" max="2053" width="5.125" style="1" customWidth="1"/>
    <col min="2054" max="2054" width="8.625" style="1" customWidth="1"/>
    <col min="2055" max="2055" width="10.625" style="1" customWidth="1"/>
    <col min="2056" max="2056" width="2.625" style="1" bestFit="1" customWidth="1"/>
    <col min="2057" max="2057" width="3.125" style="1" customWidth="1"/>
    <col min="2058" max="2058" width="12.125" style="1" customWidth="1"/>
    <col min="2059" max="2059" width="5.125" style="1" customWidth="1"/>
    <col min="2060" max="2060" width="8.625" style="1" customWidth="1"/>
    <col min="2061" max="2061" width="10.625" style="1" customWidth="1"/>
    <col min="2062" max="2062" width="5.125" style="1" customWidth="1"/>
    <col min="2063" max="2063" width="10.625" style="1" customWidth="1"/>
    <col min="2064" max="2064" width="11.625" style="1" customWidth="1"/>
    <col min="2065" max="2066" width="3.125" style="1" customWidth="1"/>
    <col min="2067" max="2067" width="12.125" style="1" customWidth="1"/>
    <col min="2068" max="2068" width="5.125" style="1" customWidth="1"/>
    <col min="2069" max="2069" width="10.625" style="1" customWidth="1"/>
    <col min="2070" max="2070" width="11.625" style="1" customWidth="1"/>
    <col min="2071" max="2305" width="9" style="1" customWidth="1"/>
    <col min="2306" max="2306" width="2.625" style="1" customWidth="1"/>
    <col min="2307" max="2307" width="3.125" style="1" customWidth="1"/>
    <col min="2308" max="2308" width="12.125" style="1" customWidth="1"/>
    <col min="2309" max="2309" width="5.125" style="1" customWidth="1"/>
    <col min="2310" max="2310" width="8.625" style="1" customWidth="1"/>
    <col min="2311" max="2311" width="10.625" style="1" customWidth="1"/>
    <col min="2312" max="2312" width="2.625" style="1" bestFit="1" customWidth="1"/>
    <col min="2313" max="2313" width="3.125" style="1" customWidth="1"/>
    <col min="2314" max="2314" width="12.125" style="1" customWidth="1"/>
    <col min="2315" max="2315" width="5.125" style="1" customWidth="1"/>
    <col min="2316" max="2316" width="8.625" style="1" customWidth="1"/>
    <col min="2317" max="2317" width="10.625" style="1" customWidth="1"/>
    <col min="2318" max="2318" width="5.125" style="1" customWidth="1"/>
    <col min="2319" max="2319" width="10.625" style="1" customWidth="1"/>
    <col min="2320" max="2320" width="11.625" style="1" customWidth="1"/>
    <col min="2321" max="2322" width="3.125" style="1" customWidth="1"/>
    <col min="2323" max="2323" width="12.125" style="1" customWidth="1"/>
    <col min="2324" max="2324" width="5.125" style="1" customWidth="1"/>
    <col min="2325" max="2325" width="10.625" style="1" customWidth="1"/>
    <col min="2326" max="2326" width="11.625" style="1" customWidth="1"/>
    <col min="2327" max="2561" width="9" style="1" customWidth="1"/>
    <col min="2562" max="2562" width="2.625" style="1" customWidth="1"/>
    <col min="2563" max="2563" width="3.125" style="1" customWidth="1"/>
    <col min="2564" max="2564" width="12.125" style="1" customWidth="1"/>
    <col min="2565" max="2565" width="5.125" style="1" customWidth="1"/>
    <col min="2566" max="2566" width="8.625" style="1" customWidth="1"/>
    <col min="2567" max="2567" width="10.625" style="1" customWidth="1"/>
    <col min="2568" max="2568" width="2.625" style="1" bestFit="1" customWidth="1"/>
    <col min="2569" max="2569" width="3.125" style="1" customWidth="1"/>
    <col min="2570" max="2570" width="12.125" style="1" customWidth="1"/>
    <col min="2571" max="2571" width="5.125" style="1" customWidth="1"/>
    <col min="2572" max="2572" width="8.625" style="1" customWidth="1"/>
    <col min="2573" max="2573" width="10.625" style="1" customWidth="1"/>
    <col min="2574" max="2574" width="5.125" style="1" customWidth="1"/>
    <col min="2575" max="2575" width="10.625" style="1" customWidth="1"/>
    <col min="2576" max="2576" width="11.625" style="1" customWidth="1"/>
    <col min="2577" max="2578" width="3.125" style="1" customWidth="1"/>
    <col min="2579" max="2579" width="12.125" style="1" customWidth="1"/>
    <col min="2580" max="2580" width="5.125" style="1" customWidth="1"/>
    <col min="2581" max="2581" width="10.625" style="1" customWidth="1"/>
    <col min="2582" max="2582" width="11.625" style="1" customWidth="1"/>
    <col min="2583" max="2817" width="9" style="1" customWidth="1"/>
    <col min="2818" max="2818" width="2.625" style="1" customWidth="1"/>
    <col min="2819" max="2819" width="3.125" style="1" customWidth="1"/>
    <col min="2820" max="2820" width="12.125" style="1" customWidth="1"/>
    <col min="2821" max="2821" width="5.125" style="1" customWidth="1"/>
    <col min="2822" max="2822" width="8.625" style="1" customWidth="1"/>
    <col min="2823" max="2823" width="10.625" style="1" customWidth="1"/>
    <col min="2824" max="2824" width="2.625" style="1" bestFit="1" customWidth="1"/>
    <col min="2825" max="2825" width="3.125" style="1" customWidth="1"/>
    <col min="2826" max="2826" width="12.125" style="1" customWidth="1"/>
    <col min="2827" max="2827" width="5.125" style="1" customWidth="1"/>
    <col min="2828" max="2828" width="8.625" style="1" customWidth="1"/>
    <col min="2829" max="2829" width="10.625" style="1" customWidth="1"/>
    <col min="2830" max="2830" width="5.125" style="1" customWidth="1"/>
    <col min="2831" max="2831" width="10.625" style="1" customWidth="1"/>
    <col min="2832" max="2832" width="11.625" style="1" customWidth="1"/>
    <col min="2833" max="2834" width="3.125" style="1" customWidth="1"/>
    <col min="2835" max="2835" width="12.125" style="1" customWidth="1"/>
    <col min="2836" max="2836" width="5.125" style="1" customWidth="1"/>
    <col min="2837" max="2837" width="10.625" style="1" customWidth="1"/>
    <col min="2838" max="2838" width="11.625" style="1" customWidth="1"/>
    <col min="2839" max="3073" width="9" style="1" customWidth="1"/>
    <col min="3074" max="3074" width="2.625" style="1" customWidth="1"/>
    <col min="3075" max="3075" width="3.125" style="1" customWidth="1"/>
    <col min="3076" max="3076" width="12.125" style="1" customWidth="1"/>
    <col min="3077" max="3077" width="5.125" style="1" customWidth="1"/>
    <col min="3078" max="3078" width="8.625" style="1" customWidth="1"/>
    <col min="3079" max="3079" width="10.625" style="1" customWidth="1"/>
    <col min="3080" max="3080" width="2.625" style="1" bestFit="1" customWidth="1"/>
    <col min="3081" max="3081" width="3.125" style="1" customWidth="1"/>
    <col min="3082" max="3082" width="12.125" style="1" customWidth="1"/>
    <col min="3083" max="3083" width="5.125" style="1" customWidth="1"/>
    <col min="3084" max="3084" width="8.625" style="1" customWidth="1"/>
    <col min="3085" max="3085" width="10.625" style="1" customWidth="1"/>
    <col min="3086" max="3086" width="5.125" style="1" customWidth="1"/>
    <col min="3087" max="3087" width="10.625" style="1" customWidth="1"/>
    <col min="3088" max="3088" width="11.625" style="1" customWidth="1"/>
    <col min="3089" max="3090" width="3.125" style="1" customWidth="1"/>
    <col min="3091" max="3091" width="12.125" style="1" customWidth="1"/>
    <col min="3092" max="3092" width="5.125" style="1" customWidth="1"/>
    <col min="3093" max="3093" width="10.625" style="1" customWidth="1"/>
    <col min="3094" max="3094" width="11.625" style="1" customWidth="1"/>
    <col min="3095" max="3329" width="9" style="1" customWidth="1"/>
    <col min="3330" max="3330" width="2.625" style="1" customWidth="1"/>
    <col min="3331" max="3331" width="3.125" style="1" customWidth="1"/>
    <col min="3332" max="3332" width="12.125" style="1" customWidth="1"/>
    <col min="3333" max="3333" width="5.125" style="1" customWidth="1"/>
    <col min="3334" max="3334" width="8.625" style="1" customWidth="1"/>
    <col min="3335" max="3335" width="10.625" style="1" customWidth="1"/>
    <col min="3336" max="3336" width="2.625" style="1" bestFit="1" customWidth="1"/>
    <col min="3337" max="3337" width="3.125" style="1" customWidth="1"/>
    <col min="3338" max="3338" width="12.125" style="1" customWidth="1"/>
    <col min="3339" max="3339" width="5.125" style="1" customWidth="1"/>
    <col min="3340" max="3340" width="8.625" style="1" customWidth="1"/>
    <col min="3341" max="3341" width="10.625" style="1" customWidth="1"/>
    <col min="3342" max="3342" width="5.125" style="1" customWidth="1"/>
    <col min="3343" max="3343" width="10.625" style="1" customWidth="1"/>
    <col min="3344" max="3344" width="11.625" style="1" customWidth="1"/>
    <col min="3345" max="3346" width="3.125" style="1" customWidth="1"/>
    <col min="3347" max="3347" width="12.125" style="1" customWidth="1"/>
    <col min="3348" max="3348" width="5.125" style="1" customWidth="1"/>
    <col min="3349" max="3349" width="10.625" style="1" customWidth="1"/>
    <col min="3350" max="3350" width="11.625" style="1" customWidth="1"/>
    <col min="3351" max="3585" width="9" style="1" customWidth="1"/>
    <col min="3586" max="3586" width="2.625" style="1" customWidth="1"/>
    <col min="3587" max="3587" width="3.125" style="1" customWidth="1"/>
    <col min="3588" max="3588" width="12.125" style="1" customWidth="1"/>
    <col min="3589" max="3589" width="5.125" style="1" customWidth="1"/>
    <col min="3590" max="3590" width="8.625" style="1" customWidth="1"/>
    <col min="3591" max="3591" width="10.625" style="1" customWidth="1"/>
    <col min="3592" max="3592" width="2.625" style="1" bestFit="1" customWidth="1"/>
    <col min="3593" max="3593" width="3.125" style="1" customWidth="1"/>
    <col min="3594" max="3594" width="12.125" style="1" customWidth="1"/>
    <col min="3595" max="3595" width="5.125" style="1" customWidth="1"/>
    <col min="3596" max="3596" width="8.625" style="1" customWidth="1"/>
    <col min="3597" max="3597" width="10.625" style="1" customWidth="1"/>
    <col min="3598" max="3598" width="5.125" style="1" customWidth="1"/>
    <col min="3599" max="3599" width="10.625" style="1" customWidth="1"/>
    <col min="3600" max="3600" width="11.625" style="1" customWidth="1"/>
    <col min="3601" max="3602" width="3.125" style="1" customWidth="1"/>
    <col min="3603" max="3603" width="12.125" style="1" customWidth="1"/>
    <col min="3604" max="3604" width="5.125" style="1" customWidth="1"/>
    <col min="3605" max="3605" width="10.625" style="1" customWidth="1"/>
    <col min="3606" max="3606" width="11.625" style="1" customWidth="1"/>
    <col min="3607" max="3841" width="9" style="1" customWidth="1"/>
    <col min="3842" max="3842" width="2.625" style="1" customWidth="1"/>
    <col min="3843" max="3843" width="3.125" style="1" customWidth="1"/>
    <col min="3844" max="3844" width="12.125" style="1" customWidth="1"/>
    <col min="3845" max="3845" width="5.125" style="1" customWidth="1"/>
    <col min="3846" max="3846" width="8.625" style="1" customWidth="1"/>
    <col min="3847" max="3847" width="10.625" style="1" customWidth="1"/>
    <col min="3848" max="3848" width="2.625" style="1" bestFit="1" customWidth="1"/>
    <col min="3849" max="3849" width="3.125" style="1" customWidth="1"/>
    <col min="3850" max="3850" width="12.125" style="1" customWidth="1"/>
    <col min="3851" max="3851" width="5.125" style="1" customWidth="1"/>
    <col min="3852" max="3852" width="8.625" style="1" customWidth="1"/>
    <col min="3853" max="3853" width="10.625" style="1" customWidth="1"/>
    <col min="3854" max="3854" width="5.125" style="1" customWidth="1"/>
    <col min="3855" max="3855" width="10.625" style="1" customWidth="1"/>
    <col min="3856" max="3856" width="11.625" style="1" customWidth="1"/>
    <col min="3857" max="3858" width="3.125" style="1" customWidth="1"/>
    <col min="3859" max="3859" width="12.125" style="1" customWidth="1"/>
    <col min="3860" max="3860" width="5.125" style="1" customWidth="1"/>
    <col min="3861" max="3861" width="10.625" style="1" customWidth="1"/>
    <col min="3862" max="3862" width="11.625" style="1" customWidth="1"/>
    <col min="3863" max="4097" width="9" style="1" customWidth="1"/>
    <col min="4098" max="4098" width="2.625" style="1" customWidth="1"/>
    <col min="4099" max="4099" width="3.125" style="1" customWidth="1"/>
    <col min="4100" max="4100" width="12.125" style="1" customWidth="1"/>
    <col min="4101" max="4101" width="5.125" style="1" customWidth="1"/>
    <col min="4102" max="4102" width="8.625" style="1" customWidth="1"/>
    <col min="4103" max="4103" width="10.625" style="1" customWidth="1"/>
    <col min="4104" max="4104" width="2.625" style="1" bestFit="1" customWidth="1"/>
    <col min="4105" max="4105" width="3.125" style="1" customWidth="1"/>
    <col min="4106" max="4106" width="12.125" style="1" customWidth="1"/>
    <col min="4107" max="4107" width="5.125" style="1" customWidth="1"/>
    <col min="4108" max="4108" width="8.625" style="1" customWidth="1"/>
    <col min="4109" max="4109" width="10.625" style="1" customWidth="1"/>
    <col min="4110" max="4110" width="5.125" style="1" customWidth="1"/>
    <col min="4111" max="4111" width="10.625" style="1" customWidth="1"/>
    <col min="4112" max="4112" width="11.625" style="1" customWidth="1"/>
    <col min="4113" max="4114" width="3.125" style="1" customWidth="1"/>
    <col min="4115" max="4115" width="12.125" style="1" customWidth="1"/>
    <col min="4116" max="4116" width="5.125" style="1" customWidth="1"/>
    <col min="4117" max="4117" width="10.625" style="1" customWidth="1"/>
    <col min="4118" max="4118" width="11.625" style="1" customWidth="1"/>
    <col min="4119" max="4353" width="9" style="1" customWidth="1"/>
    <col min="4354" max="4354" width="2.625" style="1" customWidth="1"/>
    <col min="4355" max="4355" width="3.125" style="1" customWidth="1"/>
    <col min="4356" max="4356" width="12.125" style="1" customWidth="1"/>
    <col min="4357" max="4357" width="5.125" style="1" customWidth="1"/>
    <col min="4358" max="4358" width="8.625" style="1" customWidth="1"/>
    <col min="4359" max="4359" width="10.625" style="1" customWidth="1"/>
    <col min="4360" max="4360" width="2.625" style="1" bestFit="1" customWidth="1"/>
    <col min="4361" max="4361" width="3.125" style="1" customWidth="1"/>
    <col min="4362" max="4362" width="12.125" style="1" customWidth="1"/>
    <col min="4363" max="4363" width="5.125" style="1" customWidth="1"/>
    <col min="4364" max="4364" width="8.625" style="1" customWidth="1"/>
    <col min="4365" max="4365" width="10.625" style="1" customWidth="1"/>
    <col min="4366" max="4366" width="5.125" style="1" customWidth="1"/>
    <col min="4367" max="4367" width="10.625" style="1" customWidth="1"/>
    <col min="4368" max="4368" width="11.625" style="1" customWidth="1"/>
    <col min="4369" max="4370" width="3.125" style="1" customWidth="1"/>
    <col min="4371" max="4371" width="12.125" style="1" customWidth="1"/>
    <col min="4372" max="4372" width="5.125" style="1" customWidth="1"/>
    <col min="4373" max="4373" width="10.625" style="1" customWidth="1"/>
    <col min="4374" max="4374" width="11.625" style="1" customWidth="1"/>
    <col min="4375" max="4609" width="9" style="1" customWidth="1"/>
    <col min="4610" max="4610" width="2.625" style="1" customWidth="1"/>
    <col min="4611" max="4611" width="3.125" style="1" customWidth="1"/>
    <col min="4612" max="4612" width="12.125" style="1" customWidth="1"/>
    <col min="4613" max="4613" width="5.125" style="1" customWidth="1"/>
    <col min="4614" max="4614" width="8.625" style="1" customWidth="1"/>
    <col min="4615" max="4615" width="10.625" style="1" customWidth="1"/>
    <col min="4616" max="4616" width="2.625" style="1" bestFit="1" customWidth="1"/>
    <col min="4617" max="4617" width="3.125" style="1" customWidth="1"/>
    <col min="4618" max="4618" width="12.125" style="1" customWidth="1"/>
    <col min="4619" max="4619" width="5.125" style="1" customWidth="1"/>
    <col min="4620" max="4620" width="8.625" style="1" customWidth="1"/>
    <col min="4621" max="4621" width="10.625" style="1" customWidth="1"/>
    <col min="4622" max="4622" width="5.125" style="1" customWidth="1"/>
    <col min="4623" max="4623" width="10.625" style="1" customWidth="1"/>
    <col min="4624" max="4624" width="11.625" style="1" customWidth="1"/>
    <col min="4625" max="4626" width="3.125" style="1" customWidth="1"/>
    <col min="4627" max="4627" width="12.125" style="1" customWidth="1"/>
    <col min="4628" max="4628" width="5.125" style="1" customWidth="1"/>
    <col min="4629" max="4629" width="10.625" style="1" customWidth="1"/>
    <col min="4630" max="4630" width="11.625" style="1" customWidth="1"/>
    <col min="4631" max="4865" width="9" style="1" customWidth="1"/>
    <col min="4866" max="4866" width="2.625" style="1" customWidth="1"/>
    <col min="4867" max="4867" width="3.125" style="1" customWidth="1"/>
    <col min="4868" max="4868" width="12.125" style="1" customWidth="1"/>
    <col min="4869" max="4869" width="5.125" style="1" customWidth="1"/>
    <col min="4870" max="4870" width="8.625" style="1" customWidth="1"/>
    <col min="4871" max="4871" width="10.625" style="1" customWidth="1"/>
    <col min="4872" max="4872" width="2.625" style="1" bestFit="1" customWidth="1"/>
    <col min="4873" max="4873" width="3.125" style="1" customWidth="1"/>
    <col min="4874" max="4874" width="12.125" style="1" customWidth="1"/>
    <col min="4875" max="4875" width="5.125" style="1" customWidth="1"/>
    <col min="4876" max="4876" width="8.625" style="1" customWidth="1"/>
    <col min="4877" max="4877" width="10.625" style="1" customWidth="1"/>
    <col min="4878" max="4878" width="5.125" style="1" customWidth="1"/>
    <col min="4879" max="4879" width="10.625" style="1" customWidth="1"/>
    <col min="4880" max="4880" width="11.625" style="1" customWidth="1"/>
    <col min="4881" max="4882" width="3.125" style="1" customWidth="1"/>
    <col min="4883" max="4883" width="12.125" style="1" customWidth="1"/>
    <col min="4884" max="4884" width="5.125" style="1" customWidth="1"/>
    <col min="4885" max="4885" width="10.625" style="1" customWidth="1"/>
    <col min="4886" max="4886" width="11.625" style="1" customWidth="1"/>
    <col min="4887" max="5121" width="9" style="1" customWidth="1"/>
    <col min="5122" max="5122" width="2.625" style="1" customWidth="1"/>
    <col min="5123" max="5123" width="3.125" style="1" customWidth="1"/>
    <col min="5124" max="5124" width="12.125" style="1" customWidth="1"/>
    <col min="5125" max="5125" width="5.125" style="1" customWidth="1"/>
    <col min="5126" max="5126" width="8.625" style="1" customWidth="1"/>
    <col min="5127" max="5127" width="10.625" style="1" customWidth="1"/>
    <col min="5128" max="5128" width="2.625" style="1" bestFit="1" customWidth="1"/>
    <col min="5129" max="5129" width="3.125" style="1" customWidth="1"/>
    <col min="5130" max="5130" width="12.125" style="1" customWidth="1"/>
    <col min="5131" max="5131" width="5.125" style="1" customWidth="1"/>
    <col min="5132" max="5132" width="8.625" style="1" customWidth="1"/>
    <col min="5133" max="5133" width="10.625" style="1" customWidth="1"/>
    <col min="5134" max="5134" width="5.125" style="1" customWidth="1"/>
    <col min="5135" max="5135" width="10.625" style="1" customWidth="1"/>
    <col min="5136" max="5136" width="11.625" style="1" customWidth="1"/>
    <col min="5137" max="5138" width="3.125" style="1" customWidth="1"/>
    <col min="5139" max="5139" width="12.125" style="1" customWidth="1"/>
    <col min="5140" max="5140" width="5.125" style="1" customWidth="1"/>
    <col min="5141" max="5141" width="10.625" style="1" customWidth="1"/>
    <col min="5142" max="5142" width="11.625" style="1" customWidth="1"/>
    <col min="5143" max="5377" width="9" style="1" customWidth="1"/>
    <col min="5378" max="5378" width="2.625" style="1" customWidth="1"/>
    <col min="5379" max="5379" width="3.125" style="1" customWidth="1"/>
    <col min="5380" max="5380" width="12.125" style="1" customWidth="1"/>
    <col min="5381" max="5381" width="5.125" style="1" customWidth="1"/>
    <col min="5382" max="5382" width="8.625" style="1" customWidth="1"/>
    <col min="5383" max="5383" width="10.625" style="1" customWidth="1"/>
    <col min="5384" max="5384" width="2.625" style="1" bestFit="1" customWidth="1"/>
    <col min="5385" max="5385" width="3.125" style="1" customWidth="1"/>
    <col min="5386" max="5386" width="12.125" style="1" customWidth="1"/>
    <col min="5387" max="5387" width="5.125" style="1" customWidth="1"/>
    <col min="5388" max="5388" width="8.625" style="1" customWidth="1"/>
    <col min="5389" max="5389" width="10.625" style="1" customWidth="1"/>
    <col min="5390" max="5390" width="5.125" style="1" customWidth="1"/>
    <col min="5391" max="5391" width="10.625" style="1" customWidth="1"/>
    <col min="5392" max="5392" width="11.625" style="1" customWidth="1"/>
    <col min="5393" max="5394" width="3.125" style="1" customWidth="1"/>
    <col min="5395" max="5395" width="12.125" style="1" customWidth="1"/>
    <col min="5396" max="5396" width="5.125" style="1" customWidth="1"/>
    <col min="5397" max="5397" width="10.625" style="1" customWidth="1"/>
    <col min="5398" max="5398" width="11.625" style="1" customWidth="1"/>
    <col min="5399" max="5633" width="9" style="1" customWidth="1"/>
    <col min="5634" max="5634" width="2.625" style="1" customWidth="1"/>
    <col min="5635" max="5635" width="3.125" style="1" customWidth="1"/>
    <col min="5636" max="5636" width="12.125" style="1" customWidth="1"/>
    <col min="5637" max="5637" width="5.125" style="1" customWidth="1"/>
    <col min="5638" max="5638" width="8.625" style="1" customWidth="1"/>
    <col min="5639" max="5639" width="10.625" style="1" customWidth="1"/>
    <col min="5640" max="5640" width="2.625" style="1" bestFit="1" customWidth="1"/>
    <col min="5641" max="5641" width="3.125" style="1" customWidth="1"/>
    <col min="5642" max="5642" width="12.125" style="1" customWidth="1"/>
    <col min="5643" max="5643" width="5.125" style="1" customWidth="1"/>
    <col min="5644" max="5644" width="8.625" style="1" customWidth="1"/>
    <col min="5645" max="5645" width="10.625" style="1" customWidth="1"/>
    <col min="5646" max="5646" width="5.125" style="1" customWidth="1"/>
    <col min="5647" max="5647" width="10.625" style="1" customWidth="1"/>
    <col min="5648" max="5648" width="11.625" style="1" customWidth="1"/>
    <col min="5649" max="5650" width="3.125" style="1" customWidth="1"/>
    <col min="5651" max="5651" width="12.125" style="1" customWidth="1"/>
    <col min="5652" max="5652" width="5.125" style="1" customWidth="1"/>
    <col min="5653" max="5653" width="10.625" style="1" customWidth="1"/>
    <col min="5654" max="5654" width="11.625" style="1" customWidth="1"/>
    <col min="5655" max="5889" width="9" style="1" customWidth="1"/>
    <col min="5890" max="5890" width="2.625" style="1" customWidth="1"/>
    <col min="5891" max="5891" width="3.125" style="1" customWidth="1"/>
    <col min="5892" max="5892" width="12.125" style="1" customWidth="1"/>
    <col min="5893" max="5893" width="5.125" style="1" customWidth="1"/>
    <col min="5894" max="5894" width="8.625" style="1" customWidth="1"/>
    <col min="5895" max="5895" width="10.625" style="1" customWidth="1"/>
    <col min="5896" max="5896" width="2.625" style="1" bestFit="1" customWidth="1"/>
    <col min="5897" max="5897" width="3.125" style="1" customWidth="1"/>
    <col min="5898" max="5898" width="12.125" style="1" customWidth="1"/>
    <col min="5899" max="5899" width="5.125" style="1" customWidth="1"/>
    <col min="5900" max="5900" width="8.625" style="1" customWidth="1"/>
    <col min="5901" max="5901" width="10.625" style="1" customWidth="1"/>
    <col min="5902" max="5902" width="5.125" style="1" customWidth="1"/>
    <col min="5903" max="5903" width="10.625" style="1" customWidth="1"/>
    <col min="5904" max="5904" width="11.625" style="1" customWidth="1"/>
    <col min="5905" max="5906" width="3.125" style="1" customWidth="1"/>
    <col min="5907" max="5907" width="12.125" style="1" customWidth="1"/>
    <col min="5908" max="5908" width="5.125" style="1" customWidth="1"/>
    <col min="5909" max="5909" width="10.625" style="1" customWidth="1"/>
    <col min="5910" max="5910" width="11.625" style="1" customWidth="1"/>
    <col min="5911" max="6145" width="9" style="1" customWidth="1"/>
    <col min="6146" max="6146" width="2.625" style="1" customWidth="1"/>
    <col min="6147" max="6147" width="3.125" style="1" customWidth="1"/>
    <col min="6148" max="6148" width="12.125" style="1" customWidth="1"/>
    <col min="6149" max="6149" width="5.125" style="1" customWidth="1"/>
    <col min="6150" max="6150" width="8.625" style="1" customWidth="1"/>
    <col min="6151" max="6151" width="10.625" style="1" customWidth="1"/>
    <col min="6152" max="6152" width="2.625" style="1" bestFit="1" customWidth="1"/>
    <col min="6153" max="6153" width="3.125" style="1" customWidth="1"/>
    <col min="6154" max="6154" width="12.125" style="1" customWidth="1"/>
    <col min="6155" max="6155" width="5.125" style="1" customWidth="1"/>
    <col min="6156" max="6156" width="8.625" style="1" customWidth="1"/>
    <col min="6157" max="6157" width="10.625" style="1" customWidth="1"/>
    <col min="6158" max="6158" width="5.125" style="1" customWidth="1"/>
    <col min="6159" max="6159" width="10.625" style="1" customWidth="1"/>
    <col min="6160" max="6160" width="11.625" style="1" customWidth="1"/>
    <col min="6161" max="6162" width="3.125" style="1" customWidth="1"/>
    <col min="6163" max="6163" width="12.125" style="1" customWidth="1"/>
    <col min="6164" max="6164" width="5.125" style="1" customWidth="1"/>
    <col min="6165" max="6165" width="10.625" style="1" customWidth="1"/>
    <col min="6166" max="6166" width="11.625" style="1" customWidth="1"/>
    <col min="6167" max="6401" width="9" style="1" customWidth="1"/>
    <col min="6402" max="6402" width="2.625" style="1" customWidth="1"/>
    <col min="6403" max="6403" width="3.125" style="1" customWidth="1"/>
    <col min="6404" max="6404" width="12.125" style="1" customWidth="1"/>
    <col min="6405" max="6405" width="5.125" style="1" customWidth="1"/>
    <col min="6406" max="6406" width="8.625" style="1" customWidth="1"/>
    <col min="6407" max="6407" width="10.625" style="1" customWidth="1"/>
    <col min="6408" max="6408" width="2.625" style="1" bestFit="1" customWidth="1"/>
    <col min="6409" max="6409" width="3.125" style="1" customWidth="1"/>
    <col min="6410" max="6410" width="12.125" style="1" customWidth="1"/>
    <col min="6411" max="6411" width="5.125" style="1" customWidth="1"/>
    <col min="6412" max="6412" width="8.625" style="1" customWidth="1"/>
    <col min="6413" max="6413" width="10.625" style="1" customWidth="1"/>
    <col min="6414" max="6414" width="5.125" style="1" customWidth="1"/>
    <col min="6415" max="6415" width="10.625" style="1" customWidth="1"/>
    <col min="6416" max="6416" width="11.625" style="1" customWidth="1"/>
    <col min="6417" max="6418" width="3.125" style="1" customWidth="1"/>
    <col min="6419" max="6419" width="12.125" style="1" customWidth="1"/>
    <col min="6420" max="6420" width="5.125" style="1" customWidth="1"/>
    <col min="6421" max="6421" width="10.625" style="1" customWidth="1"/>
    <col min="6422" max="6422" width="11.625" style="1" customWidth="1"/>
    <col min="6423" max="6657" width="9" style="1" customWidth="1"/>
    <col min="6658" max="6658" width="2.625" style="1" customWidth="1"/>
    <col min="6659" max="6659" width="3.125" style="1" customWidth="1"/>
    <col min="6660" max="6660" width="12.125" style="1" customWidth="1"/>
    <col min="6661" max="6661" width="5.125" style="1" customWidth="1"/>
    <col min="6662" max="6662" width="8.625" style="1" customWidth="1"/>
    <col min="6663" max="6663" width="10.625" style="1" customWidth="1"/>
    <col min="6664" max="6664" width="2.625" style="1" bestFit="1" customWidth="1"/>
    <col min="6665" max="6665" width="3.125" style="1" customWidth="1"/>
    <col min="6666" max="6666" width="12.125" style="1" customWidth="1"/>
    <col min="6667" max="6667" width="5.125" style="1" customWidth="1"/>
    <col min="6668" max="6668" width="8.625" style="1" customWidth="1"/>
    <col min="6669" max="6669" width="10.625" style="1" customWidth="1"/>
    <col min="6670" max="6670" width="5.125" style="1" customWidth="1"/>
    <col min="6671" max="6671" width="10.625" style="1" customWidth="1"/>
    <col min="6672" max="6672" width="11.625" style="1" customWidth="1"/>
    <col min="6673" max="6674" width="3.125" style="1" customWidth="1"/>
    <col min="6675" max="6675" width="12.125" style="1" customWidth="1"/>
    <col min="6676" max="6676" width="5.125" style="1" customWidth="1"/>
    <col min="6677" max="6677" width="10.625" style="1" customWidth="1"/>
    <col min="6678" max="6678" width="11.625" style="1" customWidth="1"/>
    <col min="6679" max="6913" width="9" style="1" customWidth="1"/>
    <col min="6914" max="6914" width="2.625" style="1" customWidth="1"/>
    <col min="6915" max="6915" width="3.125" style="1" customWidth="1"/>
    <col min="6916" max="6916" width="12.125" style="1" customWidth="1"/>
    <col min="6917" max="6917" width="5.125" style="1" customWidth="1"/>
    <col min="6918" max="6918" width="8.625" style="1" customWidth="1"/>
    <col min="6919" max="6919" width="10.625" style="1" customWidth="1"/>
    <col min="6920" max="6920" width="2.625" style="1" bestFit="1" customWidth="1"/>
    <col min="6921" max="6921" width="3.125" style="1" customWidth="1"/>
    <col min="6922" max="6922" width="12.125" style="1" customWidth="1"/>
    <col min="6923" max="6923" width="5.125" style="1" customWidth="1"/>
    <col min="6924" max="6924" width="8.625" style="1" customWidth="1"/>
    <col min="6925" max="6925" width="10.625" style="1" customWidth="1"/>
    <col min="6926" max="6926" width="5.125" style="1" customWidth="1"/>
    <col min="6927" max="6927" width="10.625" style="1" customWidth="1"/>
    <col min="6928" max="6928" width="11.625" style="1" customWidth="1"/>
    <col min="6929" max="6930" width="3.125" style="1" customWidth="1"/>
    <col min="6931" max="6931" width="12.125" style="1" customWidth="1"/>
    <col min="6932" max="6932" width="5.125" style="1" customWidth="1"/>
    <col min="6933" max="6933" width="10.625" style="1" customWidth="1"/>
    <col min="6934" max="6934" width="11.625" style="1" customWidth="1"/>
    <col min="6935" max="7169" width="9" style="1" customWidth="1"/>
    <col min="7170" max="7170" width="2.625" style="1" customWidth="1"/>
    <col min="7171" max="7171" width="3.125" style="1" customWidth="1"/>
    <col min="7172" max="7172" width="12.125" style="1" customWidth="1"/>
    <col min="7173" max="7173" width="5.125" style="1" customWidth="1"/>
    <col min="7174" max="7174" width="8.625" style="1" customWidth="1"/>
    <col min="7175" max="7175" width="10.625" style="1" customWidth="1"/>
    <col min="7176" max="7176" width="2.625" style="1" bestFit="1" customWidth="1"/>
    <col min="7177" max="7177" width="3.125" style="1" customWidth="1"/>
    <col min="7178" max="7178" width="12.125" style="1" customWidth="1"/>
    <col min="7179" max="7179" width="5.125" style="1" customWidth="1"/>
    <col min="7180" max="7180" width="8.625" style="1" customWidth="1"/>
    <col min="7181" max="7181" width="10.625" style="1" customWidth="1"/>
    <col min="7182" max="7182" width="5.125" style="1" customWidth="1"/>
    <col min="7183" max="7183" width="10.625" style="1" customWidth="1"/>
    <col min="7184" max="7184" width="11.625" style="1" customWidth="1"/>
    <col min="7185" max="7186" width="3.125" style="1" customWidth="1"/>
    <col min="7187" max="7187" width="12.125" style="1" customWidth="1"/>
    <col min="7188" max="7188" width="5.125" style="1" customWidth="1"/>
    <col min="7189" max="7189" width="10.625" style="1" customWidth="1"/>
    <col min="7190" max="7190" width="11.625" style="1" customWidth="1"/>
    <col min="7191" max="7425" width="9" style="1" customWidth="1"/>
    <col min="7426" max="7426" width="2.625" style="1" customWidth="1"/>
    <col min="7427" max="7427" width="3.125" style="1" customWidth="1"/>
    <col min="7428" max="7428" width="12.125" style="1" customWidth="1"/>
    <col min="7429" max="7429" width="5.125" style="1" customWidth="1"/>
    <col min="7430" max="7430" width="8.625" style="1" customWidth="1"/>
    <col min="7431" max="7431" width="10.625" style="1" customWidth="1"/>
    <col min="7432" max="7432" width="2.625" style="1" bestFit="1" customWidth="1"/>
    <col min="7433" max="7433" width="3.125" style="1" customWidth="1"/>
    <col min="7434" max="7434" width="12.125" style="1" customWidth="1"/>
    <col min="7435" max="7435" width="5.125" style="1" customWidth="1"/>
    <col min="7436" max="7436" width="8.625" style="1" customWidth="1"/>
    <col min="7437" max="7437" width="10.625" style="1" customWidth="1"/>
    <col min="7438" max="7438" width="5.125" style="1" customWidth="1"/>
    <col min="7439" max="7439" width="10.625" style="1" customWidth="1"/>
    <col min="7440" max="7440" width="11.625" style="1" customWidth="1"/>
    <col min="7441" max="7442" width="3.125" style="1" customWidth="1"/>
    <col min="7443" max="7443" width="12.125" style="1" customWidth="1"/>
    <col min="7444" max="7444" width="5.125" style="1" customWidth="1"/>
    <col min="7445" max="7445" width="10.625" style="1" customWidth="1"/>
    <col min="7446" max="7446" width="11.625" style="1" customWidth="1"/>
    <col min="7447" max="7681" width="9" style="1" customWidth="1"/>
    <col min="7682" max="7682" width="2.625" style="1" customWidth="1"/>
    <col min="7683" max="7683" width="3.125" style="1" customWidth="1"/>
    <col min="7684" max="7684" width="12.125" style="1" customWidth="1"/>
    <col min="7685" max="7685" width="5.125" style="1" customWidth="1"/>
    <col min="7686" max="7686" width="8.625" style="1" customWidth="1"/>
    <col min="7687" max="7687" width="10.625" style="1" customWidth="1"/>
    <col min="7688" max="7688" width="2.625" style="1" bestFit="1" customWidth="1"/>
    <col min="7689" max="7689" width="3.125" style="1" customWidth="1"/>
    <col min="7690" max="7690" width="12.125" style="1" customWidth="1"/>
    <col min="7691" max="7691" width="5.125" style="1" customWidth="1"/>
    <col min="7692" max="7692" width="8.625" style="1" customWidth="1"/>
    <col min="7693" max="7693" width="10.625" style="1" customWidth="1"/>
    <col min="7694" max="7694" width="5.125" style="1" customWidth="1"/>
    <col min="7695" max="7695" width="10.625" style="1" customWidth="1"/>
    <col min="7696" max="7696" width="11.625" style="1" customWidth="1"/>
    <col min="7697" max="7698" width="3.125" style="1" customWidth="1"/>
    <col min="7699" max="7699" width="12.125" style="1" customWidth="1"/>
    <col min="7700" max="7700" width="5.125" style="1" customWidth="1"/>
    <col min="7701" max="7701" width="10.625" style="1" customWidth="1"/>
    <col min="7702" max="7702" width="11.625" style="1" customWidth="1"/>
    <col min="7703" max="7937" width="9" style="1" customWidth="1"/>
    <col min="7938" max="7938" width="2.625" style="1" customWidth="1"/>
    <col min="7939" max="7939" width="3.125" style="1" customWidth="1"/>
    <col min="7940" max="7940" width="12.125" style="1" customWidth="1"/>
    <col min="7941" max="7941" width="5.125" style="1" customWidth="1"/>
    <col min="7942" max="7942" width="8.625" style="1" customWidth="1"/>
    <col min="7943" max="7943" width="10.625" style="1" customWidth="1"/>
    <col min="7944" max="7944" width="2.625" style="1" bestFit="1" customWidth="1"/>
    <col min="7945" max="7945" width="3.125" style="1" customWidth="1"/>
    <col min="7946" max="7946" width="12.125" style="1" customWidth="1"/>
    <col min="7947" max="7947" width="5.125" style="1" customWidth="1"/>
    <col min="7948" max="7948" width="8.625" style="1" customWidth="1"/>
    <col min="7949" max="7949" width="10.625" style="1" customWidth="1"/>
    <col min="7950" max="7950" width="5.125" style="1" customWidth="1"/>
    <col min="7951" max="7951" width="10.625" style="1" customWidth="1"/>
    <col min="7952" max="7952" width="11.625" style="1" customWidth="1"/>
    <col min="7953" max="7954" width="3.125" style="1" customWidth="1"/>
    <col min="7955" max="7955" width="12.125" style="1" customWidth="1"/>
    <col min="7956" max="7956" width="5.125" style="1" customWidth="1"/>
    <col min="7957" max="7957" width="10.625" style="1" customWidth="1"/>
    <col min="7958" max="7958" width="11.625" style="1" customWidth="1"/>
    <col min="7959" max="8193" width="9" style="1" customWidth="1"/>
    <col min="8194" max="8194" width="2.625" style="1" customWidth="1"/>
    <col min="8195" max="8195" width="3.125" style="1" customWidth="1"/>
    <col min="8196" max="8196" width="12.125" style="1" customWidth="1"/>
    <col min="8197" max="8197" width="5.125" style="1" customWidth="1"/>
    <col min="8198" max="8198" width="8.625" style="1" customWidth="1"/>
    <col min="8199" max="8199" width="10.625" style="1" customWidth="1"/>
    <col min="8200" max="8200" width="2.625" style="1" bestFit="1" customWidth="1"/>
    <col min="8201" max="8201" width="3.125" style="1" customWidth="1"/>
    <col min="8202" max="8202" width="12.125" style="1" customWidth="1"/>
    <col min="8203" max="8203" width="5.125" style="1" customWidth="1"/>
    <col min="8204" max="8204" width="8.625" style="1" customWidth="1"/>
    <col min="8205" max="8205" width="10.625" style="1" customWidth="1"/>
    <col min="8206" max="8206" width="5.125" style="1" customWidth="1"/>
    <col min="8207" max="8207" width="10.625" style="1" customWidth="1"/>
    <col min="8208" max="8208" width="11.625" style="1" customWidth="1"/>
    <col min="8209" max="8210" width="3.125" style="1" customWidth="1"/>
    <col min="8211" max="8211" width="12.125" style="1" customWidth="1"/>
    <col min="8212" max="8212" width="5.125" style="1" customWidth="1"/>
    <col min="8213" max="8213" width="10.625" style="1" customWidth="1"/>
    <col min="8214" max="8214" width="11.625" style="1" customWidth="1"/>
    <col min="8215" max="8449" width="9" style="1" customWidth="1"/>
    <col min="8450" max="8450" width="2.625" style="1" customWidth="1"/>
    <col min="8451" max="8451" width="3.125" style="1" customWidth="1"/>
    <col min="8452" max="8452" width="12.125" style="1" customWidth="1"/>
    <col min="8453" max="8453" width="5.125" style="1" customWidth="1"/>
    <col min="8454" max="8454" width="8.625" style="1" customWidth="1"/>
    <col min="8455" max="8455" width="10.625" style="1" customWidth="1"/>
    <col min="8456" max="8456" width="2.625" style="1" bestFit="1" customWidth="1"/>
    <col min="8457" max="8457" width="3.125" style="1" customWidth="1"/>
    <col min="8458" max="8458" width="12.125" style="1" customWidth="1"/>
    <col min="8459" max="8459" width="5.125" style="1" customWidth="1"/>
    <col min="8460" max="8460" width="8.625" style="1" customWidth="1"/>
    <col min="8461" max="8461" width="10.625" style="1" customWidth="1"/>
    <col min="8462" max="8462" width="5.125" style="1" customWidth="1"/>
    <col min="8463" max="8463" width="10.625" style="1" customWidth="1"/>
    <col min="8464" max="8464" width="11.625" style="1" customWidth="1"/>
    <col min="8465" max="8466" width="3.125" style="1" customWidth="1"/>
    <col min="8467" max="8467" width="12.125" style="1" customWidth="1"/>
    <col min="8468" max="8468" width="5.125" style="1" customWidth="1"/>
    <col min="8469" max="8469" width="10.625" style="1" customWidth="1"/>
    <col min="8470" max="8470" width="11.625" style="1" customWidth="1"/>
    <col min="8471" max="8705" width="9" style="1" customWidth="1"/>
    <col min="8706" max="8706" width="2.625" style="1" customWidth="1"/>
    <col min="8707" max="8707" width="3.125" style="1" customWidth="1"/>
    <col min="8708" max="8708" width="12.125" style="1" customWidth="1"/>
    <col min="8709" max="8709" width="5.125" style="1" customWidth="1"/>
    <col min="8710" max="8710" width="8.625" style="1" customWidth="1"/>
    <col min="8711" max="8711" width="10.625" style="1" customWidth="1"/>
    <col min="8712" max="8712" width="2.625" style="1" bestFit="1" customWidth="1"/>
    <col min="8713" max="8713" width="3.125" style="1" customWidth="1"/>
    <col min="8714" max="8714" width="12.125" style="1" customWidth="1"/>
    <col min="8715" max="8715" width="5.125" style="1" customWidth="1"/>
    <col min="8716" max="8716" width="8.625" style="1" customWidth="1"/>
    <col min="8717" max="8717" width="10.625" style="1" customWidth="1"/>
    <col min="8718" max="8718" width="5.125" style="1" customWidth="1"/>
    <col min="8719" max="8719" width="10.625" style="1" customWidth="1"/>
    <col min="8720" max="8720" width="11.625" style="1" customWidth="1"/>
    <col min="8721" max="8722" width="3.125" style="1" customWidth="1"/>
    <col min="8723" max="8723" width="12.125" style="1" customWidth="1"/>
    <col min="8724" max="8724" width="5.125" style="1" customWidth="1"/>
    <col min="8725" max="8725" width="10.625" style="1" customWidth="1"/>
    <col min="8726" max="8726" width="11.625" style="1" customWidth="1"/>
    <col min="8727" max="8961" width="9" style="1" customWidth="1"/>
    <col min="8962" max="8962" width="2.625" style="1" customWidth="1"/>
    <col min="8963" max="8963" width="3.125" style="1" customWidth="1"/>
    <col min="8964" max="8964" width="12.125" style="1" customWidth="1"/>
    <col min="8965" max="8965" width="5.125" style="1" customWidth="1"/>
    <col min="8966" max="8966" width="8.625" style="1" customWidth="1"/>
    <col min="8967" max="8967" width="10.625" style="1" customWidth="1"/>
    <col min="8968" max="8968" width="2.625" style="1" bestFit="1" customWidth="1"/>
    <col min="8969" max="8969" width="3.125" style="1" customWidth="1"/>
    <col min="8970" max="8970" width="12.125" style="1" customWidth="1"/>
    <col min="8971" max="8971" width="5.125" style="1" customWidth="1"/>
    <col min="8972" max="8972" width="8.625" style="1" customWidth="1"/>
    <col min="8973" max="8973" width="10.625" style="1" customWidth="1"/>
    <col min="8974" max="8974" width="5.125" style="1" customWidth="1"/>
    <col min="8975" max="8975" width="10.625" style="1" customWidth="1"/>
    <col min="8976" max="8976" width="11.625" style="1" customWidth="1"/>
    <col min="8977" max="8978" width="3.125" style="1" customWidth="1"/>
    <col min="8979" max="8979" width="12.125" style="1" customWidth="1"/>
    <col min="8980" max="8980" width="5.125" style="1" customWidth="1"/>
    <col min="8981" max="8981" width="10.625" style="1" customWidth="1"/>
    <col min="8982" max="8982" width="11.625" style="1" customWidth="1"/>
    <col min="8983" max="9217" width="9" style="1" customWidth="1"/>
    <col min="9218" max="9218" width="2.625" style="1" customWidth="1"/>
    <col min="9219" max="9219" width="3.125" style="1" customWidth="1"/>
    <col min="9220" max="9220" width="12.125" style="1" customWidth="1"/>
    <col min="9221" max="9221" width="5.125" style="1" customWidth="1"/>
    <col min="9222" max="9222" width="8.625" style="1" customWidth="1"/>
    <col min="9223" max="9223" width="10.625" style="1" customWidth="1"/>
    <col min="9224" max="9224" width="2.625" style="1" bestFit="1" customWidth="1"/>
    <col min="9225" max="9225" width="3.125" style="1" customWidth="1"/>
    <col min="9226" max="9226" width="12.125" style="1" customWidth="1"/>
    <col min="9227" max="9227" width="5.125" style="1" customWidth="1"/>
    <col min="9228" max="9228" width="8.625" style="1" customWidth="1"/>
    <col min="9229" max="9229" width="10.625" style="1" customWidth="1"/>
    <col min="9230" max="9230" width="5.125" style="1" customWidth="1"/>
    <col min="9231" max="9231" width="10.625" style="1" customWidth="1"/>
    <col min="9232" max="9232" width="11.625" style="1" customWidth="1"/>
    <col min="9233" max="9234" width="3.125" style="1" customWidth="1"/>
    <col min="9235" max="9235" width="12.125" style="1" customWidth="1"/>
    <col min="9236" max="9236" width="5.125" style="1" customWidth="1"/>
    <col min="9237" max="9237" width="10.625" style="1" customWidth="1"/>
    <col min="9238" max="9238" width="11.625" style="1" customWidth="1"/>
    <col min="9239" max="9473" width="9" style="1" customWidth="1"/>
    <col min="9474" max="9474" width="2.625" style="1" customWidth="1"/>
    <col min="9475" max="9475" width="3.125" style="1" customWidth="1"/>
    <col min="9476" max="9476" width="12.125" style="1" customWidth="1"/>
    <col min="9477" max="9477" width="5.125" style="1" customWidth="1"/>
    <col min="9478" max="9478" width="8.625" style="1" customWidth="1"/>
    <col min="9479" max="9479" width="10.625" style="1" customWidth="1"/>
    <col min="9480" max="9480" width="2.625" style="1" bestFit="1" customWidth="1"/>
    <col min="9481" max="9481" width="3.125" style="1" customWidth="1"/>
    <col min="9482" max="9482" width="12.125" style="1" customWidth="1"/>
    <col min="9483" max="9483" width="5.125" style="1" customWidth="1"/>
    <col min="9484" max="9484" width="8.625" style="1" customWidth="1"/>
    <col min="9485" max="9485" width="10.625" style="1" customWidth="1"/>
    <col min="9486" max="9486" width="5.125" style="1" customWidth="1"/>
    <col min="9487" max="9487" width="10.625" style="1" customWidth="1"/>
    <col min="9488" max="9488" width="11.625" style="1" customWidth="1"/>
    <col min="9489" max="9490" width="3.125" style="1" customWidth="1"/>
    <col min="9491" max="9491" width="12.125" style="1" customWidth="1"/>
    <col min="9492" max="9492" width="5.125" style="1" customWidth="1"/>
    <col min="9493" max="9493" width="10.625" style="1" customWidth="1"/>
    <col min="9494" max="9494" width="11.625" style="1" customWidth="1"/>
    <col min="9495" max="9729" width="9" style="1" customWidth="1"/>
    <col min="9730" max="9730" width="2.625" style="1" customWidth="1"/>
    <col min="9731" max="9731" width="3.125" style="1" customWidth="1"/>
    <col min="9732" max="9732" width="12.125" style="1" customWidth="1"/>
    <col min="9733" max="9733" width="5.125" style="1" customWidth="1"/>
    <col min="9734" max="9734" width="8.625" style="1" customWidth="1"/>
    <col min="9735" max="9735" width="10.625" style="1" customWidth="1"/>
    <col min="9736" max="9736" width="2.625" style="1" bestFit="1" customWidth="1"/>
    <col min="9737" max="9737" width="3.125" style="1" customWidth="1"/>
    <col min="9738" max="9738" width="12.125" style="1" customWidth="1"/>
    <col min="9739" max="9739" width="5.125" style="1" customWidth="1"/>
    <col min="9740" max="9740" width="8.625" style="1" customWidth="1"/>
    <col min="9741" max="9741" width="10.625" style="1" customWidth="1"/>
    <col min="9742" max="9742" width="5.125" style="1" customWidth="1"/>
    <col min="9743" max="9743" width="10.625" style="1" customWidth="1"/>
    <col min="9744" max="9744" width="11.625" style="1" customWidth="1"/>
    <col min="9745" max="9746" width="3.125" style="1" customWidth="1"/>
    <col min="9747" max="9747" width="12.125" style="1" customWidth="1"/>
    <col min="9748" max="9748" width="5.125" style="1" customWidth="1"/>
    <col min="9749" max="9749" width="10.625" style="1" customWidth="1"/>
    <col min="9750" max="9750" width="11.625" style="1" customWidth="1"/>
    <col min="9751" max="9985" width="9" style="1" customWidth="1"/>
    <col min="9986" max="9986" width="2.625" style="1" customWidth="1"/>
    <col min="9987" max="9987" width="3.125" style="1" customWidth="1"/>
    <col min="9988" max="9988" width="12.125" style="1" customWidth="1"/>
    <col min="9989" max="9989" width="5.125" style="1" customWidth="1"/>
    <col min="9990" max="9990" width="8.625" style="1" customWidth="1"/>
    <col min="9991" max="9991" width="10.625" style="1" customWidth="1"/>
    <col min="9992" max="9992" width="2.625" style="1" bestFit="1" customWidth="1"/>
    <col min="9993" max="9993" width="3.125" style="1" customWidth="1"/>
    <col min="9994" max="9994" width="12.125" style="1" customWidth="1"/>
    <col min="9995" max="9995" width="5.125" style="1" customWidth="1"/>
    <col min="9996" max="9996" width="8.625" style="1" customWidth="1"/>
    <col min="9997" max="9997" width="10.625" style="1" customWidth="1"/>
    <col min="9998" max="9998" width="5.125" style="1" customWidth="1"/>
    <col min="9999" max="9999" width="10.625" style="1" customWidth="1"/>
    <col min="10000" max="10000" width="11.625" style="1" customWidth="1"/>
    <col min="10001" max="10002" width="3.125" style="1" customWidth="1"/>
    <col min="10003" max="10003" width="12.125" style="1" customWidth="1"/>
    <col min="10004" max="10004" width="5.125" style="1" customWidth="1"/>
    <col min="10005" max="10005" width="10.625" style="1" customWidth="1"/>
    <col min="10006" max="10006" width="11.625" style="1" customWidth="1"/>
    <col min="10007" max="10241" width="9" style="1" customWidth="1"/>
    <col min="10242" max="10242" width="2.625" style="1" customWidth="1"/>
    <col min="10243" max="10243" width="3.125" style="1" customWidth="1"/>
    <col min="10244" max="10244" width="12.125" style="1" customWidth="1"/>
    <col min="10245" max="10245" width="5.125" style="1" customWidth="1"/>
    <col min="10246" max="10246" width="8.625" style="1" customWidth="1"/>
    <col min="10247" max="10247" width="10.625" style="1" customWidth="1"/>
    <col min="10248" max="10248" width="2.625" style="1" bestFit="1" customWidth="1"/>
    <col min="10249" max="10249" width="3.125" style="1" customWidth="1"/>
    <col min="10250" max="10250" width="12.125" style="1" customWidth="1"/>
    <col min="10251" max="10251" width="5.125" style="1" customWidth="1"/>
    <col min="10252" max="10252" width="8.625" style="1" customWidth="1"/>
    <col min="10253" max="10253" width="10.625" style="1" customWidth="1"/>
    <col min="10254" max="10254" width="5.125" style="1" customWidth="1"/>
    <col min="10255" max="10255" width="10.625" style="1" customWidth="1"/>
    <col min="10256" max="10256" width="11.625" style="1" customWidth="1"/>
    <col min="10257" max="10258" width="3.125" style="1" customWidth="1"/>
    <col min="10259" max="10259" width="12.125" style="1" customWidth="1"/>
    <col min="10260" max="10260" width="5.125" style="1" customWidth="1"/>
    <col min="10261" max="10261" width="10.625" style="1" customWidth="1"/>
    <col min="10262" max="10262" width="11.625" style="1" customWidth="1"/>
    <col min="10263" max="10497" width="9" style="1" customWidth="1"/>
    <col min="10498" max="10498" width="2.625" style="1" customWidth="1"/>
    <col min="10499" max="10499" width="3.125" style="1" customWidth="1"/>
    <col min="10500" max="10500" width="12.125" style="1" customWidth="1"/>
    <col min="10501" max="10501" width="5.125" style="1" customWidth="1"/>
    <col min="10502" max="10502" width="8.625" style="1" customWidth="1"/>
    <col min="10503" max="10503" width="10.625" style="1" customWidth="1"/>
    <col min="10504" max="10504" width="2.625" style="1" bestFit="1" customWidth="1"/>
    <col min="10505" max="10505" width="3.125" style="1" customWidth="1"/>
    <col min="10506" max="10506" width="12.125" style="1" customWidth="1"/>
    <col min="10507" max="10507" width="5.125" style="1" customWidth="1"/>
    <col min="10508" max="10508" width="8.625" style="1" customWidth="1"/>
    <col min="10509" max="10509" width="10.625" style="1" customWidth="1"/>
    <col min="10510" max="10510" width="5.125" style="1" customWidth="1"/>
    <col min="10511" max="10511" width="10.625" style="1" customWidth="1"/>
    <col min="10512" max="10512" width="11.625" style="1" customWidth="1"/>
    <col min="10513" max="10514" width="3.125" style="1" customWidth="1"/>
    <col min="10515" max="10515" width="12.125" style="1" customWidth="1"/>
    <col min="10516" max="10516" width="5.125" style="1" customWidth="1"/>
    <col min="10517" max="10517" width="10.625" style="1" customWidth="1"/>
    <col min="10518" max="10518" width="11.625" style="1" customWidth="1"/>
    <col min="10519" max="10753" width="9" style="1" customWidth="1"/>
    <col min="10754" max="10754" width="2.625" style="1" customWidth="1"/>
    <col min="10755" max="10755" width="3.125" style="1" customWidth="1"/>
    <col min="10756" max="10756" width="12.125" style="1" customWidth="1"/>
    <col min="10757" max="10757" width="5.125" style="1" customWidth="1"/>
    <col min="10758" max="10758" width="8.625" style="1" customWidth="1"/>
    <col min="10759" max="10759" width="10.625" style="1" customWidth="1"/>
    <col min="10760" max="10760" width="2.625" style="1" bestFit="1" customWidth="1"/>
    <col min="10761" max="10761" width="3.125" style="1" customWidth="1"/>
    <col min="10762" max="10762" width="12.125" style="1" customWidth="1"/>
    <col min="10763" max="10763" width="5.125" style="1" customWidth="1"/>
    <col min="10764" max="10764" width="8.625" style="1" customWidth="1"/>
    <col min="10765" max="10765" width="10.625" style="1" customWidth="1"/>
    <col min="10766" max="10766" width="5.125" style="1" customWidth="1"/>
    <col min="10767" max="10767" width="10.625" style="1" customWidth="1"/>
    <col min="10768" max="10768" width="11.625" style="1" customWidth="1"/>
    <col min="10769" max="10770" width="3.125" style="1" customWidth="1"/>
    <col min="10771" max="10771" width="12.125" style="1" customWidth="1"/>
    <col min="10772" max="10772" width="5.125" style="1" customWidth="1"/>
    <col min="10773" max="10773" width="10.625" style="1" customWidth="1"/>
    <col min="10774" max="10774" width="11.625" style="1" customWidth="1"/>
    <col min="10775" max="11009" width="9" style="1" customWidth="1"/>
    <col min="11010" max="11010" width="2.625" style="1" customWidth="1"/>
    <col min="11011" max="11011" width="3.125" style="1" customWidth="1"/>
    <col min="11012" max="11012" width="12.125" style="1" customWidth="1"/>
    <col min="11013" max="11013" width="5.125" style="1" customWidth="1"/>
    <col min="11014" max="11014" width="8.625" style="1" customWidth="1"/>
    <col min="11015" max="11015" width="10.625" style="1" customWidth="1"/>
    <col min="11016" max="11016" width="2.625" style="1" bestFit="1" customWidth="1"/>
    <col min="11017" max="11017" width="3.125" style="1" customWidth="1"/>
    <col min="11018" max="11018" width="12.125" style="1" customWidth="1"/>
    <col min="11019" max="11019" width="5.125" style="1" customWidth="1"/>
    <col min="11020" max="11020" width="8.625" style="1" customWidth="1"/>
    <col min="11021" max="11021" width="10.625" style="1" customWidth="1"/>
    <col min="11022" max="11022" width="5.125" style="1" customWidth="1"/>
    <col min="11023" max="11023" width="10.625" style="1" customWidth="1"/>
    <col min="11024" max="11024" width="11.625" style="1" customWidth="1"/>
    <col min="11025" max="11026" width="3.125" style="1" customWidth="1"/>
    <col min="11027" max="11027" width="12.125" style="1" customWidth="1"/>
    <col min="11028" max="11028" width="5.125" style="1" customWidth="1"/>
    <col min="11029" max="11029" width="10.625" style="1" customWidth="1"/>
    <col min="11030" max="11030" width="11.625" style="1" customWidth="1"/>
    <col min="11031" max="11265" width="9" style="1" customWidth="1"/>
    <col min="11266" max="11266" width="2.625" style="1" customWidth="1"/>
    <col min="11267" max="11267" width="3.125" style="1" customWidth="1"/>
    <col min="11268" max="11268" width="12.125" style="1" customWidth="1"/>
    <col min="11269" max="11269" width="5.125" style="1" customWidth="1"/>
    <col min="11270" max="11270" width="8.625" style="1" customWidth="1"/>
    <col min="11271" max="11271" width="10.625" style="1" customWidth="1"/>
    <col min="11272" max="11272" width="2.625" style="1" bestFit="1" customWidth="1"/>
    <col min="11273" max="11273" width="3.125" style="1" customWidth="1"/>
    <col min="11274" max="11274" width="12.125" style="1" customWidth="1"/>
    <col min="11275" max="11275" width="5.125" style="1" customWidth="1"/>
    <col min="11276" max="11276" width="8.625" style="1" customWidth="1"/>
    <col min="11277" max="11277" width="10.625" style="1" customWidth="1"/>
    <col min="11278" max="11278" width="5.125" style="1" customWidth="1"/>
    <col min="11279" max="11279" width="10.625" style="1" customWidth="1"/>
    <col min="11280" max="11280" width="11.625" style="1" customWidth="1"/>
    <col min="11281" max="11282" width="3.125" style="1" customWidth="1"/>
    <col min="11283" max="11283" width="12.125" style="1" customWidth="1"/>
    <col min="11284" max="11284" width="5.125" style="1" customWidth="1"/>
    <col min="11285" max="11285" width="10.625" style="1" customWidth="1"/>
    <col min="11286" max="11286" width="11.625" style="1" customWidth="1"/>
    <col min="11287" max="11521" width="9" style="1" customWidth="1"/>
    <col min="11522" max="11522" width="2.625" style="1" customWidth="1"/>
    <col min="11523" max="11523" width="3.125" style="1" customWidth="1"/>
    <col min="11524" max="11524" width="12.125" style="1" customWidth="1"/>
    <col min="11525" max="11525" width="5.125" style="1" customWidth="1"/>
    <col min="11526" max="11526" width="8.625" style="1" customWidth="1"/>
    <col min="11527" max="11527" width="10.625" style="1" customWidth="1"/>
    <col min="11528" max="11528" width="2.625" style="1" bestFit="1" customWidth="1"/>
    <col min="11529" max="11529" width="3.125" style="1" customWidth="1"/>
    <col min="11530" max="11530" width="12.125" style="1" customWidth="1"/>
    <col min="11531" max="11531" width="5.125" style="1" customWidth="1"/>
    <col min="11532" max="11532" width="8.625" style="1" customWidth="1"/>
    <col min="11533" max="11533" width="10.625" style="1" customWidth="1"/>
    <col min="11534" max="11534" width="5.125" style="1" customWidth="1"/>
    <col min="11535" max="11535" width="10.625" style="1" customWidth="1"/>
    <col min="11536" max="11536" width="11.625" style="1" customWidth="1"/>
    <col min="11537" max="11538" width="3.125" style="1" customWidth="1"/>
    <col min="11539" max="11539" width="12.125" style="1" customWidth="1"/>
    <col min="11540" max="11540" width="5.125" style="1" customWidth="1"/>
    <col min="11541" max="11541" width="10.625" style="1" customWidth="1"/>
    <col min="11542" max="11542" width="11.625" style="1" customWidth="1"/>
    <col min="11543" max="11777" width="9" style="1" customWidth="1"/>
    <col min="11778" max="11778" width="2.625" style="1" customWidth="1"/>
    <col min="11779" max="11779" width="3.125" style="1" customWidth="1"/>
    <col min="11780" max="11780" width="12.125" style="1" customWidth="1"/>
    <col min="11781" max="11781" width="5.125" style="1" customWidth="1"/>
    <col min="11782" max="11782" width="8.625" style="1" customWidth="1"/>
    <col min="11783" max="11783" width="10.625" style="1" customWidth="1"/>
    <col min="11784" max="11784" width="2.625" style="1" bestFit="1" customWidth="1"/>
    <col min="11785" max="11785" width="3.125" style="1" customWidth="1"/>
    <col min="11786" max="11786" width="12.125" style="1" customWidth="1"/>
    <col min="11787" max="11787" width="5.125" style="1" customWidth="1"/>
    <col min="11788" max="11788" width="8.625" style="1" customWidth="1"/>
    <col min="11789" max="11789" width="10.625" style="1" customWidth="1"/>
    <col min="11790" max="11790" width="5.125" style="1" customWidth="1"/>
    <col min="11791" max="11791" width="10.625" style="1" customWidth="1"/>
    <col min="11792" max="11792" width="11.625" style="1" customWidth="1"/>
    <col min="11793" max="11794" width="3.125" style="1" customWidth="1"/>
    <col min="11795" max="11795" width="12.125" style="1" customWidth="1"/>
    <col min="11796" max="11796" width="5.125" style="1" customWidth="1"/>
    <col min="11797" max="11797" width="10.625" style="1" customWidth="1"/>
    <col min="11798" max="11798" width="11.625" style="1" customWidth="1"/>
    <col min="11799" max="12033" width="9" style="1" customWidth="1"/>
    <col min="12034" max="12034" width="2.625" style="1" customWidth="1"/>
    <col min="12035" max="12035" width="3.125" style="1" customWidth="1"/>
    <col min="12036" max="12036" width="12.125" style="1" customWidth="1"/>
    <col min="12037" max="12037" width="5.125" style="1" customWidth="1"/>
    <col min="12038" max="12038" width="8.625" style="1" customWidth="1"/>
    <col min="12039" max="12039" width="10.625" style="1" customWidth="1"/>
    <col min="12040" max="12040" width="2.625" style="1" bestFit="1" customWidth="1"/>
    <col min="12041" max="12041" width="3.125" style="1" customWidth="1"/>
    <col min="12042" max="12042" width="12.125" style="1" customWidth="1"/>
    <col min="12043" max="12043" width="5.125" style="1" customWidth="1"/>
    <col min="12044" max="12044" width="8.625" style="1" customWidth="1"/>
    <col min="12045" max="12045" width="10.625" style="1" customWidth="1"/>
    <col min="12046" max="12046" width="5.125" style="1" customWidth="1"/>
    <col min="12047" max="12047" width="10.625" style="1" customWidth="1"/>
    <col min="12048" max="12048" width="11.625" style="1" customWidth="1"/>
    <col min="12049" max="12050" width="3.125" style="1" customWidth="1"/>
    <col min="12051" max="12051" width="12.125" style="1" customWidth="1"/>
    <col min="12052" max="12052" width="5.125" style="1" customWidth="1"/>
    <col min="12053" max="12053" width="10.625" style="1" customWidth="1"/>
    <col min="12054" max="12054" width="11.625" style="1" customWidth="1"/>
    <col min="12055" max="12289" width="9" style="1" customWidth="1"/>
    <col min="12290" max="12290" width="2.625" style="1" customWidth="1"/>
    <col min="12291" max="12291" width="3.125" style="1" customWidth="1"/>
    <col min="12292" max="12292" width="12.125" style="1" customWidth="1"/>
    <col min="12293" max="12293" width="5.125" style="1" customWidth="1"/>
    <col min="12294" max="12294" width="8.625" style="1" customWidth="1"/>
    <col min="12295" max="12295" width="10.625" style="1" customWidth="1"/>
    <col min="12296" max="12296" width="2.625" style="1" bestFit="1" customWidth="1"/>
    <col min="12297" max="12297" width="3.125" style="1" customWidth="1"/>
    <col min="12298" max="12298" width="12.125" style="1" customWidth="1"/>
    <col min="12299" max="12299" width="5.125" style="1" customWidth="1"/>
    <col min="12300" max="12300" width="8.625" style="1" customWidth="1"/>
    <col min="12301" max="12301" width="10.625" style="1" customWidth="1"/>
    <col min="12302" max="12302" width="5.125" style="1" customWidth="1"/>
    <col min="12303" max="12303" width="10.625" style="1" customWidth="1"/>
    <col min="12304" max="12304" width="11.625" style="1" customWidth="1"/>
    <col min="12305" max="12306" width="3.125" style="1" customWidth="1"/>
    <col min="12307" max="12307" width="12.125" style="1" customWidth="1"/>
    <col min="12308" max="12308" width="5.125" style="1" customWidth="1"/>
    <col min="12309" max="12309" width="10.625" style="1" customWidth="1"/>
    <col min="12310" max="12310" width="11.625" style="1" customWidth="1"/>
    <col min="12311" max="12545" width="9" style="1" customWidth="1"/>
    <col min="12546" max="12546" width="2.625" style="1" customWidth="1"/>
    <col min="12547" max="12547" width="3.125" style="1" customWidth="1"/>
    <col min="12548" max="12548" width="12.125" style="1" customWidth="1"/>
    <col min="12549" max="12549" width="5.125" style="1" customWidth="1"/>
    <col min="12550" max="12550" width="8.625" style="1" customWidth="1"/>
    <col min="12551" max="12551" width="10.625" style="1" customWidth="1"/>
    <col min="12552" max="12552" width="2.625" style="1" bestFit="1" customWidth="1"/>
    <col min="12553" max="12553" width="3.125" style="1" customWidth="1"/>
    <col min="12554" max="12554" width="12.125" style="1" customWidth="1"/>
    <col min="12555" max="12555" width="5.125" style="1" customWidth="1"/>
    <col min="12556" max="12556" width="8.625" style="1" customWidth="1"/>
    <col min="12557" max="12557" width="10.625" style="1" customWidth="1"/>
    <col min="12558" max="12558" width="5.125" style="1" customWidth="1"/>
    <col min="12559" max="12559" width="10.625" style="1" customWidth="1"/>
    <col min="12560" max="12560" width="11.625" style="1" customWidth="1"/>
    <col min="12561" max="12562" width="3.125" style="1" customWidth="1"/>
    <col min="12563" max="12563" width="12.125" style="1" customWidth="1"/>
    <col min="12564" max="12564" width="5.125" style="1" customWidth="1"/>
    <col min="12565" max="12565" width="10.625" style="1" customWidth="1"/>
    <col min="12566" max="12566" width="11.625" style="1" customWidth="1"/>
    <col min="12567" max="12801" width="9" style="1" customWidth="1"/>
    <col min="12802" max="12802" width="2.625" style="1" customWidth="1"/>
    <col min="12803" max="12803" width="3.125" style="1" customWidth="1"/>
    <col min="12804" max="12804" width="12.125" style="1" customWidth="1"/>
    <col min="12805" max="12805" width="5.125" style="1" customWidth="1"/>
    <col min="12806" max="12806" width="8.625" style="1" customWidth="1"/>
    <col min="12807" max="12807" width="10.625" style="1" customWidth="1"/>
    <col min="12808" max="12808" width="2.625" style="1" bestFit="1" customWidth="1"/>
    <col min="12809" max="12809" width="3.125" style="1" customWidth="1"/>
    <col min="12810" max="12810" width="12.125" style="1" customWidth="1"/>
    <col min="12811" max="12811" width="5.125" style="1" customWidth="1"/>
    <col min="12812" max="12812" width="8.625" style="1" customWidth="1"/>
    <col min="12813" max="12813" width="10.625" style="1" customWidth="1"/>
    <col min="12814" max="12814" width="5.125" style="1" customWidth="1"/>
    <col min="12815" max="12815" width="10.625" style="1" customWidth="1"/>
    <col min="12816" max="12816" width="11.625" style="1" customWidth="1"/>
    <col min="12817" max="12818" width="3.125" style="1" customWidth="1"/>
    <col min="12819" max="12819" width="12.125" style="1" customWidth="1"/>
    <col min="12820" max="12820" width="5.125" style="1" customWidth="1"/>
    <col min="12821" max="12821" width="10.625" style="1" customWidth="1"/>
    <col min="12822" max="12822" width="11.625" style="1" customWidth="1"/>
    <col min="12823" max="13057" width="9" style="1" customWidth="1"/>
    <col min="13058" max="13058" width="2.625" style="1" customWidth="1"/>
    <col min="13059" max="13059" width="3.125" style="1" customWidth="1"/>
    <col min="13060" max="13060" width="12.125" style="1" customWidth="1"/>
    <col min="13061" max="13061" width="5.125" style="1" customWidth="1"/>
    <col min="13062" max="13062" width="8.625" style="1" customWidth="1"/>
    <col min="13063" max="13063" width="10.625" style="1" customWidth="1"/>
    <col min="13064" max="13064" width="2.625" style="1" bestFit="1" customWidth="1"/>
    <col min="13065" max="13065" width="3.125" style="1" customWidth="1"/>
    <col min="13066" max="13066" width="12.125" style="1" customWidth="1"/>
    <col min="13067" max="13067" width="5.125" style="1" customWidth="1"/>
    <col min="13068" max="13068" width="8.625" style="1" customWidth="1"/>
    <col min="13069" max="13069" width="10.625" style="1" customWidth="1"/>
    <col min="13070" max="13070" width="5.125" style="1" customWidth="1"/>
    <col min="13071" max="13071" width="10.625" style="1" customWidth="1"/>
    <col min="13072" max="13072" width="11.625" style="1" customWidth="1"/>
    <col min="13073" max="13074" width="3.125" style="1" customWidth="1"/>
    <col min="13075" max="13075" width="12.125" style="1" customWidth="1"/>
    <col min="13076" max="13076" width="5.125" style="1" customWidth="1"/>
    <col min="13077" max="13077" width="10.625" style="1" customWidth="1"/>
    <col min="13078" max="13078" width="11.625" style="1" customWidth="1"/>
    <col min="13079" max="13313" width="9" style="1" customWidth="1"/>
    <col min="13314" max="13314" width="2.625" style="1" customWidth="1"/>
    <col min="13315" max="13315" width="3.125" style="1" customWidth="1"/>
    <col min="13316" max="13316" width="12.125" style="1" customWidth="1"/>
    <col min="13317" max="13317" width="5.125" style="1" customWidth="1"/>
    <col min="13318" max="13318" width="8.625" style="1" customWidth="1"/>
    <col min="13319" max="13319" width="10.625" style="1" customWidth="1"/>
    <col min="13320" max="13320" width="2.625" style="1" bestFit="1" customWidth="1"/>
    <col min="13321" max="13321" width="3.125" style="1" customWidth="1"/>
    <col min="13322" max="13322" width="12.125" style="1" customWidth="1"/>
    <col min="13323" max="13323" width="5.125" style="1" customWidth="1"/>
    <col min="13324" max="13324" width="8.625" style="1" customWidth="1"/>
    <col min="13325" max="13325" width="10.625" style="1" customWidth="1"/>
    <col min="13326" max="13326" width="5.125" style="1" customWidth="1"/>
    <col min="13327" max="13327" width="10.625" style="1" customWidth="1"/>
    <col min="13328" max="13328" width="11.625" style="1" customWidth="1"/>
    <col min="13329" max="13330" width="3.125" style="1" customWidth="1"/>
    <col min="13331" max="13331" width="12.125" style="1" customWidth="1"/>
    <col min="13332" max="13332" width="5.125" style="1" customWidth="1"/>
    <col min="13333" max="13333" width="10.625" style="1" customWidth="1"/>
    <col min="13334" max="13334" width="11.625" style="1" customWidth="1"/>
    <col min="13335" max="13569" width="9" style="1" customWidth="1"/>
    <col min="13570" max="13570" width="2.625" style="1" customWidth="1"/>
    <col min="13571" max="13571" width="3.125" style="1" customWidth="1"/>
    <col min="13572" max="13572" width="12.125" style="1" customWidth="1"/>
    <col min="13573" max="13573" width="5.125" style="1" customWidth="1"/>
    <col min="13574" max="13574" width="8.625" style="1" customWidth="1"/>
    <col min="13575" max="13575" width="10.625" style="1" customWidth="1"/>
    <col min="13576" max="13576" width="2.625" style="1" bestFit="1" customWidth="1"/>
    <col min="13577" max="13577" width="3.125" style="1" customWidth="1"/>
    <col min="13578" max="13578" width="12.125" style="1" customWidth="1"/>
    <col min="13579" max="13579" width="5.125" style="1" customWidth="1"/>
    <col min="13580" max="13580" width="8.625" style="1" customWidth="1"/>
    <col min="13581" max="13581" width="10.625" style="1" customWidth="1"/>
    <col min="13582" max="13582" width="5.125" style="1" customWidth="1"/>
    <col min="13583" max="13583" width="10.625" style="1" customWidth="1"/>
    <col min="13584" max="13584" width="11.625" style="1" customWidth="1"/>
    <col min="13585" max="13586" width="3.125" style="1" customWidth="1"/>
    <col min="13587" max="13587" width="12.125" style="1" customWidth="1"/>
    <col min="13588" max="13588" width="5.125" style="1" customWidth="1"/>
    <col min="13589" max="13589" width="10.625" style="1" customWidth="1"/>
    <col min="13590" max="13590" width="11.625" style="1" customWidth="1"/>
    <col min="13591" max="13825" width="9" style="1" customWidth="1"/>
    <col min="13826" max="13826" width="2.625" style="1" customWidth="1"/>
    <col min="13827" max="13827" width="3.125" style="1" customWidth="1"/>
    <col min="13828" max="13828" width="12.125" style="1" customWidth="1"/>
    <col min="13829" max="13829" width="5.125" style="1" customWidth="1"/>
    <col min="13830" max="13830" width="8.625" style="1" customWidth="1"/>
    <col min="13831" max="13831" width="10.625" style="1" customWidth="1"/>
    <col min="13832" max="13832" width="2.625" style="1" bestFit="1" customWidth="1"/>
    <col min="13833" max="13833" width="3.125" style="1" customWidth="1"/>
    <col min="13834" max="13834" width="12.125" style="1" customWidth="1"/>
    <col min="13835" max="13835" width="5.125" style="1" customWidth="1"/>
    <col min="13836" max="13836" width="8.625" style="1" customWidth="1"/>
    <col min="13837" max="13837" width="10.625" style="1" customWidth="1"/>
    <col min="13838" max="13838" width="5.125" style="1" customWidth="1"/>
    <col min="13839" max="13839" width="10.625" style="1" customWidth="1"/>
    <col min="13840" max="13840" width="11.625" style="1" customWidth="1"/>
    <col min="13841" max="13842" width="3.125" style="1" customWidth="1"/>
    <col min="13843" max="13843" width="12.125" style="1" customWidth="1"/>
    <col min="13844" max="13844" width="5.125" style="1" customWidth="1"/>
    <col min="13845" max="13845" width="10.625" style="1" customWidth="1"/>
    <col min="13846" max="13846" width="11.625" style="1" customWidth="1"/>
    <col min="13847" max="14081" width="9" style="1" customWidth="1"/>
    <col min="14082" max="14082" width="2.625" style="1" customWidth="1"/>
    <col min="14083" max="14083" width="3.125" style="1" customWidth="1"/>
    <col min="14084" max="14084" width="12.125" style="1" customWidth="1"/>
    <col min="14085" max="14085" width="5.125" style="1" customWidth="1"/>
    <col min="14086" max="14086" width="8.625" style="1" customWidth="1"/>
    <col min="14087" max="14087" width="10.625" style="1" customWidth="1"/>
    <col min="14088" max="14088" width="2.625" style="1" bestFit="1" customWidth="1"/>
    <col min="14089" max="14089" width="3.125" style="1" customWidth="1"/>
    <col min="14090" max="14090" width="12.125" style="1" customWidth="1"/>
    <col min="14091" max="14091" width="5.125" style="1" customWidth="1"/>
    <col min="14092" max="14092" width="8.625" style="1" customWidth="1"/>
    <col min="14093" max="14093" width="10.625" style="1" customWidth="1"/>
    <col min="14094" max="14094" width="5.125" style="1" customWidth="1"/>
    <col min="14095" max="14095" width="10.625" style="1" customWidth="1"/>
    <col min="14096" max="14096" width="11.625" style="1" customWidth="1"/>
    <col min="14097" max="14098" width="3.125" style="1" customWidth="1"/>
    <col min="14099" max="14099" width="12.125" style="1" customWidth="1"/>
    <col min="14100" max="14100" width="5.125" style="1" customWidth="1"/>
    <col min="14101" max="14101" width="10.625" style="1" customWidth="1"/>
    <col min="14102" max="14102" width="11.625" style="1" customWidth="1"/>
    <col min="14103" max="14337" width="9" style="1" customWidth="1"/>
    <col min="14338" max="14338" width="2.625" style="1" customWidth="1"/>
    <col min="14339" max="14339" width="3.125" style="1" customWidth="1"/>
    <col min="14340" max="14340" width="12.125" style="1" customWidth="1"/>
    <col min="14341" max="14341" width="5.125" style="1" customWidth="1"/>
    <col min="14342" max="14342" width="8.625" style="1" customWidth="1"/>
    <col min="14343" max="14343" width="10.625" style="1" customWidth="1"/>
    <col min="14344" max="14344" width="2.625" style="1" bestFit="1" customWidth="1"/>
    <col min="14345" max="14345" width="3.125" style="1" customWidth="1"/>
    <col min="14346" max="14346" width="12.125" style="1" customWidth="1"/>
    <col min="14347" max="14347" width="5.125" style="1" customWidth="1"/>
    <col min="14348" max="14348" width="8.625" style="1" customWidth="1"/>
    <col min="14349" max="14349" width="10.625" style="1" customWidth="1"/>
    <col min="14350" max="14350" width="5.125" style="1" customWidth="1"/>
    <col min="14351" max="14351" width="10.625" style="1" customWidth="1"/>
    <col min="14352" max="14352" width="11.625" style="1" customWidth="1"/>
    <col min="14353" max="14354" width="3.125" style="1" customWidth="1"/>
    <col min="14355" max="14355" width="12.125" style="1" customWidth="1"/>
    <col min="14356" max="14356" width="5.125" style="1" customWidth="1"/>
    <col min="14357" max="14357" width="10.625" style="1" customWidth="1"/>
    <col min="14358" max="14358" width="11.625" style="1" customWidth="1"/>
    <col min="14359" max="14593" width="9" style="1" customWidth="1"/>
    <col min="14594" max="14594" width="2.625" style="1" customWidth="1"/>
    <col min="14595" max="14595" width="3.125" style="1" customWidth="1"/>
    <col min="14596" max="14596" width="12.125" style="1" customWidth="1"/>
    <col min="14597" max="14597" width="5.125" style="1" customWidth="1"/>
    <col min="14598" max="14598" width="8.625" style="1" customWidth="1"/>
    <col min="14599" max="14599" width="10.625" style="1" customWidth="1"/>
    <col min="14600" max="14600" width="2.625" style="1" bestFit="1" customWidth="1"/>
    <col min="14601" max="14601" width="3.125" style="1" customWidth="1"/>
    <col min="14602" max="14602" width="12.125" style="1" customWidth="1"/>
    <col min="14603" max="14603" width="5.125" style="1" customWidth="1"/>
    <col min="14604" max="14604" width="8.625" style="1" customWidth="1"/>
    <col min="14605" max="14605" width="10.625" style="1" customWidth="1"/>
    <col min="14606" max="14606" width="5.125" style="1" customWidth="1"/>
    <col min="14607" max="14607" width="10.625" style="1" customWidth="1"/>
    <col min="14608" max="14608" width="11.625" style="1" customWidth="1"/>
    <col min="14609" max="14610" width="3.125" style="1" customWidth="1"/>
    <col min="14611" max="14611" width="12.125" style="1" customWidth="1"/>
    <col min="14612" max="14612" width="5.125" style="1" customWidth="1"/>
    <col min="14613" max="14613" width="10.625" style="1" customWidth="1"/>
    <col min="14614" max="14614" width="11.625" style="1" customWidth="1"/>
    <col min="14615" max="14849" width="9" style="1" customWidth="1"/>
    <col min="14850" max="14850" width="2.625" style="1" customWidth="1"/>
    <col min="14851" max="14851" width="3.125" style="1" customWidth="1"/>
    <col min="14852" max="14852" width="12.125" style="1" customWidth="1"/>
    <col min="14853" max="14853" width="5.125" style="1" customWidth="1"/>
    <col min="14854" max="14854" width="8.625" style="1" customWidth="1"/>
    <col min="14855" max="14855" width="10.625" style="1" customWidth="1"/>
    <col min="14856" max="14856" width="2.625" style="1" bestFit="1" customWidth="1"/>
    <col min="14857" max="14857" width="3.125" style="1" customWidth="1"/>
    <col min="14858" max="14858" width="12.125" style="1" customWidth="1"/>
    <col min="14859" max="14859" width="5.125" style="1" customWidth="1"/>
    <col min="14860" max="14860" width="8.625" style="1" customWidth="1"/>
    <col min="14861" max="14861" width="10.625" style="1" customWidth="1"/>
    <col min="14862" max="14862" width="5.125" style="1" customWidth="1"/>
    <col min="14863" max="14863" width="10.625" style="1" customWidth="1"/>
    <col min="14864" max="14864" width="11.625" style="1" customWidth="1"/>
    <col min="14865" max="14866" width="3.125" style="1" customWidth="1"/>
    <col min="14867" max="14867" width="12.125" style="1" customWidth="1"/>
    <col min="14868" max="14868" width="5.125" style="1" customWidth="1"/>
    <col min="14869" max="14869" width="10.625" style="1" customWidth="1"/>
    <col min="14870" max="14870" width="11.625" style="1" customWidth="1"/>
    <col min="14871" max="15105" width="9" style="1" customWidth="1"/>
    <col min="15106" max="15106" width="2.625" style="1" customWidth="1"/>
    <col min="15107" max="15107" width="3.125" style="1" customWidth="1"/>
    <col min="15108" max="15108" width="12.125" style="1" customWidth="1"/>
    <col min="15109" max="15109" width="5.125" style="1" customWidth="1"/>
    <col min="15110" max="15110" width="8.625" style="1" customWidth="1"/>
    <col min="15111" max="15111" width="10.625" style="1" customWidth="1"/>
    <col min="15112" max="15112" width="2.625" style="1" bestFit="1" customWidth="1"/>
    <col min="15113" max="15113" width="3.125" style="1" customWidth="1"/>
    <col min="15114" max="15114" width="12.125" style="1" customWidth="1"/>
    <col min="15115" max="15115" width="5.125" style="1" customWidth="1"/>
    <col min="15116" max="15116" width="8.625" style="1" customWidth="1"/>
    <col min="15117" max="15117" width="10.625" style="1" customWidth="1"/>
    <col min="15118" max="15118" width="5.125" style="1" customWidth="1"/>
    <col min="15119" max="15119" width="10.625" style="1" customWidth="1"/>
    <col min="15120" max="15120" width="11.625" style="1" customWidth="1"/>
    <col min="15121" max="15122" width="3.125" style="1" customWidth="1"/>
    <col min="15123" max="15123" width="12.125" style="1" customWidth="1"/>
    <col min="15124" max="15124" width="5.125" style="1" customWidth="1"/>
    <col min="15125" max="15125" width="10.625" style="1" customWidth="1"/>
    <col min="15126" max="15126" width="11.625" style="1" customWidth="1"/>
    <col min="15127" max="15361" width="9" style="1" customWidth="1"/>
    <col min="15362" max="15362" width="2.625" style="1" customWidth="1"/>
    <col min="15363" max="15363" width="3.125" style="1" customWidth="1"/>
    <col min="15364" max="15364" width="12.125" style="1" customWidth="1"/>
    <col min="15365" max="15365" width="5.125" style="1" customWidth="1"/>
    <col min="15366" max="15366" width="8.625" style="1" customWidth="1"/>
    <col min="15367" max="15367" width="10.625" style="1" customWidth="1"/>
    <col min="15368" max="15368" width="2.625" style="1" bestFit="1" customWidth="1"/>
    <col min="15369" max="15369" width="3.125" style="1" customWidth="1"/>
    <col min="15370" max="15370" width="12.125" style="1" customWidth="1"/>
    <col min="15371" max="15371" width="5.125" style="1" customWidth="1"/>
    <col min="15372" max="15372" width="8.625" style="1" customWidth="1"/>
    <col min="15373" max="15373" width="10.625" style="1" customWidth="1"/>
    <col min="15374" max="15374" width="5.125" style="1" customWidth="1"/>
    <col min="15375" max="15375" width="10.625" style="1" customWidth="1"/>
    <col min="15376" max="15376" width="11.625" style="1" customWidth="1"/>
    <col min="15377" max="15378" width="3.125" style="1" customWidth="1"/>
    <col min="15379" max="15379" width="12.125" style="1" customWidth="1"/>
    <col min="15380" max="15380" width="5.125" style="1" customWidth="1"/>
    <col min="15381" max="15381" width="10.625" style="1" customWidth="1"/>
    <col min="15382" max="15382" width="11.625" style="1" customWidth="1"/>
    <col min="15383" max="15617" width="9" style="1" customWidth="1"/>
    <col min="15618" max="15618" width="2.625" style="1" customWidth="1"/>
    <col min="15619" max="15619" width="3.125" style="1" customWidth="1"/>
    <col min="15620" max="15620" width="12.125" style="1" customWidth="1"/>
    <col min="15621" max="15621" width="5.125" style="1" customWidth="1"/>
    <col min="15622" max="15622" width="8.625" style="1" customWidth="1"/>
    <col min="15623" max="15623" width="10.625" style="1" customWidth="1"/>
    <col min="15624" max="15624" width="2.625" style="1" bestFit="1" customWidth="1"/>
    <col min="15625" max="15625" width="3.125" style="1" customWidth="1"/>
    <col min="15626" max="15626" width="12.125" style="1" customWidth="1"/>
    <col min="15627" max="15627" width="5.125" style="1" customWidth="1"/>
    <col min="15628" max="15628" width="8.625" style="1" customWidth="1"/>
    <col min="15629" max="15629" width="10.625" style="1" customWidth="1"/>
    <col min="15630" max="15630" width="5.125" style="1" customWidth="1"/>
    <col min="15631" max="15631" width="10.625" style="1" customWidth="1"/>
    <col min="15632" max="15632" width="11.625" style="1" customWidth="1"/>
    <col min="15633" max="15634" width="3.125" style="1" customWidth="1"/>
    <col min="15635" max="15635" width="12.125" style="1" customWidth="1"/>
    <col min="15636" max="15636" width="5.125" style="1" customWidth="1"/>
    <col min="15637" max="15637" width="10.625" style="1" customWidth="1"/>
    <col min="15638" max="15638" width="11.625" style="1" customWidth="1"/>
    <col min="15639" max="15873" width="9" style="1" customWidth="1"/>
    <col min="15874" max="15874" width="2.625" style="1" customWidth="1"/>
    <col min="15875" max="15875" width="3.125" style="1" customWidth="1"/>
    <col min="15876" max="15876" width="12.125" style="1" customWidth="1"/>
    <col min="15877" max="15877" width="5.125" style="1" customWidth="1"/>
    <col min="15878" max="15878" width="8.625" style="1" customWidth="1"/>
    <col min="15879" max="15879" width="10.625" style="1" customWidth="1"/>
    <col min="15880" max="15880" width="2.625" style="1" bestFit="1" customWidth="1"/>
    <col min="15881" max="15881" width="3.125" style="1" customWidth="1"/>
    <col min="15882" max="15882" width="12.125" style="1" customWidth="1"/>
    <col min="15883" max="15883" width="5.125" style="1" customWidth="1"/>
    <col min="15884" max="15884" width="8.625" style="1" customWidth="1"/>
    <col min="15885" max="15885" width="10.625" style="1" customWidth="1"/>
    <col min="15886" max="15886" width="5.125" style="1" customWidth="1"/>
    <col min="15887" max="15887" width="10.625" style="1" customWidth="1"/>
    <col min="15888" max="15888" width="11.625" style="1" customWidth="1"/>
    <col min="15889" max="15890" width="3.125" style="1" customWidth="1"/>
    <col min="15891" max="15891" width="12.125" style="1" customWidth="1"/>
    <col min="15892" max="15892" width="5.125" style="1" customWidth="1"/>
    <col min="15893" max="15893" width="10.625" style="1" customWidth="1"/>
    <col min="15894" max="15894" width="11.625" style="1" customWidth="1"/>
    <col min="15895" max="16129" width="9" style="1" customWidth="1"/>
    <col min="16130" max="16130" width="2.625" style="1" customWidth="1"/>
    <col min="16131" max="16131" width="3.125" style="1" customWidth="1"/>
    <col min="16132" max="16132" width="12.125" style="1" customWidth="1"/>
    <col min="16133" max="16133" width="5.125" style="1" customWidth="1"/>
    <col min="16134" max="16134" width="8.625" style="1" customWidth="1"/>
    <col min="16135" max="16135" width="10.625" style="1" customWidth="1"/>
    <col min="16136" max="16136" width="2.625" style="1" bestFit="1" customWidth="1"/>
    <col min="16137" max="16137" width="3.125" style="1" customWidth="1"/>
    <col min="16138" max="16138" width="12.125" style="1" customWidth="1"/>
    <col min="16139" max="16139" width="5.125" style="1" customWidth="1"/>
    <col min="16140" max="16140" width="8.625" style="1" customWidth="1"/>
    <col min="16141" max="16141" width="10.625" style="1" customWidth="1"/>
    <col min="16142" max="16142" width="5.125" style="1" customWidth="1"/>
    <col min="16143" max="16143" width="10.625" style="1" customWidth="1"/>
    <col min="16144" max="16144" width="11.625" style="1" customWidth="1"/>
    <col min="16145" max="16146" width="3.125" style="1" customWidth="1"/>
    <col min="16147" max="16147" width="12.125" style="1" customWidth="1"/>
    <col min="16148" max="16148" width="5.125" style="1" customWidth="1"/>
    <col min="16149" max="16149" width="10.625" style="1" customWidth="1"/>
    <col min="16150" max="16150" width="11.625" style="1" customWidth="1"/>
    <col min="16151" max="16384" width="9" style="1" customWidth="1"/>
  </cols>
  <sheetData>
    <row r="1" spans="2:13" s="53" customFormat="1" ht="18" customHeight="1">
      <c r="B1" s="312" t="s">
        <v>473</v>
      </c>
      <c r="C1" s="315"/>
      <c r="D1" s="315"/>
      <c r="E1" s="315"/>
    </row>
    <row r="2" spans="2:13" s="126" customFormat="1" ht="14.45" customHeight="1">
      <c r="B2" s="146" t="s">
        <v>33</v>
      </c>
      <c r="C2" s="15"/>
      <c r="D2" s="27"/>
      <c r="E2" s="364" t="s">
        <v>400</v>
      </c>
      <c r="F2" s="364" t="s">
        <v>355</v>
      </c>
      <c r="G2" s="364" t="s">
        <v>239</v>
      </c>
      <c r="H2" s="146" t="s">
        <v>33</v>
      </c>
      <c r="I2" s="15"/>
      <c r="J2" s="27"/>
      <c r="K2" s="364" t="s">
        <v>400</v>
      </c>
      <c r="L2" s="364" t="s">
        <v>355</v>
      </c>
      <c r="M2" s="401" t="s">
        <v>239</v>
      </c>
    </row>
    <row r="3" spans="2:13" s="126" customFormat="1" ht="14.45" customHeight="1">
      <c r="B3" s="343" t="s">
        <v>346</v>
      </c>
      <c r="C3" s="351"/>
      <c r="D3" s="357"/>
      <c r="E3" s="365"/>
      <c r="F3" s="368" t="s">
        <v>184</v>
      </c>
      <c r="G3" s="375">
        <v>5071828</v>
      </c>
      <c r="H3" s="353" t="s">
        <v>498</v>
      </c>
      <c r="I3" s="352" t="s">
        <v>329</v>
      </c>
      <c r="J3" s="358"/>
      <c r="K3" s="132" t="s">
        <v>245</v>
      </c>
      <c r="L3" s="368">
        <v>6</v>
      </c>
      <c r="M3" s="402">
        <v>120200</v>
      </c>
    </row>
    <row r="4" spans="2:13" s="126" customFormat="1" ht="14.45" customHeight="1">
      <c r="B4" s="343" t="s">
        <v>499</v>
      </c>
      <c r="C4" s="351"/>
      <c r="D4" s="357"/>
      <c r="E4" s="360"/>
      <c r="F4" s="368" t="s">
        <v>184</v>
      </c>
      <c r="G4" s="375">
        <f>SUM(G22,G27,G28,M7,M24,M29,M31,M32,G15)</f>
        <v>1360817</v>
      </c>
      <c r="H4" s="354"/>
      <c r="I4" s="132" t="s">
        <v>500</v>
      </c>
      <c r="J4" s="391"/>
      <c r="K4" s="362" t="s">
        <v>349</v>
      </c>
      <c r="L4" s="397">
        <v>13</v>
      </c>
      <c r="M4" s="368">
        <v>19973</v>
      </c>
    </row>
    <row r="5" spans="2:13" s="126" customFormat="1" ht="14.45" customHeight="1">
      <c r="B5" s="344" t="s">
        <v>553</v>
      </c>
      <c r="C5" s="352" t="s">
        <v>394</v>
      </c>
      <c r="D5" s="358"/>
      <c r="E5" s="352" t="s">
        <v>403</v>
      </c>
      <c r="F5" s="369">
        <v>5</v>
      </c>
      <c r="G5" s="376"/>
      <c r="H5" s="354"/>
      <c r="I5" s="366" t="s">
        <v>501</v>
      </c>
      <c r="J5" s="392"/>
      <c r="K5" s="360" t="s">
        <v>349</v>
      </c>
      <c r="L5" s="368">
        <v>0</v>
      </c>
      <c r="M5" s="402">
        <v>0</v>
      </c>
    </row>
    <row r="6" spans="2:13" s="126" customFormat="1" ht="14.45" customHeight="1">
      <c r="B6" s="345" t="s">
        <v>294</v>
      </c>
      <c r="C6" s="133" t="s">
        <v>375</v>
      </c>
      <c r="D6" s="359"/>
      <c r="E6" s="133" t="s">
        <v>349</v>
      </c>
      <c r="F6" s="370">
        <v>0</v>
      </c>
      <c r="G6" s="377"/>
      <c r="H6" s="354"/>
      <c r="I6" s="352" t="s">
        <v>86</v>
      </c>
      <c r="J6" s="358"/>
      <c r="K6" s="360" t="s">
        <v>280</v>
      </c>
      <c r="L6" s="397">
        <v>0</v>
      </c>
      <c r="M6" s="368">
        <v>0</v>
      </c>
    </row>
    <row r="7" spans="2:13" s="126" customFormat="1" ht="14.45" customHeight="1">
      <c r="B7" s="345" t="s">
        <v>554</v>
      </c>
      <c r="C7" s="133" t="s">
        <v>344</v>
      </c>
      <c r="D7" s="359"/>
      <c r="E7" s="132" t="s">
        <v>349</v>
      </c>
      <c r="F7" s="371">
        <v>79</v>
      </c>
      <c r="G7" s="378"/>
      <c r="H7" s="384"/>
      <c r="I7" s="352" t="s">
        <v>250</v>
      </c>
      <c r="J7" s="358"/>
      <c r="K7" s="352" t="s">
        <v>280</v>
      </c>
      <c r="L7" s="368">
        <f>SUM(L3:L6)</f>
        <v>19</v>
      </c>
      <c r="M7" s="403">
        <f>SUM(M3:M6)</f>
        <v>140173</v>
      </c>
    </row>
    <row r="8" spans="2:13" s="126" customFormat="1" ht="14.45" customHeight="1">
      <c r="B8" s="346" t="s">
        <v>555</v>
      </c>
      <c r="C8" s="352" t="s">
        <v>404</v>
      </c>
      <c r="D8" s="358"/>
      <c r="E8" s="366" t="s">
        <v>349</v>
      </c>
      <c r="F8" s="369">
        <v>84</v>
      </c>
      <c r="G8" s="377"/>
      <c r="H8" s="353" t="s">
        <v>406</v>
      </c>
      <c r="I8" s="353" t="s">
        <v>61</v>
      </c>
      <c r="J8" s="360" t="s">
        <v>405</v>
      </c>
      <c r="K8" s="360" t="s">
        <v>245</v>
      </c>
      <c r="L8" s="397">
        <v>10</v>
      </c>
      <c r="M8" s="368">
        <v>139619</v>
      </c>
    </row>
    <row r="9" spans="2:13" s="126" customFormat="1" ht="14.45" customHeight="1">
      <c r="B9" s="347"/>
      <c r="C9" s="353" t="s">
        <v>407</v>
      </c>
      <c r="D9" s="360" t="s">
        <v>150</v>
      </c>
      <c r="E9" s="366" t="s">
        <v>409</v>
      </c>
      <c r="F9" s="369">
        <v>0</v>
      </c>
      <c r="G9" s="379">
        <v>38155</v>
      </c>
      <c r="H9" s="385"/>
      <c r="I9" s="354"/>
      <c r="J9" s="133" t="s">
        <v>410</v>
      </c>
      <c r="K9" s="133" t="s">
        <v>349</v>
      </c>
      <c r="L9" s="368">
        <v>0</v>
      </c>
      <c r="M9" s="404">
        <v>0</v>
      </c>
    </row>
    <row r="10" spans="2:13" s="126" customFormat="1" ht="14.45" customHeight="1">
      <c r="B10" s="348" t="s">
        <v>557</v>
      </c>
      <c r="C10" s="354"/>
      <c r="D10" s="360" t="s">
        <v>466</v>
      </c>
      <c r="E10" s="360" t="s">
        <v>349</v>
      </c>
      <c r="F10" s="369">
        <v>0</v>
      </c>
      <c r="G10" s="371"/>
      <c r="H10" s="385"/>
      <c r="I10" s="355"/>
      <c r="J10" s="133" t="s">
        <v>413</v>
      </c>
      <c r="K10" s="133" t="s">
        <v>280</v>
      </c>
      <c r="L10" s="398">
        <v>10</v>
      </c>
      <c r="M10" s="404">
        <v>139619</v>
      </c>
    </row>
    <row r="11" spans="2:13" s="126" customFormat="1" ht="14.45" customHeight="1">
      <c r="B11" s="348" t="s">
        <v>101</v>
      </c>
      <c r="C11" s="354"/>
      <c r="D11" s="361" t="s">
        <v>467</v>
      </c>
      <c r="E11" s="360" t="s">
        <v>349</v>
      </c>
      <c r="F11" s="369">
        <v>126</v>
      </c>
      <c r="G11" s="371"/>
      <c r="H11" s="385"/>
      <c r="I11" s="353" t="s">
        <v>251</v>
      </c>
      <c r="J11" s="132" t="s">
        <v>405</v>
      </c>
      <c r="K11" s="132" t="s">
        <v>245</v>
      </c>
      <c r="L11" s="397">
        <v>4</v>
      </c>
      <c r="M11" s="368">
        <v>50237</v>
      </c>
    </row>
    <row r="12" spans="2:13" s="126" customFormat="1" ht="14.45" customHeight="1">
      <c r="B12" s="348" t="s">
        <v>554</v>
      </c>
      <c r="C12" s="354"/>
      <c r="D12" s="362" t="s">
        <v>379</v>
      </c>
      <c r="E12" s="360" t="s">
        <v>349</v>
      </c>
      <c r="F12" s="369">
        <v>10</v>
      </c>
      <c r="G12" s="371"/>
      <c r="H12" s="385"/>
      <c r="I12" s="354"/>
      <c r="J12" s="360" t="s">
        <v>410</v>
      </c>
      <c r="K12" s="360" t="s">
        <v>349</v>
      </c>
      <c r="L12" s="368">
        <v>8</v>
      </c>
      <c r="M12" s="404">
        <v>55372</v>
      </c>
    </row>
    <row r="13" spans="2:13" s="126" customFormat="1" ht="14.45" customHeight="1">
      <c r="B13" s="348" t="s">
        <v>555</v>
      </c>
      <c r="C13" s="355"/>
      <c r="D13" s="360" t="s">
        <v>325</v>
      </c>
      <c r="E13" s="133" t="s">
        <v>349</v>
      </c>
      <c r="F13" s="370">
        <v>43</v>
      </c>
      <c r="G13" s="370"/>
      <c r="H13" s="385"/>
      <c r="I13" s="355"/>
      <c r="J13" s="133" t="s">
        <v>413</v>
      </c>
      <c r="K13" s="133" t="s">
        <v>280</v>
      </c>
      <c r="L13" s="398">
        <v>12</v>
      </c>
      <c r="M13" s="404">
        <f>SUM(M11:M12)</f>
        <v>105609</v>
      </c>
    </row>
    <row r="14" spans="2:13" s="126" customFormat="1" ht="14.45" customHeight="1">
      <c r="B14" s="348"/>
      <c r="C14" s="352" t="s">
        <v>415</v>
      </c>
      <c r="D14" s="358"/>
      <c r="E14" s="360" t="s">
        <v>280</v>
      </c>
      <c r="F14" s="371">
        <v>7</v>
      </c>
      <c r="G14" s="380">
        <v>756</v>
      </c>
      <c r="H14" s="385"/>
      <c r="I14" s="353" t="s">
        <v>503</v>
      </c>
      <c r="J14" s="360" t="s">
        <v>405</v>
      </c>
      <c r="K14" s="360" t="s">
        <v>245</v>
      </c>
      <c r="L14" s="397">
        <v>0</v>
      </c>
      <c r="M14" s="402">
        <v>0</v>
      </c>
    </row>
    <row r="15" spans="2:13" s="126" customFormat="1" ht="14.45" customHeight="1">
      <c r="B15" s="349"/>
      <c r="C15" s="352" t="s">
        <v>250</v>
      </c>
      <c r="D15" s="358"/>
      <c r="E15" s="132" t="s">
        <v>280</v>
      </c>
      <c r="F15" s="369">
        <v>186</v>
      </c>
      <c r="G15" s="381">
        <v>38911</v>
      </c>
      <c r="H15" s="385"/>
      <c r="I15" s="354"/>
      <c r="J15" s="133" t="s">
        <v>410</v>
      </c>
      <c r="K15" s="133" t="s">
        <v>349</v>
      </c>
      <c r="L15" s="368">
        <v>0</v>
      </c>
      <c r="M15" s="368">
        <v>0</v>
      </c>
    </row>
    <row r="16" spans="2:13" s="126" customFormat="1" ht="14.45" customHeight="1">
      <c r="B16" s="350" t="s">
        <v>416</v>
      </c>
      <c r="C16" s="356"/>
      <c r="D16" s="363"/>
      <c r="E16" s="352" t="s">
        <v>236</v>
      </c>
      <c r="F16" s="369">
        <v>1</v>
      </c>
      <c r="G16" s="381">
        <v>2189</v>
      </c>
      <c r="H16" s="385"/>
      <c r="I16" s="355"/>
      <c r="J16" s="133" t="s">
        <v>413</v>
      </c>
      <c r="K16" s="133" t="s">
        <v>280</v>
      </c>
      <c r="L16" s="398">
        <v>0</v>
      </c>
      <c r="M16" s="404">
        <v>0</v>
      </c>
    </row>
    <row r="17" spans="2:22" s="126" customFormat="1" ht="14.45" customHeight="1">
      <c r="B17" s="350" t="s">
        <v>402</v>
      </c>
      <c r="C17" s="356"/>
      <c r="D17" s="363"/>
      <c r="E17" s="360" t="s">
        <v>280</v>
      </c>
      <c r="F17" s="369">
        <v>0</v>
      </c>
      <c r="G17" s="381">
        <v>0</v>
      </c>
      <c r="H17" s="385"/>
      <c r="I17" s="353" t="s">
        <v>417</v>
      </c>
      <c r="J17" s="360" t="s">
        <v>418</v>
      </c>
      <c r="K17" s="360" t="s">
        <v>236</v>
      </c>
      <c r="L17" s="397">
        <v>0</v>
      </c>
      <c r="M17" s="368">
        <v>0</v>
      </c>
    </row>
    <row r="18" spans="2:22" s="126" customFormat="1" ht="14.45" customHeight="1">
      <c r="B18" s="344" t="s">
        <v>172</v>
      </c>
      <c r="C18" s="344" t="s">
        <v>284</v>
      </c>
      <c r="D18" s="132" t="s">
        <v>213</v>
      </c>
      <c r="E18" s="360" t="s">
        <v>504</v>
      </c>
      <c r="F18" s="372">
        <v>6.2</v>
      </c>
      <c r="G18" s="379">
        <v>1805</v>
      </c>
      <c r="H18" s="385"/>
      <c r="I18" s="385"/>
      <c r="J18" s="393" t="s">
        <v>419</v>
      </c>
      <c r="K18" s="360" t="s">
        <v>349</v>
      </c>
      <c r="L18" s="368">
        <v>0</v>
      </c>
      <c r="M18" s="368">
        <v>0</v>
      </c>
    </row>
    <row r="19" spans="2:22" s="126" customFormat="1" ht="14.45" customHeight="1">
      <c r="B19" s="345"/>
      <c r="C19" s="276"/>
      <c r="D19" s="362" t="s">
        <v>214</v>
      </c>
      <c r="E19" s="132" t="s">
        <v>349</v>
      </c>
      <c r="F19" s="373">
        <v>10.58</v>
      </c>
      <c r="G19" s="369">
        <v>425</v>
      </c>
      <c r="H19" s="385"/>
      <c r="I19" s="385"/>
      <c r="J19" s="362" t="s">
        <v>420</v>
      </c>
      <c r="K19" s="360" t="s">
        <v>349</v>
      </c>
      <c r="L19" s="368">
        <v>0</v>
      </c>
      <c r="M19" s="402">
        <v>0</v>
      </c>
    </row>
    <row r="20" spans="2:22" s="126" customFormat="1" ht="14.45" customHeight="1">
      <c r="B20" s="345" t="s">
        <v>558</v>
      </c>
      <c r="C20" s="276" t="s">
        <v>59</v>
      </c>
      <c r="D20" s="360" t="s">
        <v>505</v>
      </c>
      <c r="E20" s="360" t="s">
        <v>349</v>
      </c>
      <c r="F20" s="373">
        <v>350.24</v>
      </c>
      <c r="G20" s="371">
        <v>122879</v>
      </c>
      <c r="H20" s="385"/>
      <c r="I20" s="385"/>
      <c r="J20" s="362" t="s">
        <v>305</v>
      </c>
      <c r="K20" s="132" t="s">
        <v>349</v>
      </c>
      <c r="L20" s="397">
        <v>0</v>
      </c>
      <c r="M20" s="405">
        <v>0</v>
      </c>
    </row>
    <row r="21" spans="2:22" s="126" customFormat="1" ht="14.45" customHeight="1">
      <c r="B21" s="345"/>
      <c r="C21" s="276"/>
      <c r="D21" s="133" t="s">
        <v>340</v>
      </c>
      <c r="E21" s="360" t="s">
        <v>236</v>
      </c>
      <c r="F21" s="369">
        <v>2525</v>
      </c>
      <c r="G21" s="369">
        <v>501333</v>
      </c>
      <c r="H21" s="385"/>
      <c r="I21" s="385"/>
      <c r="J21" s="360" t="s">
        <v>421</v>
      </c>
      <c r="K21" s="360" t="s">
        <v>349</v>
      </c>
      <c r="L21" s="368">
        <v>0</v>
      </c>
      <c r="M21" s="405">
        <v>0</v>
      </c>
    </row>
    <row r="22" spans="2:22" s="126" customFormat="1" ht="14.45" customHeight="1">
      <c r="B22" s="345"/>
      <c r="C22" s="277" t="s">
        <v>101</v>
      </c>
      <c r="D22" s="133" t="s">
        <v>235</v>
      </c>
      <c r="E22" s="367" t="s">
        <v>504</v>
      </c>
      <c r="F22" s="374">
        <v>367.02</v>
      </c>
      <c r="G22" s="375">
        <f>SUM(G18:G21)</f>
        <v>626442</v>
      </c>
      <c r="H22" s="385"/>
      <c r="I22" s="385"/>
      <c r="J22" s="394" t="s">
        <v>352</v>
      </c>
      <c r="K22" s="132" t="s">
        <v>349</v>
      </c>
      <c r="L22" s="368">
        <v>0</v>
      </c>
      <c r="M22" s="400">
        <v>0</v>
      </c>
    </row>
    <row r="23" spans="2:22" s="126" customFormat="1" ht="14.45" customHeight="1">
      <c r="B23" s="345"/>
      <c r="C23" s="344" t="s">
        <v>561</v>
      </c>
      <c r="D23" s="360" t="s">
        <v>15</v>
      </c>
      <c r="E23" s="360" t="s">
        <v>245</v>
      </c>
      <c r="F23" s="369">
        <v>76</v>
      </c>
      <c r="G23" s="369">
        <v>35666</v>
      </c>
      <c r="H23" s="385"/>
      <c r="I23" s="386"/>
      <c r="J23" s="388" t="s">
        <v>413</v>
      </c>
      <c r="K23" s="352" t="s">
        <v>280</v>
      </c>
      <c r="L23" s="368">
        <v>0</v>
      </c>
      <c r="M23" s="403">
        <v>0</v>
      </c>
    </row>
    <row r="24" spans="2:22" s="126" customFormat="1" ht="14.45" customHeight="1">
      <c r="B24" s="345"/>
      <c r="C24" s="345"/>
      <c r="D24" s="360" t="s">
        <v>3</v>
      </c>
      <c r="E24" s="360" t="s">
        <v>349</v>
      </c>
      <c r="F24" s="369">
        <v>83</v>
      </c>
      <c r="G24" s="369">
        <v>127544</v>
      </c>
      <c r="H24" s="386"/>
      <c r="I24" s="352" t="s">
        <v>506</v>
      </c>
      <c r="J24" s="358"/>
      <c r="K24" s="352" t="s">
        <v>280</v>
      </c>
      <c r="L24" s="399">
        <v>22</v>
      </c>
      <c r="M24" s="406">
        <v>245228</v>
      </c>
    </row>
    <row r="25" spans="2:22" s="126" customFormat="1" ht="14.45" customHeight="1">
      <c r="B25" s="345"/>
      <c r="C25" s="345" t="s">
        <v>560</v>
      </c>
      <c r="D25" s="360" t="s">
        <v>422</v>
      </c>
      <c r="E25" s="360" t="s">
        <v>280</v>
      </c>
      <c r="F25" s="369">
        <v>0</v>
      </c>
      <c r="G25" s="371">
        <v>0</v>
      </c>
      <c r="H25" s="353" t="s">
        <v>507</v>
      </c>
      <c r="I25" s="132" t="s">
        <v>508</v>
      </c>
      <c r="J25" s="391"/>
      <c r="K25" s="362" t="s">
        <v>384</v>
      </c>
      <c r="L25" s="368">
        <v>0</v>
      </c>
      <c r="M25" s="368">
        <v>0</v>
      </c>
    </row>
    <row r="26" spans="2:22" s="126" customFormat="1" ht="14.45" customHeight="1">
      <c r="B26" s="345"/>
      <c r="C26" s="345"/>
      <c r="D26" s="133" t="s">
        <v>307</v>
      </c>
      <c r="E26" s="133" t="s">
        <v>349</v>
      </c>
      <c r="F26" s="370">
        <v>0</v>
      </c>
      <c r="G26" s="369">
        <v>0</v>
      </c>
      <c r="H26" s="385"/>
      <c r="I26" s="352" t="s">
        <v>509</v>
      </c>
      <c r="J26" s="358"/>
      <c r="K26" s="360" t="s">
        <v>280</v>
      </c>
      <c r="L26" s="368">
        <v>0</v>
      </c>
      <c r="M26" s="368">
        <v>0</v>
      </c>
    </row>
    <row r="27" spans="2:22" s="126" customFormat="1" ht="14.45" customHeight="1">
      <c r="B27" s="345"/>
      <c r="C27" s="346" t="s">
        <v>562</v>
      </c>
      <c r="D27" s="133" t="s">
        <v>250</v>
      </c>
      <c r="E27" s="133" t="s">
        <v>280</v>
      </c>
      <c r="F27" s="370">
        <v>159</v>
      </c>
      <c r="G27" s="375">
        <v>163210</v>
      </c>
      <c r="H27" s="385"/>
      <c r="I27" s="133" t="s">
        <v>86</v>
      </c>
      <c r="J27" s="359"/>
      <c r="K27" s="360" t="s">
        <v>349</v>
      </c>
      <c r="L27" s="398">
        <v>0</v>
      </c>
      <c r="M27" s="404">
        <v>0</v>
      </c>
    </row>
    <row r="28" spans="2:22" s="126" customFormat="1" ht="14.45" customHeight="1">
      <c r="B28" s="345"/>
      <c r="C28" s="350" t="s">
        <v>165</v>
      </c>
      <c r="D28" s="363"/>
      <c r="E28" s="133" t="s">
        <v>299</v>
      </c>
      <c r="F28" s="370">
        <v>84</v>
      </c>
      <c r="G28" s="375">
        <v>16730</v>
      </c>
      <c r="H28" s="386"/>
      <c r="I28" s="388" t="s">
        <v>250</v>
      </c>
      <c r="J28" s="395"/>
      <c r="K28" s="7" t="s">
        <v>349</v>
      </c>
      <c r="L28" s="368">
        <v>0</v>
      </c>
      <c r="M28" s="406">
        <v>0</v>
      </c>
    </row>
    <row r="29" spans="2:22" s="126" customFormat="1" ht="14.45" customHeight="1">
      <c r="B29" s="345"/>
      <c r="C29" s="344" t="s">
        <v>0</v>
      </c>
      <c r="D29" s="360" t="s">
        <v>510</v>
      </c>
      <c r="E29" s="360" t="s">
        <v>245</v>
      </c>
      <c r="F29" s="369">
        <v>0</v>
      </c>
      <c r="G29" s="369">
        <v>0</v>
      </c>
      <c r="H29" s="352" t="s">
        <v>398</v>
      </c>
      <c r="I29" s="389"/>
      <c r="J29" s="358"/>
      <c r="K29" s="352" t="s">
        <v>245</v>
      </c>
      <c r="L29" s="368">
        <v>4</v>
      </c>
      <c r="M29" s="403">
        <v>1432</v>
      </c>
    </row>
    <row r="30" spans="2:22" s="126" customFormat="1" ht="14.45" customHeight="1">
      <c r="B30" s="345" t="s">
        <v>559</v>
      </c>
      <c r="C30" s="345"/>
      <c r="D30" s="360" t="s">
        <v>443</v>
      </c>
      <c r="E30" s="360" t="s">
        <v>20</v>
      </c>
      <c r="F30" s="371">
        <v>0</v>
      </c>
      <c r="G30" s="369">
        <v>0</v>
      </c>
      <c r="H30" s="352" t="s">
        <v>317</v>
      </c>
      <c r="I30" s="389"/>
      <c r="J30" s="358"/>
      <c r="K30" s="352" t="s">
        <v>280</v>
      </c>
      <c r="L30" s="368">
        <v>0</v>
      </c>
      <c r="M30" s="403">
        <v>0</v>
      </c>
    </row>
    <row r="31" spans="2:22" s="126" customFormat="1" ht="14.45" customHeight="1">
      <c r="B31" s="345"/>
      <c r="C31" s="345"/>
      <c r="D31" s="133" t="s">
        <v>423</v>
      </c>
      <c r="E31" s="133" t="s">
        <v>280</v>
      </c>
      <c r="F31" s="369">
        <v>0</v>
      </c>
      <c r="G31" s="382">
        <v>0</v>
      </c>
      <c r="H31" s="352" t="s">
        <v>465</v>
      </c>
      <c r="I31" s="389"/>
      <c r="J31" s="358"/>
      <c r="K31" s="352" t="s">
        <v>280</v>
      </c>
      <c r="L31" s="400">
        <v>1</v>
      </c>
      <c r="M31" s="403">
        <v>100</v>
      </c>
    </row>
    <row r="32" spans="2:22" ht="14.45" customHeight="1">
      <c r="B32" s="346"/>
      <c r="C32" s="346" t="s">
        <v>563</v>
      </c>
      <c r="D32" s="133" t="s">
        <v>250</v>
      </c>
      <c r="E32" s="360" t="s">
        <v>119</v>
      </c>
      <c r="F32" s="370">
        <v>0</v>
      </c>
      <c r="G32" s="375">
        <v>0</v>
      </c>
      <c r="H32" s="387" t="s">
        <v>424</v>
      </c>
      <c r="I32" s="390"/>
      <c r="J32" s="396"/>
      <c r="K32" s="360" t="s">
        <v>119</v>
      </c>
      <c r="L32" s="368"/>
      <c r="M32" s="403">
        <v>128591</v>
      </c>
      <c r="O32" s="1"/>
      <c r="P32" s="1"/>
      <c r="U32" s="1"/>
      <c r="V32" s="1"/>
    </row>
    <row r="33" spans="2:22" ht="14.45" customHeight="1">
      <c r="B33" s="315" t="s">
        <v>266</v>
      </c>
      <c r="D33" s="145"/>
      <c r="E33" s="145"/>
      <c r="G33" s="383"/>
      <c r="H33" s="135"/>
      <c r="O33" s="1"/>
      <c r="P33" s="1"/>
      <c r="U33" s="1"/>
      <c r="V33" s="1"/>
    </row>
    <row r="34" spans="2:22" ht="15.95" customHeight="1">
      <c r="D34" s="54"/>
      <c r="E34" s="54"/>
      <c r="F34" s="1"/>
      <c r="G34" s="1"/>
      <c r="J34" s="54"/>
      <c r="K34" s="54"/>
      <c r="L34" s="1"/>
      <c r="M34" s="1"/>
      <c r="O34" s="1"/>
      <c r="P34" s="1"/>
      <c r="U34" s="1"/>
      <c r="V34" s="1"/>
    </row>
  </sheetData>
  <mergeCells count="29">
    <mergeCell ref="I3:J3"/>
    <mergeCell ref="I4:J4"/>
    <mergeCell ref="C5:D5"/>
    <mergeCell ref="I5:J5"/>
    <mergeCell ref="C6:D6"/>
    <mergeCell ref="I6:J6"/>
    <mergeCell ref="C7:D7"/>
    <mergeCell ref="I7:J7"/>
    <mergeCell ref="C8:D8"/>
    <mergeCell ref="C14:D14"/>
    <mergeCell ref="C15:D15"/>
    <mergeCell ref="I24:J24"/>
    <mergeCell ref="I25:J25"/>
    <mergeCell ref="I26:J26"/>
    <mergeCell ref="I27:J27"/>
    <mergeCell ref="I28:J28"/>
    <mergeCell ref="H29:J29"/>
    <mergeCell ref="H30:J30"/>
    <mergeCell ref="H31:J31"/>
    <mergeCell ref="H32:J32"/>
    <mergeCell ref="H3:H7"/>
    <mergeCell ref="I8:I10"/>
    <mergeCell ref="C9:C13"/>
    <mergeCell ref="G9:G13"/>
    <mergeCell ref="I11:I13"/>
    <mergeCell ref="I14:I16"/>
    <mergeCell ref="H25:H28"/>
    <mergeCell ref="H8:H24"/>
    <mergeCell ref="I17:I23"/>
  </mergeCells>
  <phoneticPr fontId="6"/>
  <pageMargins left="0.78740157480314965" right="0.78740157480314965" top="0.59055118110236227" bottom="0.59055118110236227" header="0.31496062992125984" footer="0.31496062992125984"/>
  <pageSetup paperSize="9" scale="87"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K32"/>
  <sheetViews>
    <sheetView showGridLines="0" view="pageBreakPreview" topLeftCell="A8" zoomScaleNormal="70" zoomScaleSheetLayoutView="100" workbookViewId="0">
      <selection activeCell="B2" sqref="B2:E30"/>
    </sheetView>
  </sheetViews>
  <sheetFormatPr defaultRowHeight="12.95" customHeight="1"/>
  <cols>
    <col min="1" max="1" width="2.625" style="1" customWidth="1"/>
    <col min="2" max="3" width="3.125" style="175" customWidth="1"/>
    <col min="4" max="4" width="10" style="1" customWidth="1"/>
    <col min="5" max="5" width="20.5" style="1" bestFit="1" customWidth="1"/>
    <col min="6" max="6" width="7.75" style="407" customWidth="1"/>
    <col min="7" max="11" width="9.625" style="1" customWidth="1"/>
    <col min="12" max="16384" width="9" style="1" customWidth="1"/>
  </cols>
  <sheetData>
    <row r="1" spans="2:11" ht="20.25" customHeight="1">
      <c r="B1" s="213" t="s">
        <v>425</v>
      </c>
      <c r="C1" s="184"/>
      <c r="K1" s="54" t="s">
        <v>426</v>
      </c>
    </row>
    <row r="2" spans="2:11" ht="15.95" customHeight="1">
      <c r="B2" s="10" t="s">
        <v>427</v>
      </c>
      <c r="C2" s="9"/>
      <c r="D2" s="15"/>
      <c r="E2" s="15"/>
      <c r="F2" s="28" t="s">
        <v>429</v>
      </c>
      <c r="G2" s="50" t="s">
        <v>76</v>
      </c>
      <c r="H2" s="50" t="s">
        <v>115</v>
      </c>
      <c r="I2" s="50" t="s">
        <v>131</v>
      </c>
      <c r="J2" s="50" t="s">
        <v>463</v>
      </c>
      <c r="K2" s="50" t="s">
        <v>215</v>
      </c>
    </row>
    <row r="3" spans="2:11" ht="15.95" customHeight="1">
      <c r="B3" s="408" t="s">
        <v>28</v>
      </c>
      <c r="C3" s="420" t="s">
        <v>300</v>
      </c>
      <c r="D3" s="433" t="s">
        <v>25</v>
      </c>
      <c r="E3" s="446"/>
      <c r="F3" s="392" t="s">
        <v>430</v>
      </c>
      <c r="G3" s="458">
        <v>13</v>
      </c>
      <c r="H3" s="458">
        <v>13</v>
      </c>
      <c r="I3" s="462">
        <v>13</v>
      </c>
      <c r="J3" s="462">
        <v>13</v>
      </c>
      <c r="K3" s="466">
        <v>13</v>
      </c>
    </row>
    <row r="4" spans="2:11" ht="15.95" customHeight="1">
      <c r="B4" s="409" t="s">
        <v>319</v>
      </c>
      <c r="C4" s="421"/>
      <c r="D4" s="434" t="s">
        <v>431</v>
      </c>
      <c r="E4" s="447"/>
      <c r="F4" s="455" t="s">
        <v>428</v>
      </c>
      <c r="G4" s="459">
        <v>22</v>
      </c>
      <c r="H4" s="459">
        <v>22</v>
      </c>
      <c r="I4" s="463">
        <v>21</v>
      </c>
      <c r="J4" s="463">
        <v>21</v>
      </c>
      <c r="K4" s="467">
        <v>21</v>
      </c>
    </row>
    <row r="5" spans="2:11" ht="15.95" customHeight="1">
      <c r="B5" s="409" t="s">
        <v>265</v>
      </c>
      <c r="C5" s="421"/>
      <c r="D5" s="435" t="s">
        <v>433</v>
      </c>
      <c r="E5" s="447"/>
      <c r="F5" s="455" t="s">
        <v>211</v>
      </c>
      <c r="G5" s="459">
        <v>2009</v>
      </c>
      <c r="H5" s="459">
        <v>2010</v>
      </c>
      <c r="I5" s="463">
        <v>2008</v>
      </c>
      <c r="J5" s="463">
        <v>2013</v>
      </c>
      <c r="K5" s="467">
        <v>2030</v>
      </c>
    </row>
    <row r="6" spans="2:11" ht="15.95" customHeight="1">
      <c r="B6" s="409" t="s">
        <v>66</v>
      </c>
      <c r="C6" s="421"/>
      <c r="D6" s="436"/>
      <c r="E6" s="448" t="s">
        <v>435</v>
      </c>
      <c r="F6" s="455" t="s">
        <v>436</v>
      </c>
      <c r="G6" s="459">
        <v>1988</v>
      </c>
      <c r="H6" s="459">
        <v>1994</v>
      </c>
      <c r="I6" s="463">
        <v>1992</v>
      </c>
      <c r="J6" s="463">
        <v>1997</v>
      </c>
      <c r="K6" s="467">
        <v>2014</v>
      </c>
    </row>
    <row r="7" spans="2:11" ht="15.95" customHeight="1">
      <c r="B7" s="409" t="s">
        <v>565</v>
      </c>
      <c r="C7" s="422"/>
      <c r="D7" s="437"/>
      <c r="E7" s="448" t="s">
        <v>437</v>
      </c>
      <c r="F7" s="455" t="s">
        <v>436</v>
      </c>
      <c r="G7" s="459">
        <v>21</v>
      </c>
      <c r="H7" s="459">
        <v>16</v>
      </c>
      <c r="I7" s="463">
        <v>16</v>
      </c>
      <c r="J7" s="463">
        <v>16</v>
      </c>
      <c r="K7" s="467">
        <v>16</v>
      </c>
    </row>
    <row r="8" spans="2:11" ht="15.95" customHeight="1">
      <c r="B8" s="409" t="s">
        <v>439</v>
      </c>
      <c r="C8" s="423" t="s">
        <v>366</v>
      </c>
      <c r="D8" s="434" t="s">
        <v>196</v>
      </c>
      <c r="E8" s="447"/>
      <c r="F8" s="455" t="s">
        <v>439</v>
      </c>
      <c r="G8" s="459">
        <v>32</v>
      </c>
      <c r="H8" s="459">
        <v>32</v>
      </c>
      <c r="I8" s="463">
        <v>32</v>
      </c>
      <c r="J8" s="463">
        <v>32</v>
      </c>
      <c r="K8" s="467">
        <v>32</v>
      </c>
    </row>
    <row r="9" spans="2:11" ht="15.95" customHeight="1">
      <c r="B9" s="409" t="s">
        <v>66</v>
      </c>
      <c r="C9" s="423"/>
      <c r="D9" s="434" t="s">
        <v>440</v>
      </c>
      <c r="E9" s="447"/>
      <c r="F9" s="455" t="s">
        <v>243</v>
      </c>
      <c r="G9" s="459">
        <v>465</v>
      </c>
      <c r="H9" s="459">
        <v>462</v>
      </c>
      <c r="I9" s="463">
        <v>461</v>
      </c>
      <c r="J9" s="463">
        <v>434</v>
      </c>
      <c r="K9" s="467">
        <v>416</v>
      </c>
    </row>
    <row r="10" spans="2:11" ht="15.95" customHeight="1">
      <c r="B10" s="410"/>
      <c r="C10" s="423"/>
      <c r="D10" s="438" t="s">
        <v>441</v>
      </c>
      <c r="E10" s="449"/>
      <c r="F10" s="456" t="s">
        <v>211</v>
      </c>
      <c r="G10" s="460">
        <v>17544</v>
      </c>
      <c r="H10" s="460">
        <v>17491</v>
      </c>
      <c r="I10" s="464">
        <v>17320</v>
      </c>
      <c r="J10" s="464">
        <v>17177</v>
      </c>
      <c r="K10" s="468">
        <v>16900</v>
      </c>
    </row>
    <row r="11" spans="2:11" ht="15.95" customHeight="1">
      <c r="B11" s="411"/>
      <c r="C11" s="424"/>
      <c r="D11" s="439" t="s">
        <v>256</v>
      </c>
      <c r="E11" s="450"/>
      <c r="F11" s="457" t="s">
        <v>225</v>
      </c>
      <c r="G11" s="461">
        <v>159</v>
      </c>
      <c r="H11" s="461">
        <v>155</v>
      </c>
      <c r="I11" s="465">
        <v>154</v>
      </c>
      <c r="J11" s="465">
        <v>156</v>
      </c>
      <c r="K11" s="469">
        <v>156</v>
      </c>
    </row>
    <row r="12" spans="2:11" ht="15.95" customHeight="1">
      <c r="B12" s="412"/>
      <c r="C12" s="425"/>
      <c r="D12" s="434" t="s">
        <v>444</v>
      </c>
      <c r="E12" s="447"/>
      <c r="F12" s="455" t="s">
        <v>225</v>
      </c>
      <c r="G12" s="459">
        <v>58</v>
      </c>
      <c r="H12" s="459">
        <v>59</v>
      </c>
      <c r="I12" s="463">
        <v>60</v>
      </c>
      <c r="J12" s="463">
        <v>58</v>
      </c>
      <c r="K12" s="467">
        <v>58</v>
      </c>
    </row>
    <row r="13" spans="2:11" ht="15.95" customHeight="1">
      <c r="B13" s="413" t="s">
        <v>28</v>
      </c>
      <c r="C13" s="426"/>
      <c r="D13" s="435" t="s">
        <v>445</v>
      </c>
      <c r="E13" s="447"/>
      <c r="F13" s="455" t="s">
        <v>225</v>
      </c>
      <c r="G13" s="459">
        <v>1853</v>
      </c>
      <c r="H13" s="459">
        <v>1846</v>
      </c>
      <c r="I13" s="463">
        <v>1845</v>
      </c>
      <c r="J13" s="463">
        <v>1791</v>
      </c>
      <c r="K13" s="467">
        <v>1798</v>
      </c>
    </row>
    <row r="14" spans="2:11" ht="15.95" customHeight="1">
      <c r="B14" s="413" t="s">
        <v>319</v>
      </c>
      <c r="C14" s="426"/>
      <c r="D14" s="437"/>
      <c r="E14" s="447" t="s">
        <v>446</v>
      </c>
      <c r="F14" s="455" t="s">
        <v>225</v>
      </c>
      <c r="G14" s="459">
        <v>867</v>
      </c>
      <c r="H14" s="459">
        <v>871</v>
      </c>
      <c r="I14" s="463">
        <v>877</v>
      </c>
      <c r="J14" s="463">
        <v>883</v>
      </c>
      <c r="K14" s="467">
        <v>887</v>
      </c>
    </row>
    <row r="15" spans="2:11" ht="15.95" customHeight="1">
      <c r="B15" s="413" t="s">
        <v>356</v>
      </c>
      <c r="C15" s="426"/>
      <c r="D15" s="434" t="s">
        <v>447</v>
      </c>
      <c r="E15" s="447"/>
      <c r="F15" s="455" t="s">
        <v>225</v>
      </c>
      <c r="G15" s="459">
        <v>9</v>
      </c>
      <c r="H15" s="459">
        <v>10</v>
      </c>
      <c r="I15" s="463">
        <v>10</v>
      </c>
      <c r="J15" s="463">
        <v>10</v>
      </c>
      <c r="K15" s="467">
        <v>10</v>
      </c>
    </row>
    <row r="16" spans="2:11" ht="15.95" customHeight="1">
      <c r="B16" s="413" t="s">
        <v>564</v>
      </c>
      <c r="C16" s="426"/>
      <c r="D16" s="440" t="s">
        <v>448</v>
      </c>
      <c r="E16" s="451"/>
      <c r="F16" s="455" t="s">
        <v>225</v>
      </c>
      <c r="G16" s="459">
        <v>1</v>
      </c>
      <c r="H16" s="459">
        <v>1</v>
      </c>
      <c r="I16" s="463">
        <v>1</v>
      </c>
      <c r="J16" s="463">
        <v>1</v>
      </c>
      <c r="K16" s="467">
        <v>2</v>
      </c>
    </row>
    <row r="17" spans="2:11" ht="15.95" customHeight="1">
      <c r="B17" s="413" t="s">
        <v>566</v>
      </c>
      <c r="C17" s="426"/>
      <c r="D17" s="440" t="s">
        <v>18</v>
      </c>
      <c r="E17" s="451"/>
      <c r="F17" s="455" t="s">
        <v>225</v>
      </c>
      <c r="G17" s="459">
        <v>16</v>
      </c>
      <c r="H17" s="459">
        <v>17</v>
      </c>
      <c r="I17" s="463">
        <v>16</v>
      </c>
      <c r="J17" s="463">
        <v>16</v>
      </c>
      <c r="K17" s="467">
        <v>15</v>
      </c>
    </row>
    <row r="18" spans="2:11" ht="15.95" customHeight="1">
      <c r="B18" s="413" t="s">
        <v>567</v>
      </c>
      <c r="C18" s="426"/>
      <c r="D18" s="440" t="s">
        <v>54</v>
      </c>
      <c r="E18" s="451"/>
      <c r="F18" s="455" t="s">
        <v>225</v>
      </c>
      <c r="G18" s="459">
        <v>2</v>
      </c>
      <c r="H18" s="459">
        <v>2</v>
      </c>
      <c r="I18" s="463">
        <v>2</v>
      </c>
      <c r="J18" s="463">
        <v>2</v>
      </c>
      <c r="K18" s="467">
        <v>2</v>
      </c>
    </row>
    <row r="19" spans="2:11" ht="15.95" customHeight="1">
      <c r="B19" s="412"/>
      <c r="C19" s="425"/>
      <c r="D19" s="440" t="s">
        <v>450</v>
      </c>
      <c r="E19" s="451"/>
      <c r="F19" s="455" t="s">
        <v>225</v>
      </c>
      <c r="G19" s="459">
        <v>84</v>
      </c>
      <c r="H19" s="459">
        <v>85</v>
      </c>
      <c r="I19" s="463">
        <v>85</v>
      </c>
      <c r="J19" s="463">
        <v>85</v>
      </c>
      <c r="K19" s="467">
        <v>85</v>
      </c>
    </row>
    <row r="20" spans="2:11" ht="15.95" customHeight="1">
      <c r="B20" s="412"/>
      <c r="C20" s="425"/>
      <c r="D20" s="440" t="s">
        <v>451</v>
      </c>
      <c r="E20" s="451"/>
      <c r="F20" s="455" t="s">
        <v>225</v>
      </c>
      <c r="G20" s="459">
        <v>18</v>
      </c>
      <c r="H20" s="459">
        <v>17</v>
      </c>
      <c r="I20" s="463">
        <v>17</v>
      </c>
      <c r="J20" s="463">
        <v>19</v>
      </c>
      <c r="K20" s="467">
        <v>19</v>
      </c>
    </row>
    <row r="21" spans="2:11" ht="15.95" customHeight="1">
      <c r="B21" s="412"/>
      <c r="C21" s="425"/>
      <c r="D21" s="434" t="s">
        <v>452</v>
      </c>
      <c r="E21" s="447"/>
      <c r="F21" s="455" t="s">
        <v>225</v>
      </c>
      <c r="G21" s="459">
        <v>4</v>
      </c>
      <c r="H21" s="459">
        <v>4</v>
      </c>
      <c r="I21" s="463">
        <v>4</v>
      </c>
      <c r="J21" s="463">
        <v>4</v>
      </c>
      <c r="K21" s="467">
        <v>4</v>
      </c>
    </row>
    <row r="22" spans="2:11" ht="15.95" customHeight="1">
      <c r="B22" s="414"/>
      <c r="C22" s="427"/>
      <c r="D22" s="438" t="s">
        <v>414</v>
      </c>
      <c r="E22" s="449"/>
      <c r="F22" s="456" t="s">
        <v>225</v>
      </c>
      <c r="G22" s="460">
        <v>173</v>
      </c>
      <c r="H22" s="460">
        <v>176</v>
      </c>
      <c r="I22" s="464">
        <v>181</v>
      </c>
      <c r="J22" s="464">
        <v>183</v>
      </c>
      <c r="K22" s="468">
        <v>165</v>
      </c>
    </row>
    <row r="23" spans="2:11" ht="15.95" customHeight="1">
      <c r="B23" s="415" t="s">
        <v>28</v>
      </c>
      <c r="C23" s="428"/>
      <c r="D23" s="441" t="s">
        <v>69</v>
      </c>
      <c r="E23" s="452"/>
      <c r="F23" s="457" t="s">
        <v>453</v>
      </c>
      <c r="G23" s="461">
        <v>15732</v>
      </c>
      <c r="H23" s="461">
        <v>14885</v>
      </c>
      <c r="I23" s="465">
        <v>16011</v>
      </c>
      <c r="J23" s="465">
        <v>16660</v>
      </c>
      <c r="K23" s="469">
        <v>16611</v>
      </c>
    </row>
    <row r="24" spans="2:11" ht="15.95" customHeight="1">
      <c r="B24" s="413" t="s">
        <v>319</v>
      </c>
      <c r="C24" s="426"/>
      <c r="D24" s="442" t="s">
        <v>454</v>
      </c>
      <c r="E24" s="447" t="s">
        <v>456</v>
      </c>
      <c r="F24" s="455" t="s">
        <v>453</v>
      </c>
      <c r="G24" s="459">
        <v>7379</v>
      </c>
      <c r="H24" s="459">
        <v>7038</v>
      </c>
      <c r="I24" s="463">
        <v>7521</v>
      </c>
      <c r="J24" s="463">
        <v>7542</v>
      </c>
      <c r="K24" s="467">
        <v>7578</v>
      </c>
    </row>
    <row r="25" spans="2:11" ht="15.95" customHeight="1">
      <c r="B25" s="413" t="s">
        <v>55</v>
      </c>
      <c r="C25" s="426"/>
      <c r="D25" s="442"/>
      <c r="E25" s="453" t="s">
        <v>457</v>
      </c>
      <c r="F25" s="455" t="s">
        <v>453</v>
      </c>
      <c r="G25" s="459">
        <v>1486</v>
      </c>
      <c r="H25" s="459">
        <v>1428</v>
      </c>
      <c r="I25" s="463">
        <v>1460</v>
      </c>
      <c r="J25" s="463">
        <v>1452</v>
      </c>
      <c r="K25" s="467">
        <v>1440</v>
      </c>
    </row>
    <row r="26" spans="2:11" ht="15.95" customHeight="1">
      <c r="B26" s="416" t="s">
        <v>442</v>
      </c>
      <c r="C26" s="429"/>
      <c r="D26" s="443" t="s">
        <v>458</v>
      </c>
      <c r="E26" s="454"/>
      <c r="F26" s="456" t="s">
        <v>453</v>
      </c>
      <c r="G26" s="460">
        <v>19</v>
      </c>
      <c r="H26" s="460">
        <v>19</v>
      </c>
      <c r="I26" s="464">
        <v>24</v>
      </c>
      <c r="J26" s="464">
        <v>24</v>
      </c>
      <c r="K26" s="468">
        <v>24</v>
      </c>
    </row>
    <row r="27" spans="2:11" ht="15.95" customHeight="1">
      <c r="B27" s="417" t="s">
        <v>121</v>
      </c>
      <c r="C27" s="430"/>
      <c r="D27" s="444" t="s">
        <v>290</v>
      </c>
      <c r="E27" s="452" t="s">
        <v>461</v>
      </c>
      <c r="F27" s="457" t="s">
        <v>160</v>
      </c>
      <c r="G27" s="461">
        <v>123</v>
      </c>
      <c r="H27" s="461">
        <v>153</v>
      </c>
      <c r="I27" s="465">
        <v>153</v>
      </c>
      <c r="J27" s="465">
        <v>179</v>
      </c>
      <c r="K27" s="469">
        <v>94</v>
      </c>
    </row>
    <row r="28" spans="2:11" ht="15.95" customHeight="1">
      <c r="B28" s="418" t="s">
        <v>336</v>
      </c>
      <c r="C28" s="431"/>
      <c r="D28" s="445" t="s">
        <v>476</v>
      </c>
      <c r="E28" s="447" t="s">
        <v>173</v>
      </c>
      <c r="F28" s="455" t="s">
        <v>160</v>
      </c>
      <c r="G28" s="459">
        <v>952</v>
      </c>
      <c r="H28" s="459">
        <v>1195</v>
      </c>
      <c r="I28" s="463">
        <v>1457</v>
      </c>
      <c r="J28" s="463">
        <v>1812</v>
      </c>
      <c r="K28" s="467">
        <v>1095</v>
      </c>
    </row>
    <row r="29" spans="2:11" ht="15.95" customHeight="1">
      <c r="B29" s="418" t="s">
        <v>568</v>
      </c>
      <c r="C29" s="431"/>
      <c r="D29" s="440" t="s">
        <v>411</v>
      </c>
      <c r="E29" s="451"/>
      <c r="F29" s="455" t="s">
        <v>459</v>
      </c>
      <c r="G29" s="459">
        <v>203</v>
      </c>
      <c r="H29" s="459">
        <v>197</v>
      </c>
      <c r="I29" s="463">
        <v>134</v>
      </c>
      <c r="J29" s="463">
        <v>126</v>
      </c>
      <c r="K29" s="467">
        <v>124</v>
      </c>
    </row>
    <row r="30" spans="2:11" ht="15.95" customHeight="1">
      <c r="B30" s="419" t="s">
        <v>569</v>
      </c>
      <c r="C30" s="432"/>
      <c r="D30" s="438" t="s">
        <v>462</v>
      </c>
      <c r="E30" s="449"/>
      <c r="F30" s="456" t="s">
        <v>459</v>
      </c>
      <c r="G30" s="460">
        <v>32</v>
      </c>
      <c r="H30" s="460">
        <v>32</v>
      </c>
      <c r="I30" s="464">
        <v>38</v>
      </c>
      <c r="J30" s="464">
        <v>39</v>
      </c>
      <c r="K30" s="468">
        <v>41</v>
      </c>
    </row>
    <row r="31" spans="2:11" ht="15.95" customHeight="1">
      <c r="B31" s="315" t="s">
        <v>226</v>
      </c>
      <c r="D31" s="184"/>
      <c r="E31" s="184"/>
      <c r="F31" s="1"/>
    </row>
    <row r="32" spans="2:11" ht="12.95" customHeight="1">
      <c r="B32" s="1"/>
      <c r="C32" s="1"/>
    </row>
  </sheetData>
  <mergeCells count="3">
    <mergeCell ref="C3:C7"/>
    <mergeCell ref="C8:C10"/>
    <mergeCell ref="D24:D25"/>
  </mergeCells>
  <phoneticPr fontId="6"/>
  <pageMargins left="0.78740157480314965" right="0.78740157480314965" top="0.59055118110236227" bottom="0.59055118110236227" header="0.31496062992125984" footer="0.31496062992125984"/>
  <pageSetup paperSize="9" scale="83"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B1:G39"/>
  <sheetViews>
    <sheetView showGridLines="0" view="pageBreakPreview" topLeftCell="A4" zoomScaleNormal="80" zoomScaleSheetLayoutView="100" workbookViewId="0">
      <selection activeCell="B1" sqref="B1"/>
    </sheetView>
  </sheetViews>
  <sheetFormatPr defaultRowHeight="13.2"/>
  <cols>
    <col min="1" max="1" width="2.5" style="1" customWidth="1"/>
    <col min="2" max="2" width="17.625" style="1" customWidth="1"/>
    <col min="3" max="7" width="9.125" style="1" customWidth="1"/>
    <col min="8" max="8" width="8" style="1" customWidth="1"/>
    <col min="9" max="16384" width="9" style="1" customWidth="1"/>
  </cols>
  <sheetData>
    <row r="1" spans="2:7" ht="18" customHeight="1">
      <c r="B1" s="128" t="s">
        <v>389</v>
      </c>
      <c r="C1" s="476"/>
      <c r="D1" s="476"/>
      <c r="E1" s="169"/>
      <c r="F1" s="169"/>
      <c r="G1" s="169" t="s">
        <v>13</v>
      </c>
    </row>
    <row r="2" spans="2:7" ht="14.1" customHeight="1">
      <c r="B2" s="364" t="s">
        <v>303</v>
      </c>
      <c r="C2" s="477" t="s">
        <v>34</v>
      </c>
      <c r="D2" s="477" t="s">
        <v>36</v>
      </c>
      <c r="E2" s="477" t="s">
        <v>51</v>
      </c>
      <c r="F2" s="477" t="s">
        <v>358</v>
      </c>
      <c r="G2" s="477" t="s">
        <v>434</v>
      </c>
    </row>
    <row r="3" spans="2:7" s="470" customFormat="1" ht="14.1" customHeight="1">
      <c r="B3" s="471" t="s">
        <v>267</v>
      </c>
      <c r="C3" s="478">
        <v>349</v>
      </c>
      <c r="D3" s="478">
        <v>351</v>
      </c>
      <c r="E3" s="478">
        <v>373</v>
      </c>
      <c r="F3" s="478">
        <v>311</v>
      </c>
      <c r="G3" s="484">
        <v>266</v>
      </c>
    </row>
    <row r="4" spans="2:7" s="470" customFormat="1" ht="14.1" customHeight="1">
      <c r="B4" s="472" t="s">
        <v>512</v>
      </c>
      <c r="C4" s="479">
        <v>11</v>
      </c>
      <c r="D4" s="479">
        <v>19</v>
      </c>
      <c r="E4" s="481">
        <v>25</v>
      </c>
      <c r="F4" s="479">
        <v>17</v>
      </c>
      <c r="G4" s="485">
        <v>12</v>
      </c>
    </row>
    <row r="5" spans="2:7" s="470" customFormat="1" ht="14.1" customHeight="1">
      <c r="B5" s="472" t="s">
        <v>513</v>
      </c>
      <c r="C5" s="479">
        <v>11</v>
      </c>
      <c r="D5" s="479">
        <v>18</v>
      </c>
      <c r="E5" s="479">
        <v>19</v>
      </c>
      <c r="F5" s="479">
        <v>12</v>
      </c>
      <c r="G5" s="485">
        <v>9</v>
      </c>
    </row>
    <row r="6" spans="2:7" s="470" customFormat="1" ht="14.1" customHeight="1">
      <c r="B6" s="472" t="s">
        <v>97</v>
      </c>
      <c r="C6" s="161" t="s">
        <v>119</v>
      </c>
      <c r="D6" s="160" t="s">
        <v>119</v>
      </c>
      <c r="E6" s="160" t="s">
        <v>119</v>
      </c>
      <c r="F6" s="479">
        <v>1</v>
      </c>
      <c r="G6" s="486" t="s">
        <v>119</v>
      </c>
    </row>
    <row r="7" spans="2:7" s="470" customFormat="1" ht="14.1" customHeight="1">
      <c r="B7" s="472" t="s">
        <v>269</v>
      </c>
      <c r="C7" s="479">
        <v>1</v>
      </c>
      <c r="D7" s="479">
        <v>3</v>
      </c>
      <c r="E7" s="479">
        <v>3</v>
      </c>
      <c r="F7" s="160" t="s">
        <v>119</v>
      </c>
      <c r="G7" s="487">
        <v>1</v>
      </c>
    </row>
    <row r="8" spans="2:7" s="470" customFormat="1" ht="14.1" customHeight="1">
      <c r="B8" s="472" t="s">
        <v>270</v>
      </c>
      <c r="C8" s="160" t="s">
        <v>119</v>
      </c>
      <c r="D8" s="479">
        <v>2</v>
      </c>
      <c r="E8" s="160" t="s">
        <v>119</v>
      </c>
      <c r="F8" s="479">
        <v>1</v>
      </c>
      <c r="G8" s="486" t="s">
        <v>119</v>
      </c>
    </row>
    <row r="9" spans="2:7" s="470" customFormat="1" ht="14.1" customHeight="1">
      <c r="B9" s="472" t="s">
        <v>271</v>
      </c>
      <c r="C9" s="479">
        <v>3</v>
      </c>
      <c r="D9" s="479">
        <v>1</v>
      </c>
      <c r="E9" s="479">
        <v>6</v>
      </c>
      <c r="F9" s="160" t="s">
        <v>119</v>
      </c>
      <c r="G9" s="485">
        <v>2</v>
      </c>
    </row>
    <row r="10" spans="2:7" s="470" customFormat="1" ht="14.1" customHeight="1">
      <c r="B10" s="472" t="s">
        <v>32</v>
      </c>
      <c r="C10" s="479">
        <v>31</v>
      </c>
      <c r="D10" s="479">
        <v>20</v>
      </c>
      <c r="E10" s="479">
        <v>33</v>
      </c>
      <c r="F10" s="479">
        <v>29</v>
      </c>
      <c r="G10" s="485">
        <v>34</v>
      </c>
    </row>
    <row r="11" spans="2:7" s="470" customFormat="1" ht="14.1" customHeight="1">
      <c r="B11" s="472" t="s">
        <v>511</v>
      </c>
      <c r="C11" s="160" t="s">
        <v>119</v>
      </c>
      <c r="D11" s="160" t="s">
        <v>119</v>
      </c>
      <c r="E11" s="482">
        <v>1</v>
      </c>
      <c r="F11" s="160" t="s">
        <v>119</v>
      </c>
      <c r="G11" s="487">
        <v>2</v>
      </c>
    </row>
    <row r="12" spans="2:7" s="470" customFormat="1" ht="14.1" customHeight="1">
      <c r="B12" s="472" t="s">
        <v>377</v>
      </c>
      <c r="C12" s="479">
        <v>2</v>
      </c>
      <c r="D12" s="479">
        <v>3</v>
      </c>
      <c r="E12" s="479">
        <v>3</v>
      </c>
      <c r="F12" s="160" t="s">
        <v>119</v>
      </c>
      <c r="G12" s="486" t="s">
        <v>119</v>
      </c>
    </row>
    <row r="13" spans="2:7" s="470" customFormat="1" ht="14.1" customHeight="1">
      <c r="B13" s="472" t="s">
        <v>272</v>
      </c>
      <c r="C13" s="479">
        <v>8</v>
      </c>
      <c r="D13" s="479">
        <v>3</v>
      </c>
      <c r="E13" s="479">
        <v>3</v>
      </c>
      <c r="F13" s="479">
        <v>11</v>
      </c>
      <c r="G13" s="485">
        <v>9</v>
      </c>
    </row>
    <row r="14" spans="2:7" s="470" customFormat="1" ht="14.1" customHeight="1">
      <c r="B14" s="472" t="s">
        <v>208</v>
      </c>
      <c r="C14" s="479">
        <v>8</v>
      </c>
      <c r="D14" s="479">
        <v>6</v>
      </c>
      <c r="E14" s="479">
        <v>10</v>
      </c>
      <c r="F14" s="479">
        <v>3</v>
      </c>
      <c r="G14" s="485">
        <v>8</v>
      </c>
    </row>
    <row r="15" spans="2:7" s="470" customFormat="1" ht="14.1" customHeight="1">
      <c r="B15" s="472" t="s">
        <v>273</v>
      </c>
      <c r="C15" s="479">
        <v>5</v>
      </c>
      <c r="D15" s="479">
        <v>8</v>
      </c>
      <c r="E15" s="479">
        <v>6</v>
      </c>
      <c r="F15" s="479">
        <v>10</v>
      </c>
      <c r="G15" s="485">
        <v>8</v>
      </c>
    </row>
    <row r="16" spans="2:7" s="470" customFormat="1" ht="14.1" customHeight="1">
      <c r="B16" s="472" t="s">
        <v>82</v>
      </c>
      <c r="C16" s="479">
        <v>4</v>
      </c>
      <c r="D16" s="479">
        <v>2</v>
      </c>
      <c r="E16" s="479">
        <v>5</v>
      </c>
      <c r="F16" s="479">
        <v>7</v>
      </c>
      <c r="G16" s="485">
        <v>7</v>
      </c>
    </row>
    <row r="17" spans="2:7" s="470" customFormat="1" ht="14.1" customHeight="1">
      <c r="B17" s="472" t="s">
        <v>128</v>
      </c>
      <c r="C17" s="479">
        <v>13</v>
      </c>
      <c r="D17" s="479">
        <v>17</v>
      </c>
      <c r="E17" s="479">
        <v>13</v>
      </c>
      <c r="F17" s="479">
        <v>13</v>
      </c>
      <c r="G17" s="485">
        <v>12</v>
      </c>
    </row>
    <row r="18" spans="2:7" s="470" customFormat="1" ht="14.1" customHeight="1">
      <c r="B18" s="472" t="s">
        <v>209</v>
      </c>
      <c r="C18" s="479">
        <v>2</v>
      </c>
      <c r="D18" s="479">
        <v>1</v>
      </c>
      <c r="E18" s="160" t="s">
        <v>119</v>
      </c>
      <c r="F18" s="160" t="s">
        <v>119</v>
      </c>
      <c r="G18" s="486" t="s">
        <v>119</v>
      </c>
    </row>
    <row r="19" spans="2:7" s="470" customFormat="1" ht="14.1" customHeight="1">
      <c r="B19" s="472" t="s">
        <v>275</v>
      </c>
      <c r="C19" s="479">
        <v>5</v>
      </c>
      <c r="D19" s="479">
        <v>9</v>
      </c>
      <c r="E19" s="479">
        <v>12</v>
      </c>
      <c r="F19" s="479">
        <v>9</v>
      </c>
      <c r="G19" s="485">
        <v>4</v>
      </c>
    </row>
    <row r="20" spans="2:7" s="470" customFormat="1" ht="14.1" customHeight="1">
      <c r="B20" s="472" t="s">
        <v>200</v>
      </c>
      <c r="C20" s="160" t="s">
        <v>119</v>
      </c>
      <c r="D20" s="160" t="s">
        <v>119</v>
      </c>
      <c r="E20" s="479">
        <v>2</v>
      </c>
      <c r="F20" s="479">
        <v>3</v>
      </c>
      <c r="G20" s="485">
        <v>2</v>
      </c>
    </row>
    <row r="21" spans="2:7" s="470" customFormat="1" ht="14.1" customHeight="1">
      <c r="B21" s="472" t="s">
        <v>260</v>
      </c>
      <c r="C21" s="479">
        <v>10</v>
      </c>
      <c r="D21" s="479">
        <v>11</v>
      </c>
      <c r="E21" s="479">
        <v>10</v>
      </c>
      <c r="F21" s="479">
        <v>3</v>
      </c>
      <c r="G21" s="485">
        <v>10</v>
      </c>
    </row>
    <row r="22" spans="2:7" s="470" customFormat="1" ht="14.1" customHeight="1">
      <c r="B22" s="472" t="s">
        <v>276</v>
      </c>
      <c r="C22" s="479">
        <v>14</v>
      </c>
      <c r="D22" s="479">
        <v>8</v>
      </c>
      <c r="E22" s="479">
        <v>11</v>
      </c>
      <c r="F22" s="479">
        <v>9</v>
      </c>
      <c r="G22" s="485">
        <v>10</v>
      </c>
    </row>
    <row r="23" spans="2:7" s="470" customFormat="1" ht="14.1" customHeight="1">
      <c r="B23" s="472" t="s">
        <v>278</v>
      </c>
      <c r="C23" s="479">
        <v>4</v>
      </c>
      <c r="D23" s="479">
        <v>3</v>
      </c>
      <c r="E23" s="479">
        <v>3</v>
      </c>
      <c r="F23" s="479">
        <v>2</v>
      </c>
      <c r="G23" s="486" t="s">
        <v>119</v>
      </c>
    </row>
    <row r="24" spans="2:7" s="470" customFormat="1" ht="14.1" customHeight="1">
      <c r="B24" s="472" t="s">
        <v>258</v>
      </c>
      <c r="C24" s="479">
        <v>4</v>
      </c>
      <c r="D24" s="479">
        <v>4</v>
      </c>
      <c r="E24" s="479">
        <v>6</v>
      </c>
      <c r="F24" s="479">
        <v>7</v>
      </c>
      <c r="G24" s="485">
        <v>4</v>
      </c>
    </row>
    <row r="25" spans="2:7" s="470" customFormat="1" ht="14.1" customHeight="1">
      <c r="B25" s="472" t="s">
        <v>485</v>
      </c>
      <c r="C25" s="479">
        <v>1</v>
      </c>
      <c r="D25" s="160" t="s">
        <v>119</v>
      </c>
      <c r="E25" s="482">
        <v>2</v>
      </c>
      <c r="F25" s="482">
        <v>1</v>
      </c>
      <c r="G25" s="487">
        <v>1</v>
      </c>
    </row>
    <row r="26" spans="2:7" s="470" customFormat="1" ht="14.1" customHeight="1">
      <c r="B26" s="472" t="s">
        <v>281</v>
      </c>
      <c r="C26" s="479">
        <v>6</v>
      </c>
      <c r="D26" s="479">
        <v>6</v>
      </c>
      <c r="E26" s="479">
        <v>1</v>
      </c>
      <c r="F26" s="479">
        <v>5</v>
      </c>
      <c r="G26" s="485">
        <v>1</v>
      </c>
    </row>
    <row r="27" spans="2:7" s="470" customFormat="1" ht="14.1" customHeight="1">
      <c r="B27" s="472" t="s">
        <v>283</v>
      </c>
      <c r="C27" s="479">
        <v>16</v>
      </c>
      <c r="D27" s="479">
        <v>21</v>
      </c>
      <c r="E27" s="479">
        <v>24</v>
      </c>
      <c r="F27" s="479">
        <v>10</v>
      </c>
      <c r="G27" s="485">
        <v>13</v>
      </c>
    </row>
    <row r="28" spans="2:7" s="470" customFormat="1" ht="14.1" customHeight="1">
      <c r="B28" s="472" t="s">
        <v>91</v>
      </c>
      <c r="C28" s="479">
        <v>11</v>
      </c>
      <c r="D28" s="479">
        <v>14</v>
      </c>
      <c r="E28" s="479">
        <v>13</v>
      </c>
      <c r="F28" s="479">
        <v>11</v>
      </c>
      <c r="G28" s="485">
        <v>7</v>
      </c>
    </row>
    <row r="29" spans="2:7" s="470" customFormat="1" ht="14.1" customHeight="1">
      <c r="B29" s="472" t="s">
        <v>285</v>
      </c>
      <c r="C29" s="479">
        <v>6</v>
      </c>
      <c r="D29" s="479">
        <v>9</v>
      </c>
      <c r="E29" s="479">
        <v>11</v>
      </c>
      <c r="F29" s="479">
        <v>7</v>
      </c>
      <c r="G29" s="485">
        <v>8</v>
      </c>
    </row>
    <row r="30" spans="2:7" s="470" customFormat="1" ht="14.1" customHeight="1">
      <c r="B30" s="472" t="s">
        <v>247</v>
      </c>
      <c r="C30" s="479">
        <v>8</v>
      </c>
      <c r="D30" s="479">
        <v>6</v>
      </c>
      <c r="E30" s="479">
        <v>6</v>
      </c>
      <c r="F30" s="479">
        <v>5</v>
      </c>
      <c r="G30" s="485">
        <v>6</v>
      </c>
    </row>
    <row r="31" spans="2:7" s="470" customFormat="1" ht="14.1" customHeight="1">
      <c r="B31" s="472" t="s">
        <v>84</v>
      </c>
      <c r="C31" s="479">
        <v>86</v>
      </c>
      <c r="D31" s="479">
        <v>92</v>
      </c>
      <c r="E31" s="479">
        <v>81</v>
      </c>
      <c r="F31" s="479">
        <v>78</v>
      </c>
      <c r="G31" s="485">
        <v>47</v>
      </c>
    </row>
    <row r="32" spans="2:7" s="470" customFormat="1" ht="14.1" customHeight="1">
      <c r="B32" s="282" t="s">
        <v>287</v>
      </c>
      <c r="C32" s="480">
        <v>79</v>
      </c>
      <c r="D32" s="480">
        <v>65</v>
      </c>
      <c r="E32" s="480">
        <v>64</v>
      </c>
      <c r="F32" s="480">
        <v>57</v>
      </c>
      <c r="G32" s="488">
        <v>49</v>
      </c>
    </row>
    <row r="33" spans="2:7" ht="14.1" customHeight="1">
      <c r="B33" s="473" t="s">
        <v>226</v>
      </c>
      <c r="E33" s="483"/>
      <c r="F33" s="483"/>
      <c r="G33" s="483"/>
    </row>
    <row r="34" spans="2:7">
      <c r="B34" s="474"/>
    </row>
    <row r="35" spans="2:7" ht="12.95" customHeight="1">
      <c r="B35" s="475"/>
      <c r="C35" s="407"/>
    </row>
    <row r="36" spans="2:7" ht="12.95" customHeight="1">
      <c r="B36" s="175"/>
      <c r="C36" s="407"/>
    </row>
    <row r="37" spans="2:7">
      <c r="B37" s="474"/>
    </row>
    <row r="38" spans="2:7" ht="12.95" customHeight="1">
      <c r="B38" s="175"/>
      <c r="C38" s="407"/>
    </row>
    <row r="39" spans="2:7">
      <c r="B39" s="474"/>
    </row>
    <row r="40" spans="2:7" ht="12.95" customHeight="1"/>
  </sheetData>
  <phoneticPr fontId="6"/>
  <pageMargins left="0.7" right="0.7"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topLeftCell="A9" zoomScaleSheetLayoutView="100" workbookViewId="0">
      <selection activeCell="B2" sqref="B2:C32"/>
    </sheetView>
  </sheetViews>
  <sheetFormatPr defaultRowHeight="15.6" customHeight="1"/>
  <cols>
    <col min="1" max="1" width="2.625" style="1" customWidth="1"/>
    <col min="2" max="2" width="3.25" style="1" customWidth="1"/>
    <col min="3" max="3" width="17.25" style="175" customWidth="1"/>
    <col min="4" max="4" width="5.375" style="407" customWidth="1"/>
    <col min="5" max="9" width="12.625" style="1" customWidth="1"/>
    <col min="10" max="16384" width="9" style="1" customWidth="1"/>
  </cols>
  <sheetData>
    <row r="1" spans="1:9" ht="18" customHeight="1">
      <c r="A1" s="489"/>
      <c r="B1" s="128" t="s">
        <v>412</v>
      </c>
      <c r="C1" s="491"/>
      <c r="D1" s="501"/>
    </row>
    <row r="2" spans="1:9" ht="15.6" customHeight="1">
      <c r="B2" s="9" t="s">
        <v>53</v>
      </c>
      <c r="C2" s="492"/>
      <c r="D2" s="28" t="s">
        <v>135</v>
      </c>
      <c r="E2" s="28" t="s">
        <v>295</v>
      </c>
      <c r="F2" s="28" t="s">
        <v>89</v>
      </c>
      <c r="G2" s="50" t="s">
        <v>117</v>
      </c>
      <c r="H2" s="50" t="s">
        <v>495</v>
      </c>
      <c r="I2" s="28" t="s">
        <v>514</v>
      </c>
    </row>
    <row r="3" spans="1:9" ht="15.6" customHeight="1">
      <c r="B3" s="275"/>
      <c r="C3" s="493" t="s">
        <v>298</v>
      </c>
      <c r="D3" s="457" t="s">
        <v>299</v>
      </c>
      <c r="E3" s="505">
        <v>349</v>
      </c>
      <c r="F3" s="514">
        <v>351</v>
      </c>
      <c r="G3" s="514">
        <v>373</v>
      </c>
      <c r="H3" s="514">
        <v>311</v>
      </c>
      <c r="I3" s="469">
        <v>266</v>
      </c>
    </row>
    <row r="4" spans="1:9" ht="15.6" customHeight="1">
      <c r="B4" s="276"/>
      <c r="C4" s="494" t="s">
        <v>142</v>
      </c>
      <c r="D4" s="391" t="s">
        <v>299</v>
      </c>
      <c r="E4" s="506">
        <v>204</v>
      </c>
      <c r="F4" s="515">
        <v>199</v>
      </c>
      <c r="G4" s="515">
        <v>211</v>
      </c>
      <c r="H4" s="519">
        <v>191</v>
      </c>
      <c r="I4" s="45">
        <v>166</v>
      </c>
    </row>
    <row r="5" spans="1:9" ht="15.6" customHeight="1">
      <c r="B5" s="276" t="s">
        <v>182</v>
      </c>
      <c r="C5" s="494" t="s">
        <v>301</v>
      </c>
      <c r="D5" s="391" t="s">
        <v>299</v>
      </c>
      <c r="E5" s="506">
        <v>34</v>
      </c>
      <c r="F5" s="515">
        <v>46</v>
      </c>
      <c r="G5" s="515">
        <v>34</v>
      </c>
      <c r="H5" s="515">
        <v>32</v>
      </c>
      <c r="I5" s="45">
        <v>19</v>
      </c>
    </row>
    <row r="6" spans="1:9" ht="15.6" customHeight="1">
      <c r="B6" s="276" t="s">
        <v>570</v>
      </c>
      <c r="C6" s="494" t="s">
        <v>302</v>
      </c>
      <c r="D6" s="391" t="s">
        <v>299</v>
      </c>
      <c r="E6" s="506">
        <v>39</v>
      </c>
      <c r="F6" s="515">
        <v>29</v>
      </c>
      <c r="G6" s="515">
        <v>45</v>
      </c>
      <c r="H6" s="515">
        <v>32</v>
      </c>
      <c r="I6" s="45">
        <v>30</v>
      </c>
    </row>
    <row r="7" spans="1:9" ht="15.6" customHeight="1">
      <c r="B7" s="276" t="s">
        <v>299</v>
      </c>
      <c r="C7" s="494" t="s">
        <v>274</v>
      </c>
      <c r="D7" s="391" t="s">
        <v>299</v>
      </c>
      <c r="E7" s="507">
        <v>1</v>
      </c>
      <c r="F7" s="516">
        <v>1</v>
      </c>
      <c r="G7" s="516">
        <v>2</v>
      </c>
      <c r="H7" s="516">
        <v>1</v>
      </c>
      <c r="I7" s="301" t="s">
        <v>119</v>
      </c>
    </row>
    <row r="8" spans="1:9" ht="15.6" customHeight="1">
      <c r="B8" s="276" t="s">
        <v>571</v>
      </c>
      <c r="C8" s="494" t="s">
        <v>153</v>
      </c>
      <c r="D8" s="391" t="s">
        <v>299</v>
      </c>
      <c r="E8" s="507">
        <v>0</v>
      </c>
      <c r="F8" s="516">
        <v>0</v>
      </c>
      <c r="G8" s="516">
        <v>0</v>
      </c>
      <c r="H8" s="516">
        <v>0</v>
      </c>
      <c r="I8" s="301" t="s">
        <v>119</v>
      </c>
    </row>
    <row r="9" spans="1:9" ht="15.6" customHeight="1">
      <c r="B9" s="277"/>
      <c r="C9" s="495" t="s">
        <v>118</v>
      </c>
      <c r="D9" s="359" t="s">
        <v>299</v>
      </c>
      <c r="E9" s="508">
        <v>71</v>
      </c>
      <c r="F9" s="508">
        <v>76</v>
      </c>
      <c r="G9" s="508">
        <v>81</v>
      </c>
      <c r="H9" s="508">
        <v>55</v>
      </c>
      <c r="I9" s="46">
        <v>51</v>
      </c>
    </row>
    <row r="10" spans="1:9" ht="15.6" customHeight="1">
      <c r="B10" s="275"/>
      <c r="C10" s="496" t="s">
        <v>298</v>
      </c>
      <c r="D10" s="502" t="s">
        <v>304</v>
      </c>
      <c r="E10" s="509">
        <v>332</v>
      </c>
      <c r="F10" s="517">
        <v>371</v>
      </c>
      <c r="G10" s="517">
        <v>375</v>
      </c>
      <c r="H10" s="517">
        <v>380</v>
      </c>
      <c r="I10" s="520">
        <v>305</v>
      </c>
    </row>
    <row r="11" spans="1:9" ht="15.6" customHeight="1">
      <c r="B11" s="276" t="s">
        <v>310</v>
      </c>
      <c r="C11" s="494" t="s">
        <v>306</v>
      </c>
      <c r="D11" s="391" t="s">
        <v>304</v>
      </c>
      <c r="E11" s="506">
        <v>112</v>
      </c>
      <c r="F11" s="515">
        <v>121</v>
      </c>
      <c r="G11" s="515">
        <v>147</v>
      </c>
      <c r="H11" s="519">
        <v>165</v>
      </c>
      <c r="I11" s="45">
        <v>109</v>
      </c>
    </row>
    <row r="12" spans="1:9" ht="15.6" customHeight="1">
      <c r="B12" s="276" t="s">
        <v>572</v>
      </c>
      <c r="C12" s="494" t="s">
        <v>308</v>
      </c>
      <c r="D12" s="391" t="s">
        <v>304</v>
      </c>
      <c r="E12" s="506">
        <v>27</v>
      </c>
      <c r="F12" s="515">
        <v>23</v>
      </c>
      <c r="G12" s="515">
        <v>20</v>
      </c>
      <c r="H12" s="515">
        <v>28</v>
      </c>
      <c r="I12" s="45">
        <v>24</v>
      </c>
    </row>
    <row r="13" spans="1:9" ht="15.6" customHeight="1">
      <c r="B13" s="276" t="s">
        <v>304</v>
      </c>
      <c r="C13" s="494" t="s">
        <v>309</v>
      </c>
      <c r="D13" s="391" t="s">
        <v>304</v>
      </c>
      <c r="E13" s="506">
        <v>94</v>
      </c>
      <c r="F13" s="515">
        <v>130</v>
      </c>
      <c r="G13" s="515">
        <v>118</v>
      </c>
      <c r="H13" s="515">
        <v>112</v>
      </c>
      <c r="I13" s="45">
        <v>95</v>
      </c>
    </row>
    <row r="14" spans="1:9" ht="15.6" customHeight="1">
      <c r="B14" s="277" t="s">
        <v>571</v>
      </c>
      <c r="C14" s="495" t="s">
        <v>311</v>
      </c>
      <c r="D14" s="359" t="s">
        <v>304</v>
      </c>
      <c r="E14" s="510">
        <v>99</v>
      </c>
      <c r="F14" s="508">
        <v>97</v>
      </c>
      <c r="G14" s="508">
        <v>90</v>
      </c>
      <c r="H14" s="508">
        <v>75</v>
      </c>
      <c r="I14" s="46">
        <v>77</v>
      </c>
    </row>
    <row r="15" spans="1:9" ht="18" customHeight="1">
      <c r="B15" s="241" t="s">
        <v>143</v>
      </c>
      <c r="C15" s="497"/>
      <c r="D15" s="391" t="s">
        <v>254</v>
      </c>
      <c r="E15" s="506">
        <v>21540</v>
      </c>
      <c r="F15" s="515">
        <v>18886</v>
      </c>
      <c r="G15" s="515">
        <v>23505</v>
      </c>
      <c r="H15" s="515">
        <v>52739</v>
      </c>
      <c r="I15" s="45">
        <v>20222</v>
      </c>
    </row>
    <row r="16" spans="1:9" ht="18" customHeight="1">
      <c r="B16" s="490" t="s">
        <v>312</v>
      </c>
      <c r="C16" s="497"/>
      <c r="D16" s="391" t="s">
        <v>254</v>
      </c>
      <c r="E16" s="506">
        <v>2042</v>
      </c>
      <c r="F16" s="515">
        <v>2124</v>
      </c>
      <c r="G16" s="515">
        <v>2362</v>
      </c>
      <c r="H16" s="515">
        <v>2009</v>
      </c>
      <c r="I16" s="45">
        <v>1838</v>
      </c>
    </row>
    <row r="17" spans="2:9" ht="18" customHeight="1">
      <c r="B17" s="242" t="s">
        <v>313</v>
      </c>
      <c r="C17" s="498"/>
      <c r="D17" s="503" t="s">
        <v>296</v>
      </c>
      <c r="E17" s="510">
        <v>1758</v>
      </c>
      <c r="F17" s="508">
        <v>1306</v>
      </c>
      <c r="G17" s="508">
        <v>2288</v>
      </c>
      <c r="H17" s="508">
        <v>2614</v>
      </c>
      <c r="I17" s="46">
        <v>721</v>
      </c>
    </row>
    <row r="18" spans="2:9" ht="15.6" customHeight="1">
      <c r="B18" s="241" t="s">
        <v>314</v>
      </c>
      <c r="C18" s="499"/>
      <c r="D18" s="391" t="s">
        <v>315</v>
      </c>
      <c r="E18" s="511">
        <v>22</v>
      </c>
      <c r="F18" s="518">
        <v>35</v>
      </c>
      <c r="G18" s="518">
        <v>40</v>
      </c>
      <c r="H18" s="518">
        <v>22</v>
      </c>
      <c r="I18" s="521">
        <v>24</v>
      </c>
    </row>
    <row r="19" spans="2:9" ht="18.600000000000001" customHeight="1">
      <c r="B19" s="242" t="s">
        <v>248</v>
      </c>
      <c r="C19" s="498"/>
      <c r="D19" s="503" t="s">
        <v>315</v>
      </c>
      <c r="E19" s="510">
        <v>66</v>
      </c>
      <c r="F19" s="508">
        <v>61</v>
      </c>
      <c r="G19" s="508">
        <v>86</v>
      </c>
      <c r="H19" s="508">
        <v>54</v>
      </c>
      <c r="I19" s="46">
        <v>78</v>
      </c>
    </row>
    <row r="20" spans="2:9" ht="17.25" customHeight="1">
      <c r="B20" s="275" t="s">
        <v>348</v>
      </c>
      <c r="C20" s="496" t="s">
        <v>298</v>
      </c>
      <c r="D20" s="502" t="s">
        <v>316</v>
      </c>
      <c r="E20" s="509">
        <v>135</v>
      </c>
      <c r="F20" s="517">
        <v>199</v>
      </c>
      <c r="G20" s="517">
        <v>232</v>
      </c>
      <c r="H20" s="517">
        <v>188</v>
      </c>
      <c r="I20" s="520">
        <v>189</v>
      </c>
    </row>
    <row r="21" spans="2:9" ht="17.25" customHeight="1">
      <c r="B21" s="276" t="s">
        <v>541</v>
      </c>
      <c r="C21" s="494" t="s">
        <v>104</v>
      </c>
      <c r="D21" s="391" t="s">
        <v>316</v>
      </c>
      <c r="E21" s="506">
        <v>47</v>
      </c>
      <c r="F21" s="515">
        <v>58</v>
      </c>
      <c r="G21" s="515">
        <v>93</v>
      </c>
      <c r="H21" s="515">
        <v>79</v>
      </c>
      <c r="I21" s="45">
        <v>80</v>
      </c>
    </row>
    <row r="22" spans="2:9" ht="17.25" customHeight="1">
      <c r="B22" s="276" t="s">
        <v>573</v>
      </c>
      <c r="C22" s="494" t="s">
        <v>144</v>
      </c>
      <c r="D22" s="391" t="s">
        <v>316</v>
      </c>
      <c r="E22" s="506">
        <v>9</v>
      </c>
      <c r="F22" s="515">
        <v>9</v>
      </c>
      <c r="G22" s="515">
        <v>18</v>
      </c>
      <c r="H22" s="515">
        <v>11</v>
      </c>
      <c r="I22" s="45">
        <v>14</v>
      </c>
    </row>
    <row r="23" spans="2:9" ht="17.25" customHeight="1">
      <c r="B23" s="277" t="s">
        <v>574</v>
      </c>
      <c r="C23" s="495" t="s">
        <v>318</v>
      </c>
      <c r="D23" s="359" t="s">
        <v>316</v>
      </c>
      <c r="E23" s="508">
        <v>79</v>
      </c>
      <c r="F23" s="508">
        <v>132</v>
      </c>
      <c r="G23" s="508">
        <v>121</v>
      </c>
      <c r="H23" s="508">
        <v>98</v>
      </c>
      <c r="I23" s="46">
        <v>95</v>
      </c>
    </row>
    <row r="24" spans="2:9" ht="15.6" customHeight="1">
      <c r="B24" s="278" t="s">
        <v>90</v>
      </c>
      <c r="C24" s="500"/>
      <c r="D24" s="358" t="s">
        <v>315</v>
      </c>
      <c r="E24" s="512">
        <v>399</v>
      </c>
      <c r="F24" s="512">
        <v>567</v>
      </c>
      <c r="G24" s="512">
        <v>521</v>
      </c>
      <c r="H24" s="512">
        <v>512</v>
      </c>
      <c r="I24" s="522">
        <v>420</v>
      </c>
    </row>
    <row r="25" spans="2:9" ht="15.6" customHeight="1">
      <c r="B25" s="275"/>
      <c r="C25" s="496" t="s">
        <v>298</v>
      </c>
      <c r="D25" s="457" t="s">
        <v>320</v>
      </c>
      <c r="E25" s="505">
        <v>1035501</v>
      </c>
      <c r="F25" s="514">
        <v>804809</v>
      </c>
      <c r="G25" s="514">
        <v>1351620</v>
      </c>
      <c r="H25" s="514">
        <v>2580324</v>
      </c>
      <c r="I25" s="469">
        <v>839592</v>
      </c>
    </row>
    <row r="26" spans="2:9" ht="15.6" customHeight="1">
      <c r="B26" s="276"/>
      <c r="C26" s="494" t="s">
        <v>142</v>
      </c>
      <c r="D26" s="391" t="s">
        <v>320</v>
      </c>
      <c r="E26" s="506">
        <v>966167</v>
      </c>
      <c r="F26" s="515">
        <v>763926</v>
      </c>
      <c r="G26" s="515">
        <v>1176736</v>
      </c>
      <c r="H26" s="515">
        <v>2427908</v>
      </c>
      <c r="I26" s="45">
        <v>719582</v>
      </c>
    </row>
    <row r="27" spans="2:9" ht="15.6" customHeight="1">
      <c r="B27" s="276" t="s">
        <v>572</v>
      </c>
      <c r="C27" s="494" t="s">
        <v>301</v>
      </c>
      <c r="D27" s="391" t="s">
        <v>320</v>
      </c>
      <c r="E27" s="506">
        <v>5727</v>
      </c>
      <c r="F27" s="515">
        <v>5168</v>
      </c>
      <c r="G27" s="515">
        <v>28309</v>
      </c>
      <c r="H27" s="515">
        <v>39994</v>
      </c>
      <c r="I27" s="45">
        <v>4842</v>
      </c>
    </row>
    <row r="28" spans="2:9" ht="15.6" customHeight="1">
      <c r="B28" s="276" t="s">
        <v>575</v>
      </c>
      <c r="C28" s="494" t="s">
        <v>302</v>
      </c>
      <c r="D28" s="391" t="s">
        <v>320</v>
      </c>
      <c r="E28" s="506">
        <v>24434</v>
      </c>
      <c r="F28" s="515">
        <v>13787</v>
      </c>
      <c r="G28" s="515">
        <v>29766</v>
      </c>
      <c r="H28" s="515">
        <v>15841</v>
      </c>
      <c r="I28" s="45">
        <v>5762</v>
      </c>
    </row>
    <row r="29" spans="2:9" ht="15.6" customHeight="1">
      <c r="B29" s="276" t="s">
        <v>205</v>
      </c>
      <c r="C29" s="494" t="s">
        <v>274</v>
      </c>
      <c r="D29" s="391" t="s">
        <v>320</v>
      </c>
      <c r="E29" s="507">
        <v>8534</v>
      </c>
      <c r="F29" s="516">
        <v>725</v>
      </c>
      <c r="G29" s="516">
        <v>107047</v>
      </c>
      <c r="H29" s="516">
        <v>10030</v>
      </c>
      <c r="I29" s="301" t="s">
        <v>119</v>
      </c>
    </row>
    <row r="30" spans="2:9" ht="15.6" customHeight="1">
      <c r="B30" s="276"/>
      <c r="C30" s="494" t="s">
        <v>153</v>
      </c>
      <c r="D30" s="391" t="s">
        <v>320</v>
      </c>
      <c r="E30" s="507">
        <v>0</v>
      </c>
      <c r="F30" s="516">
        <v>0</v>
      </c>
      <c r="G30" s="516">
        <v>0</v>
      </c>
      <c r="H30" s="516">
        <v>0</v>
      </c>
      <c r="I30" s="301" t="s">
        <v>119</v>
      </c>
    </row>
    <row r="31" spans="2:9" ht="15.6" customHeight="1">
      <c r="B31" s="276"/>
      <c r="C31" s="494" t="s">
        <v>118</v>
      </c>
      <c r="D31" s="391" t="s">
        <v>320</v>
      </c>
      <c r="E31" s="506">
        <v>30638</v>
      </c>
      <c r="F31" s="515">
        <v>18990</v>
      </c>
      <c r="G31" s="515">
        <v>8558</v>
      </c>
      <c r="H31" s="515">
        <v>86443</v>
      </c>
      <c r="I31" s="45">
        <v>109294</v>
      </c>
    </row>
    <row r="32" spans="2:9" ht="15.6" customHeight="1">
      <c r="B32" s="277"/>
      <c r="C32" s="495" t="s">
        <v>321</v>
      </c>
      <c r="D32" s="359" t="s">
        <v>320</v>
      </c>
      <c r="E32" s="510">
        <v>1</v>
      </c>
      <c r="F32" s="508">
        <v>2213</v>
      </c>
      <c r="G32" s="508">
        <v>1204</v>
      </c>
      <c r="H32" s="508">
        <v>108</v>
      </c>
      <c r="I32" s="46">
        <v>112</v>
      </c>
    </row>
    <row r="33" spans="2:8" ht="20.25" customHeight="1">
      <c r="B33" s="315" t="s">
        <v>226</v>
      </c>
      <c r="C33" s="184"/>
      <c r="D33" s="504"/>
    </row>
    <row r="34" spans="2:8" ht="13.2">
      <c r="B34" s="475"/>
      <c r="C34" s="1"/>
    </row>
    <row r="35" spans="2:8" ht="12.95" customHeight="1">
      <c r="C35" s="1"/>
      <c r="E35" s="513"/>
      <c r="F35" s="513"/>
      <c r="G35" s="513"/>
      <c r="H35" s="513"/>
    </row>
    <row r="36" spans="2:8" ht="15.6" customHeight="1">
      <c r="C36" s="1"/>
    </row>
    <row r="37" spans="2:8" ht="15.6" customHeight="1">
      <c r="C37" s="1"/>
    </row>
    <row r="38" spans="2:8" ht="15.6" customHeight="1">
      <c r="C38" s="1"/>
    </row>
    <row r="39" spans="2:8" ht="15.6" customHeight="1">
      <c r="C39" s="1"/>
    </row>
    <row r="40" spans="2:8" ht="15.6" customHeight="1">
      <c r="C40" s="1"/>
    </row>
    <row r="41" spans="2:8" ht="15.6" customHeight="1">
      <c r="C41" s="1"/>
    </row>
    <row r="42" spans="2:8" ht="15.6" customHeight="1">
      <c r="C42" s="1"/>
    </row>
    <row r="43" spans="2:8" ht="15.6" customHeight="1">
      <c r="C43" s="1"/>
    </row>
    <row r="44" spans="2:8" ht="15.6" customHeight="1">
      <c r="C44" s="1"/>
    </row>
  </sheetData>
  <mergeCells count="1">
    <mergeCell ref="E35:H35"/>
  </mergeCells>
  <phoneticPr fontId="6"/>
  <pageMargins left="0.78740157480314965" right="0.78740157480314965" top="0.59055118110236227" bottom="0.59055118110236227" header="0.31496062992125984" footer="0.31496062992125984"/>
  <pageSetup paperSize="9" scale="95"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B1:P14"/>
  <sheetViews>
    <sheetView showGridLines="0" zoomScaleSheetLayoutView="100" workbookViewId="0">
      <selection activeCell="A2" sqref="A2:XFD3"/>
    </sheetView>
  </sheetViews>
  <sheetFormatPr defaultRowHeight="15.95" customHeight="1"/>
  <cols>
    <col min="1" max="1" width="2.625" style="1" customWidth="1"/>
    <col min="2" max="2" width="8.125" style="1" customWidth="1"/>
    <col min="3" max="3" width="7.875" style="1" customWidth="1"/>
    <col min="4" max="4" width="7.375" style="1" customWidth="1"/>
    <col min="5" max="13" width="6.625" style="1" customWidth="1"/>
    <col min="14" max="14" width="6.875" style="1" customWidth="1"/>
    <col min="15" max="15" width="6.625" style="1" customWidth="1"/>
    <col min="16" max="16384" width="9" style="1" customWidth="1"/>
  </cols>
  <sheetData>
    <row r="1" spans="2:16" ht="18" customHeight="1">
      <c r="B1" s="523" t="s">
        <v>469</v>
      </c>
      <c r="C1" s="523"/>
      <c r="D1" s="476"/>
      <c r="E1" s="476"/>
      <c r="F1" s="476"/>
      <c r="G1" s="476"/>
      <c r="H1" s="476"/>
      <c r="O1" s="54" t="s">
        <v>322</v>
      </c>
    </row>
    <row r="2" spans="2:16" s="1" customFormat="1" ht="13.2">
      <c r="B2" s="524" t="s">
        <v>106</v>
      </c>
      <c r="C2" s="529" t="s">
        <v>56</v>
      </c>
      <c r="D2" s="524" t="s">
        <v>235</v>
      </c>
      <c r="E2" s="524" t="s">
        <v>323</v>
      </c>
      <c r="F2" s="524" t="s">
        <v>455</v>
      </c>
      <c r="G2" s="524" t="s">
        <v>324</v>
      </c>
      <c r="H2" s="524" t="s">
        <v>388</v>
      </c>
      <c r="I2" s="524" t="s">
        <v>576</v>
      </c>
      <c r="J2" s="524" t="s">
        <v>35</v>
      </c>
      <c r="K2" s="524" t="s">
        <v>353</v>
      </c>
      <c r="L2" s="524" t="s">
        <v>6</v>
      </c>
      <c r="M2" s="524" t="s">
        <v>64</v>
      </c>
      <c r="N2" s="524" t="s">
        <v>326</v>
      </c>
      <c r="O2" s="545" t="s">
        <v>580</v>
      </c>
    </row>
    <row r="3" spans="2:16" s="1" customFormat="1" ht="13.2">
      <c r="B3" s="525"/>
      <c r="C3" s="530"/>
      <c r="D3" s="525"/>
      <c r="E3" s="525"/>
      <c r="F3" s="525" t="s">
        <v>262</v>
      </c>
      <c r="G3" s="525"/>
      <c r="H3" s="525" t="s">
        <v>333</v>
      </c>
      <c r="I3" s="525" t="s">
        <v>262</v>
      </c>
      <c r="J3" s="525" t="s">
        <v>577</v>
      </c>
      <c r="K3" s="525" t="s">
        <v>578</v>
      </c>
      <c r="L3" s="525"/>
      <c r="M3" s="525" t="s">
        <v>579</v>
      </c>
      <c r="N3" s="525"/>
      <c r="O3" s="546" t="s">
        <v>556</v>
      </c>
    </row>
    <row r="4" spans="2:16" s="470" customFormat="1" ht="18" customHeight="1">
      <c r="B4" s="526" t="s">
        <v>51</v>
      </c>
      <c r="C4" s="531" t="s">
        <v>330</v>
      </c>
      <c r="D4" s="537">
        <v>39179</v>
      </c>
      <c r="E4" s="539">
        <v>167</v>
      </c>
      <c r="F4" s="539">
        <v>7</v>
      </c>
      <c r="G4" s="539">
        <v>41</v>
      </c>
      <c r="H4" s="539">
        <v>2676</v>
      </c>
      <c r="I4" s="539">
        <v>341</v>
      </c>
      <c r="J4" s="539">
        <v>272</v>
      </c>
      <c r="K4" s="539">
        <v>5087</v>
      </c>
      <c r="L4" s="539">
        <v>105</v>
      </c>
      <c r="M4" s="539">
        <v>430</v>
      </c>
      <c r="N4" s="539">
        <v>26623</v>
      </c>
      <c r="O4" s="547">
        <v>3430</v>
      </c>
    </row>
    <row r="5" spans="2:16" s="470" customFormat="1" ht="18" customHeight="1">
      <c r="B5" s="526"/>
      <c r="C5" s="532" t="s">
        <v>331</v>
      </c>
      <c r="D5" s="538">
        <v>36574</v>
      </c>
      <c r="E5" s="540">
        <v>60</v>
      </c>
      <c r="F5" s="540">
        <v>4</v>
      </c>
      <c r="G5" s="540">
        <v>20</v>
      </c>
      <c r="H5" s="540">
        <v>2639</v>
      </c>
      <c r="I5" s="540">
        <v>328</v>
      </c>
      <c r="J5" s="540">
        <v>263</v>
      </c>
      <c r="K5" s="540">
        <v>4831</v>
      </c>
      <c r="L5" s="540">
        <v>91</v>
      </c>
      <c r="M5" s="540">
        <v>285</v>
      </c>
      <c r="N5" s="540">
        <v>25101</v>
      </c>
      <c r="O5" s="548">
        <v>2952</v>
      </c>
    </row>
    <row r="6" spans="2:16" s="470" customFormat="1" ht="18" customHeight="1">
      <c r="B6" s="526" t="s">
        <v>358</v>
      </c>
      <c r="C6" s="533" t="s">
        <v>330</v>
      </c>
      <c r="D6" s="537">
        <v>39558</v>
      </c>
      <c r="E6" s="539">
        <v>180</v>
      </c>
      <c r="F6" s="539">
        <v>5</v>
      </c>
      <c r="G6" s="539">
        <v>40</v>
      </c>
      <c r="H6" s="539">
        <v>2777</v>
      </c>
      <c r="I6" s="539">
        <v>347</v>
      </c>
      <c r="J6" s="539">
        <v>349</v>
      </c>
      <c r="K6" s="539">
        <v>5202</v>
      </c>
      <c r="L6" s="539">
        <v>94</v>
      </c>
      <c r="M6" s="539">
        <v>400</v>
      </c>
      <c r="N6" s="539">
        <v>26659</v>
      </c>
      <c r="O6" s="547">
        <v>3505</v>
      </c>
    </row>
    <row r="7" spans="2:16" s="470" customFormat="1" ht="18" customHeight="1">
      <c r="B7" s="526"/>
      <c r="C7" s="532" t="s">
        <v>331</v>
      </c>
      <c r="D7" s="538">
        <v>36935</v>
      </c>
      <c r="E7" s="540">
        <v>41</v>
      </c>
      <c r="F7" s="540">
        <v>4</v>
      </c>
      <c r="G7" s="540">
        <v>14</v>
      </c>
      <c r="H7" s="540">
        <v>2743</v>
      </c>
      <c r="I7" s="540">
        <v>336</v>
      </c>
      <c r="J7" s="540">
        <v>345</v>
      </c>
      <c r="K7" s="540">
        <v>4946</v>
      </c>
      <c r="L7" s="540">
        <v>84</v>
      </c>
      <c r="M7" s="540">
        <v>247</v>
      </c>
      <c r="N7" s="540">
        <v>25193</v>
      </c>
      <c r="O7" s="548">
        <v>2982</v>
      </c>
    </row>
    <row r="8" spans="2:16" ht="18.75" customHeight="1">
      <c r="B8" s="527" t="s">
        <v>434</v>
      </c>
      <c r="C8" s="534" t="s">
        <v>330</v>
      </c>
      <c r="D8" s="377">
        <v>40748</v>
      </c>
      <c r="E8" s="19">
        <v>191</v>
      </c>
      <c r="F8" s="19">
        <v>10</v>
      </c>
      <c r="G8" s="19">
        <v>42</v>
      </c>
      <c r="H8" s="19">
        <v>2658</v>
      </c>
      <c r="I8" s="19">
        <v>336</v>
      </c>
      <c r="J8" s="19">
        <v>286</v>
      </c>
      <c r="K8" s="19">
        <v>5501</v>
      </c>
      <c r="L8" s="19">
        <v>91</v>
      </c>
      <c r="M8" s="19">
        <v>386</v>
      </c>
      <c r="N8" s="19">
        <v>27884</v>
      </c>
      <c r="O8" s="24">
        <v>3363</v>
      </c>
      <c r="P8" s="175"/>
    </row>
    <row r="9" spans="2:16" ht="18.75" customHeight="1">
      <c r="B9" s="528"/>
      <c r="C9" s="535" t="s">
        <v>331</v>
      </c>
      <c r="D9" s="378">
        <v>38205</v>
      </c>
      <c r="E9" s="541">
        <v>67</v>
      </c>
      <c r="F9" s="541">
        <v>4</v>
      </c>
      <c r="G9" s="541">
        <v>19</v>
      </c>
      <c r="H9" s="541">
        <v>2621</v>
      </c>
      <c r="I9" s="541">
        <v>333</v>
      </c>
      <c r="J9" s="541">
        <v>286</v>
      </c>
      <c r="K9" s="541">
        <v>5249</v>
      </c>
      <c r="L9" s="541">
        <v>82</v>
      </c>
      <c r="M9" s="541">
        <v>233</v>
      </c>
      <c r="N9" s="541">
        <v>26397</v>
      </c>
      <c r="O9" s="549">
        <v>2914</v>
      </c>
      <c r="P9" s="175"/>
    </row>
    <row r="10" spans="2:16" ht="12.95" customHeight="1">
      <c r="B10" s="315" t="s">
        <v>226</v>
      </c>
      <c r="C10" s="315"/>
      <c r="E10" s="184"/>
      <c r="F10" s="504"/>
      <c r="G10" s="184"/>
      <c r="H10" s="542"/>
      <c r="I10" s="222"/>
      <c r="J10" s="544"/>
      <c r="K10" s="175"/>
      <c r="L10" s="175"/>
      <c r="M10" s="175"/>
      <c r="N10" s="175"/>
      <c r="O10" s="175"/>
      <c r="P10" s="175"/>
    </row>
    <row r="11" spans="2:16" ht="15.6" customHeight="1">
      <c r="B11" s="475"/>
      <c r="C11" s="475"/>
      <c r="F11" s="407"/>
      <c r="H11" s="175"/>
      <c r="I11" s="175"/>
      <c r="J11" s="175"/>
      <c r="K11" s="175"/>
      <c r="L11" s="175"/>
      <c r="M11" s="175"/>
      <c r="N11" s="175"/>
      <c r="O11" s="175"/>
      <c r="P11" s="175"/>
    </row>
    <row r="12" spans="2:16" ht="15.6" customHeight="1">
      <c r="F12" s="407"/>
      <c r="H12" s="222"/>
      <c r="I12" s="543"/>
      <c r="K12" s="175"/>
      <c r="L12" s="175"/>
      <c r="M12" s="175"/>
      <c r="N12" s="175"/>
      <c r="O12" s="175"/>
    </row>
    <row r="13" spans="2:16" ht="15.95" customHeight="1">
      <c r="F13" s="407"/>
      <c r="H13" s="543"/>
      <c r="I13" s="175"/>
      <c r="J13" s="175"/>
      <c r="K13" s="175"/>
      <c r="L13" s="175"/>
      <c r="M13" s="175"/>
      <c r="N13" s="175"/>
      <c r="O13" s="175"/>
    </row>
    <row r="14" spans="2:16" ht="15.95" customHeight="1">
      <c r="C14" s="536"/>
      <c r="F14" s="407"/>
    </row>
  </sheetData>
  <mergeCells count="3">
    <mergeCell ref="B4:B5"/>
    <mergeCell ref="B6:B7"/>
    <mergeCell ref="B8:B9"/>
  </mergeCells>
  <phoneticPr fontId="6"/>
  <pageMargins left="0.78740157480314965" right="0.78740157480314965" top="0.59055118110236227" bottom="0.59055118110236227" header="0.31496062992125984" footer="0.31496062992125984"/>
  <pageSetup paperSize="9" fitToWidth="1" fitToHeight="1" orientation="landscape" usePrinterDefaults="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B1:M15"/>
  <sheetViews>
    <sheetView showGridLines="0" zoomScaleSheetLayoutView="100" workbookViewId="0">
      <selection activeCell="A2" sqref="A2:XFD4"/>
    </sheetView>
  </sheetViews>
  <sheetFormatPr defaultRowHeight="15.95" customHeight="1"/>
  <cols>
    <col min="1" max="1" width="2.625" style="1" customWidth="1"/>
    <col min="2" max="2" width="8.375" style="1" customWidth="1"/>
    <col min="3" max="3" width="9.5" style="1" bestFit="1" customWidth="1"/>
    <col min="4" max="13" width="7.125" style="1" customWidth="1"/>
    <col min="14" max="14" width="2.5" style="1" customWidth="1"/>
    <col min="15" max="16384" width="9" style="1" customWidth="1"/>
  </cols>
  <sheetData>
    <row r="1" spans="2:13" ht="18" customHeight="1">
      <c r="B1" s="523" t="s">
        <v>468</v>
      </c>
      <c r="C1" s="476"/>
      <c r="D1" s="476"/>
      <c r="E1" s="476"/>
      <c r="F1" s="476"/>
      <c r="G1" s="476"/>
      <c r="M1" s="54" t="s">
        <v>334</v>
      </c>
    </row>
    <row r="2" spans="2:13" s="1" customFormat="1" ht="13.2">
      <c r="B2" s="36" t="s">
        <v>106</v>
      </c>
      <c r="C2" s="552" t="s">
        <v>335</v>
      </c>
      <c r="D2" s="557" t="s">
        <v>158</v>
      </c>
      <c r="E2" s="564" t="s">
        <v>231</v>
      </c>
      <c r="F2" s="154" t="s">
        <v>388</v>
      </c>
      <c r="G2" s="154" t="s">
        <v>351</v>
      </c>
      <c r="H2" s="154" t="s">
        <v>455</v>
      </c>
      <c r="I2" s="154" t="s">
        <v>582</v>
      </c>
      <c r="J2" s="154" t="s">
        <v>22</v>
      </c>
      <c r="K2" s="154" t="s">
        <v>584</v>
      </c>
      <c r="L2" s="154" t="s">
        <v>585</v>
      </c>
      <c r="M2" s="154" t="s">
        <v>328</v>
      </c>
    </row>
    <row r="3" spans="2:13" s="1" customFormat="1" ht="13.2">
      <c r="B3" s="4"/>
      <c r="C3" s="553"/>
      <c r="D3" s="558"/>
      <c r="E3" s="565" t="s">
        <v>279</v>
      </c>
      <c r="F3" s="155" t="s">
        <v>333</v>
      </c>
      <c r="G3" s="155" t="s">
        <v>333</v>
      </c>
      <c r="H3" s="155" t="s">
        <v>262</v>
      </c>
      <c r="I3" s="155" t="s">
        <v>333</v>
      </c>
      <c r="J3" s="155" t="s">
        <v>583</v>
      </c>
      <c r="K3" s="155" t="s">
        <v>492</v>
      </c>
      <c r="L3" s="155" t="s">
        <v>333</v>
      </c>
      <c r="M3" s="568" t="s">
        <v>583</v>
      </c>
    </row>
    <row r="4" spans="2:13" s="1" customFormat="1" ht="13.2">
      <c r="B4" s="37"/>
      <c r="C4" s="554"/>
      <c r="D4" s="559"/>
      <c r="E4" s="566" t="s">
        <v>581</v>
      </c>
      <c r="F4" s="156"/>
      <c r="G4" s="156"/>
      <c r="H4" s="156"/>
      <c r="I4" s="156"/>
      <c r="J4" s="156"/>
      <c r="K4" s="156"/>
      <c r="L4" s="156"/>
      <c r="M4" s="569"/>
    </row>
    <row r="5" spans="2:13" ht="18" customHeight="1">
      <c r="B5" s="330" t="s">
        <v>51</v>
      </c>
      <c r="C5" s="30" t="s">
        <v>337</v>
      </c>
      <c r="D5" s="560">
        <v>300</v>
      </c>
      <c r="E5" s="35">
        <v>64</v>
      </c>
      <c r="F5" s="35">
        <v>107</v>
      </c>
      <c r="G5" s="35">
        <v>22</v>
      </c>
      <c r="H5" s="35">
        <v>3</v>
      </c>
      <c r="I5" s="35">
        <v>7</v>
      </c>
      <c r="J5" s="35">
        <v>15</v>
      </c>
      <c r="K5" s="35">
        <v>2</v>
      </c>
      <c r="L5" s="260" t="s">
        <v>119</v>
      </c>
      <c r="M5" s="45">
        <v>80</v>
      </c>
    </row>
    <row r="6" spans="2:13" ht="18" customHeight="1">
      <c r="B6" s="550"/>
      <c r="C6" s="555" t="s">
        <v>338</v>
      </c>
      <c r="D6" s="561">
        <v>280</v>
      </c>
      <c r="E6" s="567">
        <v>21</v>
      </c>
      <c r="F6" s="567">
        <v>135</v>
      </c>
      <c r="G6" s="567">
        <v>24</v>
      </c>
      <c r="H6" s="567">
        <v>8</v>
      </c>
      <c r="I6" s="567">
        <v>7</v>
      </c>
      <c r="J6" s="567">
        <v>14</v>
      </c>
      <c r="K6" s="567">
        <v>2</v>
      </c>
      <c r="L6" s="296" t="s">
        <v>119</v>
      </c>
      <c r="M6" s="520">
        <v>69</v>
      </c>
    </row>
    <row r="7" spans="2:13" ht="18" customHeight="1">
      <c r="B7" s="551" t="s">
        <v>358</v>
      </c>
      <c r="C7" s="30" t="s">
        <v>337</v>
      </c>
      <c r="D7" s="560">
        <v>336</v>
      </c>
      <c r="E7" s="35">
        <v>74</v>
      </c>
      <c r="F7" s="35">
        <v>132</v>
      </c>
      <c r="G7" s="35">
        <v>26</v>
      </c>
      <c r="H7" s="35" t="s">
        <v>119</v>
      </c>
      <c r="I7" s="35">
        <v>13</v>
      </c>
      <c r="J7" s="35">
        <v>16</v>
      </c>
      <c r="K7" s="35">
        <v>2</v>
      </c>
      <c r="L7" s="260">
        <v>0</v>
      </c>
      <c r="M7" s="45">
        <v>73</v>
      </c>
    </row>
    <row r="8" spans="2:13" ht="18" customHeight="1">
      <c r="B8" s="550"/>
      <c r="C8" s="555" t="s">
        <v>338</v>
      </c>
      <c r="D8" s="561">
        <v>306</v>
      </c>
      <c r="E8" s="567">
        <v>9</v>
      </c>
      <c r="F8" s="567">
        <v>163</v>
      </c>
      <c r="G8" s="567">
        <v>27</v>
      </c>
      <c r="H8" s="567" t="s">
        <v>119</v>
      </c>
      <c r="I8" s="567">
        <v>23</v>
      </c>
      <c r="J8" s="567">
        <v>13</v>
      </c>
      <c r="K8" s="567">
        <v>1</v>
      </c>
      <c r="L8" s="296">
        <v>0</v>
      </c>
      <c r="M8" s="520">
        <v>70</v>
      </c>
    </row>
    <row r="9" spans="2:13" ht="18" customHeight="1">
      <c r="B9" s="551" t="s">
        <v>434</v>
      </c>
      <c r="C9" s="30" t="s">
        <v>337</v>
      </c>
      <c r="D9" s="560">
        <v>287</v>
      </c>
      <c r="E9" s="35">
        <v>51</v>
      </c>
      <c r="F9" s="35">
        <v>104</v>
      </c>
      <c r="G9" s="35">
        <v>18</v>
      </c>
      <c r="H9" s="35">
        <v>26</v>
      </c>
      <c r="I9" s="35">
        <v>2</v>
      </c>
      <c r="J9" s="35">
        <v>18</v>
      </c>
      <c r="K9" s="35" t="s">
        <v>119</v>
      </c>
      <c r="L9" s="260" t="s">
        <v>119</v>
      </c>
      <c r="M9" s="45">
        <v>68</v>
      </c>
    </row>
    <row r="10" spans="2:13" ht="18" customHeight="1">
      <c r="B10" s="331"/>
      <c r="C10" s="556" t="s">
        <v>338</v>
      </c>
      <c r="D10" s="562">
        <v>405</v>
      </c>
      <c r="E10" s="44">
        <v>9</v>
      </c>
      <c r="F10" s="44">
        <v>122</v>
      </c>
      <c r="G10" s="44">
        <v>18</v>
      </c>
      <c r="H10" s="44">
        <v>176</v>
      </c>
      <c r="I10" s="44">
        <v>2</v>
      </c>
      <c r="J10" s="44">
        <v>17</v>
      </c>
      <c r="K10" s="44" t="s">
        <v>119</v>
      </c>
      <c r="L10" s="261" t="s">
        <v>119</v>
      </c>
      <c r="M10" s="46">
        <v>40</v>
      </c>
    </row>
    <row r="11" spans="2:13" ht="13.2">
      <c r="B11" s="315" t="s">
        <v>237</v>
      </c>
      <c r="C11" s="315"/>
      <c r="D11" s="563"/>
      <c r="E11" s="184"/>
      <c r="F11" s="504"/>
      <c r="G11" s="543"/>
      <c r="J11" s="483"/>
    </row>
    <row r="12" spans="2:13" ht="15.6" customHeight="1">
      <c r="B12" s="475"/>
      <c r="C12" s="475"/>
      <c r="F12" s="407"/>
    </row>
    <row r="13" spans="2:13" ht="15.6" customHeight="1">
      <c r="F13" s="407"/>
      <c r="G13" s="543"/>
      <c r="H13" s="407"/>
    </row>
    <row r="14" spans="2:13" ht="15.95" customHeight="1">
      <c r="F14" s="407"/>
      <c r="G14" s="543"/>
      <c r="H14" s="407"/>
    </row>
    <row r="15" spans="2:13" ht="15.95" customHeight="1">
      <c r="C15" s="536"/>
      <c r="F15" s="407"/>
    </row>
    <row r="21" ht="14.25" customHeight="1"/>
  </sheetData>
  <phoneticPr fontId="6"/>
  <pageMargins left="0.39370078740157483" right="0.78740157480314965" top="0.59055118110236227" bottom="0.59055118110236227" header="0.31496062992125984" footer="0.31496062992125984"/>
  <pageSetup paperSize="9" fitToWidth="1" fitToHeight="1" orientation="portrait" usePrinterDefaults="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MK9"/>
  <sheetViews>
    <sheetView showGridLines="0" zoomScale="110" zoomScaleNormal="110" zoomScaleSheetLayoutView="100" workbookViewId="0">
      <selection activeCell="B1" sqref="B1"/>
    </sheetView>
  </sheetViews>
  <sheetFormatPr defaultRowHeight="15.95" customHeight="1"/>
  <cols>
    <col min="1" max="1" width="2.625" style="1" customWidth="1"/>
    <col min="2" max="2" width="10.875" style="1" customWidth="1"/>
    <col min="3" max="5" width="20.625" style="1" customWidth="1"/>
    <col min="6" max="6" width="8" style="1" customWidth="1"/>
    <col min="7" max="10" width="7.125" style="1" customWidth="1"/>
    <col min="11" max="16384" width="9" style="1" customWidth="1"/>
  </cols>
  <sheetData>
    <row r="1" spans="1:1025" ht="15" customHeight="1">
      <c r="B1" s="523" t="s">
        <v>203</v>
      </c>
      <c r="C1" s="476"/>
      <c r="D1" s="476"/>
      <c r="E1" s="476"/>
      <c r="F1" s="476"/>
      <c r="G1" s="476"/>
    </row>
    <row r="2" spans="1:1025" ht="13.2">
      <c r="B2" s="50" t="s">
        <v>106</v>
      </c>
      <c r="C2" s="571" t="s">
        <v>268</v>
      </c>
      <c r="D2" s="571" t="s">
        <v>339</v>
      </c>
      <c r="E2" s="571" t="s">
        <v>341</v>
      </c>
    </row>
    <row r="3" spans="1:1025" ht="18" customHeight="1">
      <c r="B3" s="6" t="s">
        <v>286</v>
      </c>
      <c r="C3" s="572">
        <v>184</v>
      </c>
      <c r="D3" s="259">
        <v>41</v>
      </c>
      <c r="E3" s="575">
        <v>6</v>
      </c>
    </row>
    <row r="4" spans="1:1025" ht="18" customHeight="1">
      <c r="B4" s="6" t="s">
        <v>51</v>
      </c>
      <c r="C4" s="572">
        <v>205</v>
      </c>
      <c r="D4" s="259">
        <v>86</v>
      </c>
      <c r="E4" s="575">
        <v>15</v>
      </c>
    </row>
    <row r="5" spans="1:1025" ht="18" customHeight="1">
      <c r="B5" s="6" t="s">
        <v>358</v>
      </c>
      <c r="C5" s="572">
        <v>251</v>
      </c>
      <c r="D5" s="259">
        <v>56</v>
      </c>
      <c r="E5" s="575">
        <v>16</v>
      </c>
    </row>
    <row r="6" spans="1:1025" ht="18" customHeight="1">
      <c r="B6" s="6" t="s">
        <v>434</v>
      </c>
      <c r="C6" s="572">
        <v>229</v>
      </c>
      <c r="D6" s="259">
        <v>50</v>
      </c>
      <c r="E6" s="575">
        <v>13</v>
      </c>
    </row>
    <row r="7" spans="1:1025" s="570" customFormat="1" ht="18" customHeight="1">
      <c r="A7" s="1"/>
      <c r="B7" s="7" t="s">
        <v>408</v>
      </c>
      <c r="C7" s="573">
        <v>205</v>
      </c>
      <c r="D7" s="574">
        <v>57</v>
      </c>
      <c r="E7" s="576">
        <v>24</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4.1" customHeight="1">
      <c r="B8" s="1" t="s">
        <v>484</v>
      </c>
    </row>
    <row r="9" spans="1:1025" ht="15.95" customHeight="1">
      <c r="B9" s="543"/>
    </row>
  </sheetData>
  <phoneticPr fontId="6"/>
  <pageMargins left="0.78740157480314965" right="0.78740157480314965" top="0.59055118110236227" bottom="0.59055118110236227" header="0.31496062992125984" footer="0.31496062992125984"/>
  <pageSetup paperSize="9" fitToWidth="1" fitToHeight="1" orientation="portrait" usePrinterDefaults="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B1:S23"/>
  <sheetViews>
    <sheetView showGridLines="0" tabSelected="1" view="pageBreakPreview" zoomScaleNormal="80" zoomScaleSheetLayoutView="100" workbookViewId="0">
      <selection activeCell="A3" sqref="A3:XFD4"/>
    </sheetView>
  </sheetViews>
  <sheetFormatPr defaultRowHeight="15.95" customHeight="1"/>
  <cols>
    <col min="1" max="1" width="2.625" style="1" customWidth="1"/>
    <col min="2" max="2" width="9.625" style="1" customWidth="1"/>
    <col min="3" max="3" width="5.75" style="1" customWidth="1"/>
    <col min="4" max="16" width="5.625" style="1" customWidth="1"/>
    <col min="17" max="17" width="5.625" style="126" customWidth="1"/>
    <col min="18" max="26" width="8.625" style="1" customWidth="1"/>
    <col min="27" max="30" width="7.125" style="1" customWidth="1"/>
    <col min="31" max="16384" width="9" style="1" customWidth="1"/>
  </cols>
  <sheetData>
    <row r="1" spans="2:19" ht="14.25" customHeight="1">
      <c r="B1" s="523"/>
      <c r="C1" s="476"/>
      <c r="D1" s="476"/>
      <c r="E1" s="476"/>
      <c r="F1" s="476"/>
      <c r="G1" s="476"/>
      <c r="H1" s="476"/>
      <c r="I1" s="476"/>
      <c r="J1" s="476"/>
    </row>
    <row r="2" spans="2:19" ht="14.25" customHeight="1">
      <c r="B2" s="577" t="s">
        <v>14</v>
      </c>
      <c r="Q2" s="54" t="s">
        <v>334</v>
      </c>
    </row>
    <row r="3" spans="2:19" ht="15.95" customHeight="1">
      <c r="B3" s="36" t="s">
        <v>106</v>
      </c>
      <c r="C3" s="581" t="s">
        <v>343</v>
      </c>
      <c r="D3" s="585"/>
      <c r="E3" s="9" t="s">
        <v>502</v>
      </c>
      <c r="F3" s="15"/>
      <c r="G3" s="15"/>
      <c r="H3" s="15"/>
      <c r="I3" s="15"/>
      <c r="J3" s="27"/>
      <c r="K3" s="25" t="s">
        <v>345</v>
      </c>
      <c r="L3" s="26"/>
      <c r="M3" s="26"/>
      <c r="N3" s="28"/>
      <c r="O3" s="581" t="s">
        <v>347</v>
      </c>
      <c r="P3" s="596" t="s">
        <v>8</v>
      </c>
      <c r="Q3" s="598"/>
    </row>
    <row r="4" spans="2:19" ht="15.95" customHeight="1">
      <c r="B4" s="37"/>
      <c r="C4" s="197"/>
      <c r="D4" s="243"/>
      <c r="E4" s="25" t="s">
        <v>350</v>
      </c>
      <c r="F4" s="28"/>
      <c r="G4" s="25" t="s">
        <v>351</v>
      </c>
      <c r="H4" s="28"/>
      <c r="I4" s="25" t="s">
        <v>353</v>
      </c>
      <c r="J4" s="28"/>
      <c r="K4" s="25" t="s">
        <v>357</v>
      </c>
      <c r="L4" s="28"/>
      <c r="M4" s="25" t="s">
        <v>353</v>
      </c>
      <c r="N4" s="28"/>
      <c r="O4" s="197"/>
      <c r="P4" s="597"/>
      <c r="Q4" s="569"/>
    </row>
    <row r="5" spans="2:19" ht="15.95" customHeight="1">
      <c r="B5" s="578" t="s">
        <v>286</v>
      </c>
      <c r="C5" s="582">
        <v>105</v>
      </c>
      <c r="D5" s="586">
        <v>50</v>
      </c>
      <c r="E5" s="582">
        <v>45</v>
      </c>
      <c r="F5" s="589">
        <v>18</v>
      </c>
      <c r="G5" s="592">
        <v>5</v>
      </c>
      <c r="H5" s="589">
        <v>2</v>
      </c>
      <c r="I5" s="592">
        <v>8</v>
      </c>
      <c r="J5" s="595">
        <v>4</v>
      </c>
      <c r="K5" s="582">
        <v>15</v>
      </c>
      <c r="L5" s="589">
        <v>8</v>
      </c>
      <c r="M5" s="592">
        <v>18</v>
      </c>
      <c r="N5" s="589">
        <v>18</v>
      </c>
      <c r="O5" s="582">
        <v>3</v>
      </c>
      <c r="P5" s="582">
        <v>11</v>
      </c>
      <c r="Q5" s="599" t="s">
        <v>515</v>
      </c>
    </row>
    <row r="6" spans="2:19" ht="15.95" customHeight="1">
      <c r="B6" s="579" t="s">
        <v>249</v>
      </c>
      <c r="C6" s="583">
        <v>106</v>
      </c>
      <c r="D6" s="587">
        <v>42</v>
      </c>
      <c r="E6" s="583">
        <v>56</v>
      </c>
      <c r="F6" s="590">
        <v>24</v>
      </c>
      <c r="G6" s="593">
        <v>11</v>
      </c>
      <c r="H6" s="334" t="s">
        <v>515</v>
      </c>
      <c r="I6" s="593">
        <v>8</v>
      </c>
      <c r="J6" s="334" t="s">
        <v>515</v>
      </c>
      <c r="K6" s="583" t="s">
        <v>119</v>
      </c>
      <c r="L6" s="334" t="s">
        <v>515</v>
      </c>
      <c r="M6" s="593">
        <v>18</v>
      </c>
      <c r="N6" s="590">
        <v>18</v>
      </c>
      <c r="O6" s="583">
        <v>10</v>
      </c>
      <c r="P6" s="583">
        <v>3</v>
      </c>
      <c r="Q6" s="335" t="s">
        <v>515</v>
      </c>
    </row>
    <row r="7" spans="2:19" ht="15.95" customHeight="1">
      <c r="B7" s="579" t="s">
        <v>464</v>
      </c>
      <c r="C7" s="583">
        <v>107</v>
      </c>
      <c r="D7" s="587">
        <v>51</v>
      </c>
      <c r="E7" s="583">
        <v>48</v>
      </c>
      <c r="F7" s="590">
        <v>19</v>
      </c>
      <c r="G7" s="593">
        <v>5</v>
      </c>
      <c r="H7" s="590">
        <v>1</v>
      </c>
      <c r="I7" s="593">
        <v>14</v>
      </c>
      <c r="J7" s="334" t="s">
        <v>515</v>
      </c>
      <c r="K7" s="583">
        <v>5</v>
      </c>
      <c r="L7" s="590">
        <v>3</v>
      </c>
      <c r="M7" s="593">
        <v>13</v>
      </c>
      <c r="N7" s="590">
        <v>13</v>
      </c>
      <c r="O7" s="583">
        <v>5</v>
      </c>
      <c r="P7" s="583">
        <v>17</v>
      </c>
      <c r="Q7" s="587">
        <v>15</v>
      </c>
      <c r="S7" s="54"/>
    </row>
    <row r="8" spans="2:19" ht="13.2">
      <c r="B8" s="580" t="s">
        <v>360</v>
      </c>
      <c r="C8" s="584">
        <v>69</v>
      </c>
      <c r="D8" s="588">
        <v>21</v>
      </c>
      <c r="E8" s="584">
        <v>33</v>
      </c>
      <c r="F8" s="591">
        <v>11</v>
      </c>
      <c r="G8" s="594">
        <v>6</v>
      </c>
      <c r="H8" s="591">
        <v>2</v>
      </c>
      <c r="I8" s="594">
        <v>8</v>
      </c>
      <c r="J8" s="337" t="s">
        <v>515</v>
      </c>
      <c r="K8" s="584" t="s">
        <v>119</v>
      </c>
      <c r="L8" s="337" t="s">
        <v>515</v>
      </c>
      <c r="M8" s="594">
        <v>6</v>
      </c>
      <c r="N8" s="591">
        <v>6</v>
      </c>
      <c r="O8" s="584">
        <v>3</v>
      </c>
      <c r="P8" s="584">
        <v>13</v>
      </c>
      <c r="Q8" s="588">
        <v>2</v>
      </c>
    </row>
    <row r="9" spans="2:19" ht="13.2">
      <c r="B9" s="1" t="s">
        <v>516</v>
      </c>
    </row>
    <row r="10" spans="2:19" ht="13.2">
      <c r="B10" s="1" t="s">
        <v>517</v>
      </c>
    </row>
    <row r="11" spans="2:19" ht="15.95" customHeight="1">
      <c r="B11" s="1" t="s">
        <v>371</v>
      </c>
    </row>
    <row r="12" spans="2:19" ht="15.95" customHeight="1">
      <c r="B12" s="1" t="s">
        <v>519</v>
      </c>
    </row>
    <row r="13" spans="2:19" ht="15.95" customHeight="1">
      <c r="B13" s="1" t="s">
        <v>474</v>
      </c>
      <c r="I13" s="543"/>
    </row>
    <row r="17" spans="17:17" ht="15.95" customHeight="1">
      <c r="Q17" s="1"/>
    </row>
    <row r="18" spans="17:17" ht="15.95" customHeight="1">
      <c r="Q18" s="1"/>
    </row>
    <row r="19" spans="17:17" ht="15.95" customHeight="1">
      <c r="Q19" s="1"/>
    </row>
    <row r="20" spans="17:17" ht="13.2">
      <c r="Q20" s="1"/>
    </row>
    <row r="21" spans="17:17" ht="13.2">
      <c r="Q21" s="1"/>
    </row>
    <row r="22" spans="17:17" ht="13.2">
      <c r="Q22" s="1"/>
    </row>
    <row r="23" spans="17:17" ht="13.2">
      <c r="Q23" s="1"/>
    </row>
  </sheetData>
  <mergeCells count="8">
    <mergeCell ref="K3:N3"/>
    <mergeCell ref="E4:F4"/>
    <mergeCell ref="G4:H4"/>
    <mergeCell ref="I4:J4"/>
    <mergeCell ref="K4:L4"/>
    <mergeCell ref="M4:N4"/>
    <mergeCell ref="O3:O4"/>
    <mergeCell ref="P3:Q4"/>
  </mergeCells>
  <phoneticPr fontId="6"/>
  <pageMargins left="0.39370078740157483" right="0.39370078740157483" top="0.59055118110236227" bottom="0.59055118110236227" header="0.31496062992125984" footer="0.31496062992125984"/>
  <pageSetup paperSize="9" fitToWidth="1" fitToHeight="1" orientation="landscape" usePrinterDefaults="1" r:id="rId1"/>
  <headerFooter scaleWithDoc="0" alignWithMargins="0"/>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R29"/>
  <sheetViews>
    <sheetView showGridLines="0" zoomScale="110" zoomScaleNormal="110" zoomScaleSheetLayoutView="100" workbookViewId="0">
      <selection activeCell="A2" sqref="A2:XFD3"/>
    </sheetView>
  </sheetViews>
  <sheetFormatPr defaultRowHeight="15.95" customHeight="1"/>
  <cols>
    <col min="1" max="1" width="2.625" style="1" customWidth="1"/>
    <col min="2" max="2" width="10.25" style="1" customWidth="1"/>
    <col min="3" max="8" width="8.125" style="1" customWidth="1"/>
    <col min="9" max="9" width="1.5" style="1" customWidth="1"/>
    <col min="10" max="10" width="5" style="1" bestFit="1" customWidth="1"/>
    <col min="11" max="11" width="4.375" style="1" customWidth="1"/>
    <col min="12" max="14" width="5" style="1" bestFit="1" customWidth="1"/>
    <col min="15" max="16" width="6.75" style="1" customWidth="1"/>
    <col min="17" max="17" width="5" style="1" bestFit="1" customWidth="1"/>
    <col min="18" max="16384" width="9" style="1" customWidth="1"/>
  </cols>
  <sheetData>
    <row r="1" spans="2:18" ht="18.75" customHeight="1">
      <c r="B1" s="2" t="s">
        <v>57</v>
      </c>
      <c r="R1" s="41"/>
    </row>
    <row r="2" spans="2:18" s="1" customFormat="1" ht="15.95" customHeight="1">
      <c r="B2" s="36" t="s">
        <v>31</v>
      </c>
      <c r="C2" s="10" t="s">
        <v>58</v>
      </c>
      <c r="D2" s="16"/>
      <c r="E2" s="21"/>
      <c r="F2" s="47" t="s">
        <v>70</v>
      </c>
      <c r="G2" s="48"/>
      <c r="H2" s="49"/>
    </row>
    <row r="3" spans="2:18" s="1" customFormat="1" ht="15.95" customHeight="1">
      <c r="B3" s="37"/>
      <c r="C3" s="11" t="s">
        <v>16</v>
      </c>
      <c r="D3" s="11" t="s">
        <v>30</v>
      </c>
      <c r="E3" s="22" t="s">
        <v>10</v>
      </c>
      <c r="F3" s="26" t="s">
        <v>16</v>
      </c>
      <c r="G3" s="25" t="s">
        <v>30</v>
      </c>
      <c r="H3" s="50" t="s">
        <v>10</v>
      </c>
    </row>
    <row r="4" spans="2:18" ht="15.95" customHeight="1">
      <c r="B4" s="38" t="s">
        <v>34</v>
      </c>
      <c r="C4" s="42">
        <v>378</v>
      </c>
      <c r="D4" s="35">
        <v>393</v>
      </c>
      <c r="E4" s="45">
        <v>88</v>
      </c>
      <c r="F4" s="35">
        <v>2019</v>
      </c>
      <c r="G4" s="35">
        <v>2043</v>
      </c>
      <c r="H4" s="45">
        <v>52</v>
      </c>
    </row>
    <row r="5" spans="2:18" ht="15.95" customHeight="1">
      <c r="B5" s="38" t="s">
        <v>36</v>
      </c>
      <c r="C5" s="42">
        <v>420</v>
      </c>
      <c r="D5" s="35">
        <v>402</v>
      </c>
      <c r="E5" s="45">
        <v>106</v>
      </c>
      <c r="F5" s="35">
        <v>1762</v>
      </c>
      <c r="G5" s="35">
        <v>1730</v>
      </c>
      <c r="H5" s="45">
        <v>84</v>
      </c>
    </row>
    <row r="6" spans="2:18" ht="15.95" customHeight="1">
      <c r="B6" s="38" t="s">
        <v>51</v>
      </c>
      <c r="C6" s="42">
        <v>368</v>
      </c>
      <c r="D6" s="35">
        <v>368</v>
      </c>
      <c r="E6" s="45">
        <v>106</v>
      </c>
      <c r="F6" s="35">
        <v>1519</v>
      </c>
      <c r="G6" s="35">
        <v>1541</v>
      </c>
      <c r="H6" s="45">
        <v>62</v>
      </c>
    </row>
    <row r="7" spans="2:18" ht="15.95" customHeight="1">
      <c r="B7" s="38" t="s">
        <v>358</v>
      </c>
      <c r="C7" s="42">
        <v>461</v>
      </c>
      <c r="D7" s="35">
        <v>427</v>
      </c>
      <c r="E7" s="45">
        <v>140</v>
      </c>
      <c r="F7" s="35">
        <v>1464</v>
      </c>
      <c r="G7" s="35">
        <v>1430</v>
      </c>
      <c r="H7" s="45">
        <v>96</v>
      </c>
    </row>
    <row r="8" spans="2:18" ht="15.95" customHeight="1">
      <c r="B8" s="39" t="s">
        <v>434</v>
      </c>
      <c r="C8" s="43">
        <v>420</v>
      </c>
      <c r="D8" s="44">
        <v>453</v>
      </c>
      <c r="E8" s="46">
        <v>107</v>
      </c>
      <c r="F8" s="44">
        <v>1436</v>
      </c>
      <c r="G8" s="44">
        <v>1479</v>
      </c>
      <c r="H8" s="46">
        <v>53</v>
      </c>
    </row>
    <row r="9" spans="2:18" ht="29.25" customHeight="1">
      <c r="B9" s="40" t="s">
        <v>46</v>
      </c>
      <c r="C9" s="40"/>
      <c r="D9" s="40"/>
      <c r="E9" s="40"/>
      <c r="F9" s="40"/>
      <c r="G9" s="40"/>
      <c r="H9" s="40"/>
      <c r="I9" s="40"/>
    </row>
    <row r="10" spans="2:18" ht="14.25" customHeight="1">
      <c r="B10" s="1" t="s">
        <v>17</v>
      </c>
    </row>
    <row r="11" spans="2:18" ht="12.75" customHeight="1">
      <c r="B11" s="41"/>
      <c r="F11" s="41"/>
    </row>
    <row r="17" spans="9:17" ht="14.1" customHeight="1"/>
    <row r="21" spans="9:17" ht="15.95" customHeight="1">
      <c r="I21" s="51"/>
      <c r="J21" s="52"/>
      <c r="K21" s="52"/>
      <c r="O21" s="52"/>
      <c r="P21" s="52"/>
      <c r="Q21" s="52"/>
    </row>
    <row r="23" spans="9:17" ht="15.95" customHeight="1">
      <c r="I23" s="51"/>
      <c r="J23" s="52"/>
      <c r="K23" s="52"/>
      <c r="O23" s="52"/>
      <c r="P23" s="52"/>
      <c r="Q23" s="52"/>
    </row>
    <row r="29" spans="9:17" ht="15.95" customHeight="1">
      <c r="I29" s="51"/>
      <c r="J29" s="52"/>
      <c r="K29" s="52"/>
      <c r="O29" s="52"/>
      <c r="P29" s="52"/>
      <c r="Q29" s="52"/>
    </row>
  </sheetData>
  <mergeCells count="1">
    <mergeCell ref="B9:I9"/>
  </mergeCells>
  <phoneticPr fontId="6"/>
  <pageMargins left="0.78740157480314965" right="0.78740157480314965" top="0.59055118110236227" bottom="0.59055118110236227" header="0.31496062992125984" footer="0.31496062992125984"/>
  <pageSetup paperSize="9"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L41"/>
  <sheetViews>
    <sheetView showGridLines="0" zoomScaleSheetLayoutView="100" workbookViewId="0">
      <selection activeCell="A2" sqref="A2:XFD4"/>
    </sheetView>
  </sheetViews>
  <sheetFormatPr defaultRowHeight="15.95" customHeight="1"/>
  <cols>
    <col min="1" max="1" width="2.625" style="1" customWidth="1"/>
    <col min="2" max="2" width="1.5" style="1" customWidth="1"/>
    <col min="3" max="3" width="15.125" style="1" customWidth="1"/>
    <col min="4" max="5" width="9.625" style="53" customWidth="1"/>
    <col min="6" max="6" width="9.625" style="54" customWidth="1"/>
    <col min="7" max="7" width="9.625" style="53" customWidth="1"/>
    <col min="8" max="16384" width="9" style="1" customWidth="1"/>
  </cols>
  <sheetData>
    <row r="1" spans="2:12" ht="18" customHeight="1">
      <c r="B1" s="55" t="s">
        <v>48</v>
      </c>
      <c r="C1" s="69"/>
      <c r="D1" s="88"/>
      <c r="E1" s="103"/>
      <c r="F1" s="105"/>
      <c r="G1" s="70"/>
      <c r="H1" s="70"/>
      <c r="I1" s="70"/>
    </row>
    <row r="2" spans="2:12" s="1" customFormat="1" ht="7.5" customHeight="1">
      <c r="B2" s="56"/>
      <c r="C2" s="71"/>
      <c r="D2" s="89"/>
      <c r="E2" s="89"/>
      <c r="F2" s="106"/>
      <c r="G2" s="89"/>
      <c r="H2" s="124"/>
      <c r="I2" s="124"/>
      <c r="J2" s="126"/>
      <c r="K2" s="126"/>
      <c r="L2" s="126"/>
    </row>
    <row r="3" spans="2:12" s="1" customFormat="1" ht="13.5" customHeight="1">
      <c r="B3" s="57" t="s">
        <v>81</v>
      </c>
      <c r="C3" s="72"/>
      <c r="D3" s="90" t="s">
        <v>88</v>
      </c>
      <c r="E3" s="90" t="s">
        <v>361</v>
      </c>
      <c r="F3" s="107" t="s">
        <v>92</v>
      </c>
      <c r="G3" s="90" t="s">
        <v>520</v>
      </c>
      <c r="H3" s="124"/>
      <c r="I3" s="124"/>
      <c r="J3" s="126"/>
      <c r="K3" s="126"/>
      <c r="L3" s="126"/>
    </row>
    <row r="4" spans="2:12" s="1" customFormat="1" ht="13.2">
      <c r="B4" s="58"/>
      <c r="C4" s="73"/>
      <c r="D4" s="91" t="s">
        <v>87</v>
      </c>
      <c r="E4" s="91" t="s">
        <v>87</v>
      </c>
      <c r="F4" s="108" t="s">
        <v>497</v>
      </c>
      <c r="G4" s="91" t="s">
        <v>68</v>
      </c>
      <c r="H4" s="124"/>
      <c r="I4" s="124"/>
      <c r="J4" s="126"/>
      <c r="K4" s="126"/>
      <c r="L4" s="126"/>
    </row>
    <row r="5" spans="2:12" ht="15.95" hidden="1" customHeight="1">
      <c r="B5" s="59"/>
      <c r="C5" s="74" t="s">
        <v>23</v>
      </c>
      <c r="D5" s="92">
        <v>4211</v>
      </c>
      <c r="E5" s="99">
        <v>2516</v>
      </c>
      <c r="F5" s="109">
        <v>59.7</v>
      </c>
      <c r="G5" s="118">
        <v>1689</v>
      </c>
      <c r="H5" s="124"/>
      <c r="I5" s="124"/>
      <c r="J5" s="126"/>
      <c r="K5" s="126"/>
      <c r="L5" s="126"/>
    </row>
    <row r="6" spans="2:12" ht="15.95" customHeight="1">
      <c r="B6" s="59"/>
      <c r="C6" s="74" t="s">
        <v>34</v>
      </c>
      <c r="D6" s="92">
        <v>3972</v>
      </c>
      <c r="E6" s="99">
        <v>2279</v>
      </c>
      <c r="F6" s="110">
        <v>57.4</v>
      </c>
      <c r="G6" s="118">
        <v>1469</v>
      </c>
      <c r="H6" s="124"/>
      <c r="I6" s="124"/>
      <c r="J6" s="126"/>
      <c r="K6" s="126"/>
      <c r="L6" s="126"/>
    </row>
    <row r="7" spans="2:12" ht="15.95" customHeight="1">
      <c r="B7" s="59"/>
      <c r="C7" s="75" t="s">
        <v>89</v>
      </c>
      <c r="D7" s="92">
        <v>3603</v>
      </c>
      <c r="E7" s="99">
        <v>2323</v>
      </c>
      <c r="F7" s="110">
        <v>64.5</v>
      </c>
      <c r="G7" s="118">
        <v>1436</v>
      </c>
      <c r="H7" s="125"/>
      <c r="I7" s="125"/>
      <c r="J7" s="127"/>
      <c r="K7" s="126"/>
      <c r="L7" s="126"/>
    </row>
    <row r="8" spans="2:12" ht="15.95" customHeight="1">
      <c r="B8" s="59"/>
      <c r="C8" s="75" t="s">
        <v>117</v>
      </c>
      <c r="D8" s="92">
        <v>3154</v>
      </c>
      <c r="E8" s="99">
        <v>1903</v>
      </c>
      <c r="F8" s="110">
        <v>60.336081166772345</v>
      </c>
      <c r="G8" s="118">
        <v>1423</v>
      </c>
      <c r="H8" s="124"/>
      <c r="I8" s="124"/>
      <c r="J8" s="126"/>
      <c r="K8" s="126"/>
      <c r="L8" s="126"/>
    </row>
    <row r="9" spans="2:12" ht="15.95" customHeight="1">
      <c r="B9" s="59"/>
      <c r="C9" s="75" t="s">
        <v>358</v>
      </c>
      <c r="D9" s="92">
        <v>2947</v>
      </c>
      <c r="E9" s="99">
        <v>2041</v>
      </c>
      <c r="F9" s="110">
        <v>69.3</v>
      </c>
      <c r="G9" s="118">
        <v>1364</v>
      </c>
      <c r="H9" s="124"/>
      <c r="I9" s="124"/>
      <c r="J9" s="126"/>
      <c r="K9" s="126"/>
      <c r="L9" s="126"/>
    </row>
    <row r="10" spans="2:12" ht="15.95" customHeight="1">
      <c r="B10" s="60"/>
      <c r="C10" s="76" t="s">
        <v>434</v>
      </c>
      <c r="D10" s="93">
        <v>2428</v>
      </c>
      <c r="E10" s="104">
        <v>1904</v>
      </c>
      <c r="F10" s="111">
        <v>78.400000000000006</v>
      </c>
      <c r="G10" s="119">
        <v>1267</v>
      </c>
      <c r="H10" s="124"/>
      <c r="I10" s="124"/>
      <c r="J10" s="126"/>
      <c r="K10" s="126"/>
      <c r="L10" s="126"/>
    </row>
    <row r="11" spans="2:12" ht="15.95" customHeight="1">
      <c r="B11" s="61" t="s">
        <v>73</v>
      </c>
      <c r="C11" s="77"/>
      <c r="D11" s="94">
        <v>17</v>
      </c>
      <c r="E11" s="97">
        <v>19</v>
      </c>
      <c r="F11" s="109">
        <v>111.8</v>
      </c>
      <c r="G11" s="120">
        <v>15</v>
      </c>
      <c r="H11" s="124"/>
      <c r="I11" s="124"/>
      <c r="J11" s="126"/>
      <c r="K11" s="126"/>
    </row>
    <row r="12" spans="2:12" ht="15.95" customHeight="1">
      <c r="B12" s="62"/>
      <c r="C12" s="78" t="s">
        <v>521</v>
      </c>
      <c r="D12" s="95">
        <v>7</v>
      </c>
      <c r="E12" s="98">
        <v>8</v>
      </c>
      <c r="F12" s="112">
        <v>114.3</v>
      </c>
      <c r="G12" s="121">
        <v>6</v>
      </c>
      <c r="H12" s="124"/>
      <c r="I12" s="124"/>
      <c r="J12" s="126"/>
      <c r="K12" s="126"/>
      <c r="L12" s="126"/>
    </row>
    <row r="13" spans="2:12" ht="15.95" customHeight="1">
      <c r="B13" s="62"/>
      <c r="C13" s="79" t="s">
        <v>65</v>
      </c>
      <c r="D13" s="92">
        <v>1</v>
      </c>
      <c r="E13" s="99">
        <v>1</v>
      </c>
      <c r="F13" s="110">
        <v>100</v>
      </c>
      <c r="G13" s="118">
        <v>1</v>
      </c>
      <c r="H13" s="124"/>
      <c r="I13" s="124"/>
      <c r="J13" s="126"/>
      <c r="K13" s="126"/>
      <c r="L13" s="126"/>
    </row>
    <row r="14" spans="2:12" ht="15.95" customHeight="1">
      <c r="B14" s="62"/>
      <c r="C14" s="79" t="s">
        <v>91</v>
      </c>
      <c r="D14" s="92">
        <v>5</v>
      </c>
      <c r="E14" s="99">
        <v>5</v>
      </c>
      <c r="F14" s="110">
        <v>100</v>
      </c>
      <c r="G14" s="118">
        <v>5</v>
      </c>
      <c r="H14" s="124"/>
      <c r="I14" s="124"/>
      <c r="J14" s="126"/>
      <c r="K14" s="126"/>
      <c r="L14" s="126"/>
    </row>
    <row r="15" spans="2:12" ht="15.95" customHeight="1">
      <c r="B15" s="63"/>
      <c r="C15" s="80" t="s">
        <v>108</v>
      </c>
      <c r="D15" s="96">
        <v>4</v>
      </c>
      <c r="E15" s="101">
        <v>5</v>
      </c>
      <c r="F15" s="113">
        <v>125</v>
      </c>
      <c r="G15" s="122">
        <v>3</v>
      </c>
      <c r="H15" s="124"/>
      <c r="I15" s="124"/>
      <c r="J15" s="126"/>
      <c r="K15" s="126"/>
      <c r="L15" s="126"/>
    </row>
    <row r="16" spans="2:12" ht="15.95" customHeight="1">
      <c r="B16" s="64" t="s">
        <v>1</v>
      </c>
      <c r="C16" s="81"/>
      <c r="D16" s="97">
        <v>182</v>
      </c>
      <c r="E16" s="97">
        <v>185</v>
      </c>
      <c r="F16" s="109">
        <v>101.6</v>
      </c>
      <c r="G16" s="120">
        <v>172</v>
      </c>
      <c r="H16" s="124"/>
      <c r="I16" s="124"/>
      <c r="J16" s="126"/>
      <c r="K16" s="126"/>
      <c r="L16" s="126"/>
    </row>
    <row r="17" spans="2:12" ht="15.95" customHeight="1">
      <c r="B17" s="62"/>
      <c r="C17" s="78" t="s">
        <v>24</v>
      </c>
      <c r="D17" s="98">
        <v>0</v>
      </c>
      <c r="E17" s="98">
        <v>0</v>
      </c>
      <c r="F17" s="112" t="s">
        <v>522</v>
      </c>
      <c r="G17" s="121">
        <v>0</v>
      </c>
      <c r="H17" s="124"/>
      <c r="I17" s="124"/>
      <c r="J17" s="126"/>
      <c r="K17" s="126"/>
      <c r="L17" s="126"/>
    </row>
    <row r="18" spans="2:12" ht="15.95" customHeight="1">
      <c r="B18" s="62"/>
      <c r="C18" s="82" t="s">
        <v>523</v>
      </c>
      <c r="D18" s="99">
        <v>93</v>
      </c>
      <c r="E18" s="99">
        <v>94</v>
      </c>
      <c r="F18" s="110">
        <v>101.1</v>
      </c>
      <c r="G18" s="118">
        <v>86</v>
      </c>
      <c r="H18" s="124"/>
      <c r="I18" s="124"/>
      <c r="J18" s="126"/>
      <c r="K18" s="126"/>
      <c r="L18" s="126"/>
    </row>
    <row r="19" spans="2:12" ht="15.95" customHeight="1">
      <c r="B19" s="62"/>
      <c r="C19" s="82" t="s">
        <v>525</v>
      </c>
      <c r="D19" s="99">
        <v>68</v>
      </c>
      <c r="E19" s="99">
        <v>68</v>
      </c>
      <c r="F19" s="110">
        <v>100</v>
      </c>
      <c r="G19" s="118">
        <v>67</v>
      </c>
      <c r="H19" s="124"/>
      <c r="I19" s="124"/>
      <c r="J19" s="126"/>
      <c r="K19" s="126"/>
      <c r="L19" s="126"/>
    </row>
    <row r="20" spans="2:12" ht="15.95" customHeight="1">
      <c r="B20" s="62"/>
      <c r="C20" s="82" t="s">
        <v>94</v>
      </c>
      <c r="D20" s="99">
        <v>16</v>
      </c>
      <c r="E20" s="99">
        <v>17</v>
      </c>
      <c r="F20" s="110">
        <v>106.3</v>
      </c>
      <c r="G20" s="118">
        <v>12</v>
      </c>
      <c r="H20" s="124"/>
      <c r="I20" s="124"/>
      <c r="J20" s="126"/>
      <c r="K20" s="126"/>
      <c r="L20" s="126"/>
    </row>
    <row r="21" spans="2:12" ht="15.95" customHeight="1">
      <c r="B21" s="62"/>
      <c r="C21" s="82" t="s">
        <v>95</v>
      </c>
      <c r="D21" s="99">
        <v>5</v>
      </c>
      <c r="E21" s="99">
        <v>6</v>
      </c>
      <c r="F21" s="110">
        <v>120</v>
      </c>
      <c r="G21" s="118">
        <v>7</v>
      </c>
      <c r="H21" s="124"/>
      <c r="I21" s="124"/>
      <c r="J21" s="126"/>
      <c r="K21" s="126"/>
      <c r="L21" s="126"/>
    </row>
    <row r="22" spans="2:12" ht="15.95" customHeight="1">
      <c r="B22" s="65" t="s">
        <v>72</v>
      </c>
      <c r="C22" s="83"/>
      <c r="D22" s="100">
        <v>1756</v>
      </c>
      <c r="E22" s="100">
        <v>1366</v>
      </c>
      <c r="F22" s="114">
        <v>77.8</v>
      </c>
      <c r="G22" s="123">
        <v>879</v>
      </c>
      <c r="H22" s="124"/>
      <c r="I22" s="124"/>
      <c r="J22" s="126"/>
      <c r="K22" s="126"/>
      <c r="L22" s="126"/>
    </row>
    <row r="23" spans="2:12" ht="15.95" customHeight="1">
      <c r="B23" s="64" t="s">
        <v>98</v>
      </c>
      <c r="C23" s="84"/>
      <c r="D23" s="97">
        <v>193</v>
      </c>
      <c r="E23" s="97">
        <v>188</v>
      </c>
      <c r="F23" s="109">
        <v>97.4</v>
      </c>
      <c r="G23" s="120">
        <v>90</v>
      </c>
      <c r="H23" s="124"/>
      <c r="I23" s="124"/>
      <c r="J23" s="126"/>
      <c r="K23" s="126"/>
      <c r="L23" s="126"/>
    </row>
    <row r="24" spans="2:12" ht="15.95" customHeight="1">
      <c r="B24" s="62"/>
      <c r="C24" s="78" t="s">
        <v>526</v>
      </c>
      <c r="D24" s="98">
        <v>170</v>
      </c>
      <c r="E24" s="98">
        <v>167</v>
      </c>
      <c r="F24" s="112">
        <v>98.2</v>
      </c>
      <c r="G24" s="121">
        <v>79</v>
      </c>
      <c r="H24" s="124"/>
      <c r="I24" s="124"/>
      <c r="J24" s="126"/>
      <c r="K24" s="126"/>
      <c r="L24" s="126"/>
    </row>
    <row r="25" spans="2:12" ht="15.95" customHeight="1">
      <c r="B25" s="62"/>
      <c r="C25" s="79" t="s">
        <v>527</v>
      </c>
      <c r="D25" s="99">
        <v>13</v>
      </c>
      <c r="E25" s="99">
        <v>12</v>
      </c>
      <c r="F25" s="110">
        <v>92.3</v>
      </c>
      <c r="G25" s="118">
        <v>9</v>
      </c>
      <c r="H25" s="124"/>
      <c r="I25" s="124"/>
      <c r="J25" s="126"/>
      <c r="K25" s="126"/>
      <c r="L25" s="126"/>
    </row>
    <row r="26" spans="2:12" ht="15.95" customHeight="1">
      <c r="B26" s="62"/>
      <c r="C26" s="79" t="s">
        <v>67</v>
      </c>
      <c r="D26" s="99">
        <v>10</v>
      </c>
      <c r="E26" s="99">
        <v>9</v>
      </c>
      <c r="F26" s="110">
        <v>90</v>
      </c>
      <c r="G26" s="118">
        <v>2</v>
      </c>
      <c r="H26" s="124"/>
      <c r="I26" s="124"/>
      <c r="J26" s="126"/>
      <c r="K26" s="126"/>
      <c r="L26" s="126"/>
    </row>
    <row r="27" spans="2:12" ht="15.95" customHeight="1">
      <c r="B27" s="62"/>
      <c r="C27" s="79" t="s">
        <v>163</v>
      </c>
      <c r="D27" s="99">
        <v>0</v>
      </c>
      <c r="E27" s="99">
        <v>0</v>
      </c>
      <c r="F27" s="110">
        <v>0</v>
      </c>
      <c r="G27" s="118">
        <v>0</v>
      </c>
      <c r="H27" s="124"/>
      <c r="I27" s="124"/>
      <c r="J27" s="126"/>
      <c r="K27" s="126"/>
      <c r="L27" s="126"/>
    </row>
    <row r="28" spans="2:12" ht="15.95" customHeight="1">
      <c r="B28" s="63"/>
      <c r="C28" s="80" t="s">
        <v>432</v>
      </c>
      <c r="D28" s="101">
        <v>0</v>
      </c>
      <c r="E28" s="101">
        <v>0</v>
      </c>
      <c r="F28" s="113">
        <v>0</v>
      </c>
      <c r="G28" s="122">
        <v>0</v>
      </c>
      <c r="H28" s="124"/>
      <c r="I28" s="124"/>
      <c r="J28" s="126"/>
      <c r="K28" s="126"/>
      <c r="L28" s="126"/>
    </row>
    <row r="29" spans="2:12" ht="15.95" customHeight="1">
      <c r="B29" s="64" t="s">
        <v>26</v>
      </c>
      <c r="C29" s="81"/>
      <c r="D29" s="97">
        <v>28</v>
      </c>
      <c r="E29" s="97">
        <v>24</v>
      </c>
      <c r="F29" s="109">
        <v>85.7</v>
      </c>
      <c r="G29" s="120">
        <v>20</v>
      </c>
      <c r="H29" s="70"/>
      <c r="I29" s="70"/>
    </row>
    <row r="30" spans="2:12" ht="15.95" customHeight="1">
      <c r="B30" s="62"/>
      <c r="C30" s="78" t="s">
        <v>99</v>
      </c>
      <c r="D30" s="98">
        <v>0</v>
      </c>
      <c r="E30" s="98">
        <v>0</v>
      </c>
      <c r="F30" s="112">
        <v>0</v>
      </c>
      <c r="G30" s="121">
        <v>0</v>
      </c>
      <c r="H30" s="70"/>
      <c r="I30" s="70"/>
    </row>
    <row r="31" spans="2:12" ht="15.95" customHeight="1">
      <c r="B31" s="63"/>
      <c r="C31" s="85" t="s">
        <v>74</v>
      </c>
      <c r="D31" s="101">
        <v>28</v>
      </c>
      <c r="E31" s="101">
        <v>24</v>
      </c>
      <c r="F31" s="113">
        <v>85.7</v>
      </c>
      <c r="G31" s="122">
        <v>20</v>
      </c>
      <c r="H31" s="70"/>
      <c r="I31" s="70"/>
    </row>
    <row r="32" spans="2:12" ht="15.95" customHeight="1">
      <c r="B32" s="60" t="s">
        <v>29</v>
      </c>
      <c r="C32" s="86"/>
      <c r="D32" s="93">
        <v>252</v>
      </c>
      <c r="E32" s="104">
        <v>122</v>
      </c>
      <c r="F32" s="113">
        <v>48.4</v>
      </c>
      <c r="G32" s="119">
        <v>91</v>
      </c>
      <c r="H32" s="70"/>
      <c r="I32" s="70"/>
    </row>
    <row r="33" spans="2:9" ht="15.95" customHeight="1">
      <c r="B33" s="66" t="s">
        <v>359</v>
      </c>
      <c r="C33" s="87"/>
      <c r="D33" s="102"/>
      <c r="E33" s="102"/>
      <c r="F33" s="115"/>
      <c r="G33" s="102"/>
      <c r="H33" s="70"/>
      <c r="I33" s="70"/>
    </row>
    <row r="34" spans="2:9" ht="15.95" customHeight="1">
      <c r="B34" s="67"/>
      <c r="C34" s="69"/>
      <c r="D34" s="88"/>
      <c r="E34" s="88"/>
      <c r="F34" s="116"/>
      <c r="G34" s="88"/>
      <c r="H34" s="70"/>
      <c r="I34" s="70"/>
    </row>
    <row r="35" spans="2:9" ht="15.95" customHeight="1">
      <c r="B35" s="68"/>
      <c r="C35" s="69"/>
      <c r="D35" s="88"/>
      <c r="E35" s="88"/>
      <c r="F35" s="116"/>
      <c r="G35" s="88"/>
      <c r="H35" s="70"/>
      <c r="I35" s="70"/>
    </row>
    <row r="36" spans="2:9" ht="15.95" customHeight="1">
      <c r="B36" s="69"/>
      <c r="C36" s="69"/>
      <c r="D36" s="88"/>
      <c r="E36" s="88"/>
      <c r="F36" s="116"/>
      <c r="G36" s="88"/>
      <c r="H36" s="70"/>
      <c r="I36" s="70"/>
    </row>
    <row r="37" spans="2:9" ht="14.1" customHeight="1">
      <c r="B37" s="69"/>
      <c r="C37" s="69"/>
      <c r="D37" s="88"/>
      <c r="E37" s="88"/>
      <c r="F37" s="116"/>
      <c r="G37" s="88"/>
      <c r="H37" s="70"/>
      <c r="I37" s="70"/>
    </row>
    <row r="38" spans="2:9" ht="15.95" customHeight="1">
      <c r="B38" s="70"/>
      <c r="C38" s="70"/>
      <c r="D38" s="103"/>
      <c r="E38" s="103"/>
      <c r="F38" s="117"/>
      <c r="G38" s="103"/>
      <c r="H38" s="70"/>
      <c r="I38" s="70"/>
    </row>
    <row r="39" spans="2:9" ht="15.95" customHeight="1">
      <c r="B39" s="70"/>
      <c r="C39" s="70"/>
      <c r="D39" s="103"/>
      <c r="E39" s="103"/>
      <c r="F39" s="105"/>
      <c r="G39" s="103"/>
      <c r="H39" s="70"/>
      <c r="I39" s="70"/>
    </row>
    <row r="40" spans="2:9" ht="15.95" customHeight="1">
      <c r="B40" s="70"/>
      <c r="C40" s="70"/>
      <c r="D40" s="103"/>
      <c r="E40" s="103"/>
      <c r="F40" s="105"/>
      <c r="G40" s="103"/>
      <c r="H40" s="70"/>
      <c r="I40" s="70"/>
    </row>
    <row r="41" spans="2:9" ht="15.95" customHeight="1">
      <c r="B41" s="70"/>
      <c r="C41" s="70"/>
      <c r="D41" s="103"/>
      <c r="E41" s="103"/>
      <c r="F41" s="105"/>
      <c r="G41" s="103"/>
      <c r="H41" s="70"/>
      <c r="I41" s="70"/>
    </row>
  </sheetData>
  <mergeCells count="2">
    <mergeCell ref="B11:C11"/>
    <mergeCell ref="B32:C32"/>
  </mergeCells>
  <phoneticPr fontId="6"/>
  <pageMargins left="0.78740157480314965" right="0.78740157480314965" top="0.59055118110236227" bottom="0.59055118110236227"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B1:L25"/>
  <sheetViews>
    <sheetView showGridLines="0" zoomScaleSheetLayoutView="100" workbookViewId="0">
      <selection activeCell="J2" sqref="J2:K5"/>
    </sheetView>
  </sheetViews>
  <sheetFormatPr defaultRowHeight="15.95" customHeight="1"/>
  <cols>
    <col min="1" max="1" width="2.625" style="1" customWidth="1"/>
    <col min="2" max="2" width="3.5" style="1" customWidth="1"/>
    <col min="3" max="3" width="8.5" style="1" customWidth="1"/>
    <col min="4" max="11" width="9.625" style="1" customWidth="1"/>
    <col min="12" max="12" width="5.625" style="1" customWidth="1"/>
    <col min="13" max="250" width="9" style="1" customWidth="1"/>
    <col min="251" max="251" width="9.625" style="1" customWidth="1"/>
    <col min="252" max="253" width="8.625" style="1" customWidth="1"/>
    <col min="254" max="255" width="8.5" style="1" bestFit="1" customWidth="1"/>
    <col min="256" max="258" width="6.75" style="1" bestFit="1" customWidth="1"/>
    <col min="259" max="259" width="8.625" style="1" customWidth="1"/>
    <col min="260" max="260" width="5.625" style="1" customWidth="1"/>
    <col min="261" max="506" width="9" style="1" customWidth="1"/>
    <col min="507" max="507" width="9.625" style="1" customWidth="1"/>
    <col min="508" max="509" width="8.625" style="1" customWidth="1"/>
    <col min="510" max="511" width="8.5" style="1" bestFit="1" customWidth="1"/>
    <col min="512" max="514" width="6.75" style="1" bestFit="1" customWidth="1"/>
    <col min="515" max="515" width="8.625" style="1" customWidth="1"/>
    <col min="516" max="516" width="5.625" style="1" customWidth="1"/>
    <col min="517" max="762" width="9" style="1" customWidth="1"/>
    <col min="763" max="763" width="9.625" style="1" customWidth="1"/>
    <col min="764" max="765" width="8.625" style="1" customWidth="1"/>
    <col min="766" max="767" width="8.5" style="1" bestFit="1" customWidth="1"/>
    <col min="768" max="770" width="6.75" style="1" bestFit="1" customWidth="1"/>
    <col min="771" max="771" width="8.625" style="1" customWidth="1"/>
    <col min="772" max="772" width="5.625" style="1" customWidth="1"/>
    <col min="773" max="1018" width="9" style="1" customWidth="1"/>
    <col min="1019" max="1019" width="9.625" style="1" customWidth="1"/>
    <col min="1020" max="1021" width="8.625" style="1" customWidth="1"/>
    <col min="1022" max="1023" width="8.5" style="1" bestFit="1" customWidth="1"/>
    <col min="1024" max="1026" width="6.75" style="1" bestFit="1" customWidth="1"/>
    <col min="1027" max="1027" width="8.625" style="1" customWidth="1"/>
    <col min="1028" max="1028" width="5.625" style="1" customWidth="1"/>
    <col min="1029" max="1274" width="9" style="1" customWidth="1"/>
    <col min="1275" max="1275" width="9.625" style="1" customWidth="1"/>
    <col min="1276" max="1277" width="8.625" style="1" customWidth="1"/>
    <col min="1278" max="1279" width="8.5" style="1" bestFit="1" customWidth="1"/>
    <col min="1280" max="1282" width="6.75" style="1" bestFit="1" customWidth="1"/>
    <col min="1283" max="1283" width="8.625" style="1" customWidth="1"/>
    <col min="1284" max="1284" width="5.625" style="1" customWidth="1"/>
    <col min="1285" max="1530" width="9" style="1" customWidth="1"/>
    <col min="1531" max="1531" width="9.625" style="1" customWidth="1"/>
    <col min="1532" max="1533" width="8.625" style="1" customWidth="1"/>
    <col min="1534" max="1535" width="8.5" style="1" bestFit="1" customWidth="1"/>
    <col min="1536" max="1538" width="6.75" style="1" bestFit="1" customWidth="1"/>
    <col min="1539" max="1539" width="8.625" style="1" customWidth="1"/>
    <col min="1540" max="1540" width="5.625" style="1" customWidth="1"/>
    <col min="1541" max="1786" width="9" style="1" customWidth="1"/>
    <col min="1787" max="1787" width="9.625" style="1" customWidth="1"/>
    <col min="1788" max="1789" width="8.625" style="1" customWidth="1"/>
    <col min="1790" max="1791" width="8.5" style="1" bestFit="1" customWidth="1"/>
    <col min="1792" max="1794" width="6.75" style="1" bestFit="1" customWidth="1"/>
    <col min="1795" max="1795" width="8.625" style="1" customWidth="1"/>
    <col min="1796" max="1796" width="5.625" style="1" customWidth="1"/>
    <col min="1797" max="2042" width="9" style="1" customWidth="1"/>
    <col min="2043" max="2043" width="9.625" style="1" customWidth="1"/>
    <col min="2044" max="2045" width="8.625" style="1" customWidth="1"/>
    <col min="2046" max="2047" width="8.5" style="1" bestFit="1" customWidth="1"/>
    <col min="2048" max="2050" width="6.75" style="1" bestFit="1" customWidth="1"/>
    <col min="2051" max="2051" width="8.625" style="1" customWidth="1"/>
    <col min="2052" max="2052" width="5.625" style="1" customWidth="1"/>
    <col min="2053" max="2298" width="9" style="1" customWidth="1"/>
    <col min="2299" max="2299" width="9.625" style="1" customWidth="1"/>
    <col min="2300" max="2301" width="8.625" style="1" customWidth="1"/>
    <col min="2302" max="2303" width="8.5" style="1" bestFit="1" customWidth="1"/>
    <col min="2304" max="2306" width="6.75" style="1" bestFit="1" customWidth="1"/>
    <col min="2307" max="2307" width="8.625" style="1" customWidth="1"/>
    <col min="2308" max="2308" width="5.625" style="1" customWidth="1"/>
    <col min="2309" max="2554" width="9" style="1" customWidth="1"/>
    <col min="2555" max="2555" width="9.625" style="1" customWidth="1"/>
    <col min="2556" max="2557" width="8.625" style="1" customWidth="1"/>
    <col min="2558" max="2559" width="8.5" style="1" bestFit="1" customWidth="1"/>
    <col min="2560" max="2562" width="6.75" style="1" bestFit="1" customWidth="1"/>
    <col min="2563" max="2563" width="8.625" style="1" customWidth="1"/>
    <col min="2564" max="2564" width="5.625" style="1" customWidth="1"/>
    <col min="2565" max="2810" width="9" style="1" customWidth="1"/>
    <col min="2811" max="2811" width="9.625" style="1" customWidth="1"/>
    <col min="2812" max="2813" width="8.625" style="1" customWidth="1"/>
    <col min="2814" max="2815" width="8.5" style="1" bestFit="1" customWidth="1"/>
    <col min="2816" max="2818" width="6.75" style="1" bestFit="1" customWidth="1"/>
    <col min="2819" max="2819" width="8.625" style="1" customWidth="1"/>
    <col min="2820" max="2820" width="5.625" style="1" customWidth="1"/>
    <col min="2821" max="3066" width="9" style="1" customWidth="1"/>
    <col min="3067" max="3067" width="9.625" style="1" customWidth="1"/>
    <col min="3068" max="3069" width="8.625" style="1" customWidth="1"/>
    <col min="3070" max="3071" width="8.5" style="1" bestFit="1" customWidth="1"/>
    <col min="3072" max="3074" width="6.75" style="1" bestFit="1" customWidth="1"/>
    <col min="3075" max="3075" width="8.625" style="1" customWidth="1"/>
    <col min="3076" max="3076" width="5.625" style="1" customWidth="1"/>
    <col min="3077" max="3322" width="9" style="1" customWidth="1"/>
    <col min="3323" max="3323" width="9.625" style="1" customWidth="1"/>
    <col min="3324" max="3325" width="8.625" style="1" customWidth="1"/>
    <col min="3326" max="3327" width="8.5" style="1" bestFit="1" customWidth="1"/>
    <col min="3328" max="3330" width="6.75" style="1" bestFit="1" customWidth="1"/>
    <col min="3331" max="3331" width="8.625" style="1" customWidth="1"/>
    <col min="3332" max="3332" width="5.625" style="1" customWidth="1"/>
    <col min="3333" max="3578" width="9" style="1" customWidth="1"/>
    <col min="3579" max="3579" width="9.625" style="1" customWidth="1"/>
    <col min="3580" max="3581" width="8.625" style="1" customWidth="1"/>
    <col min="3582" max="3583" width="8.5" style="1" bestFit="1" customWidth="1"/>
    <col min="3584" max="3586" width="6.75" style="1" bestFit="1" customWidth="1"/>
    <col min="3587" max="3587" width="8.625" style="1" customWidth="1"/>
    <col min="3588" max="3588" width="5.625" style="1" customWidth="1"/>
    <col min="3589" max="3834" width="9" style="1" customWidth="1"/>
    <col min="3835" max="3835" width="9.625" style="1" customWidth="1"/>
    <col min="3836" max="3837" width="8.625" style="1" customWidth="1"/>
    <col min="3838" max="3839" width="8.5" style="1" bestFit="1" customWidth="1"/>
    <col min="3840" max="3842" width="6.75" style="1" bestFit="1" customWidth="1"/>
    <col min="3843" max="3843" width="8.625" style="1" customWidth="1"/>
    <col min="3844" max="3844" width="5.625" style="1" customWidth="1"/>
    <col min="3845" max="4090" width="9" style="1" customWidth="1"/>
    <col min="4091" max="4091" width="9.625" style="1" customWidth="1"/>
    <col min="4092" max="4093" width="8.625" style="1" customWidth="1"/>
    <col min="4094" max="4095" width="8.5" style="1" bestFit="1" customWidth="1"/>
    <col min="4096" max="4098" width="6.75" style="1" bestFit="1" customWidth="1"/>
    <col min="4099" max="4099" width="8.625" style="1" customWidth="1"/>
    <col min="4100" max="4100" width="5.625" style="1" customWidth="1"/>
    <col min="4101" max="4346" width="9" style="1" customWidth="1"/>
    <col min="4347" max="4347" width="9.625" style="1" customWidth="1"/>
    <col min="4348" max="4349" width="8.625" style="1" customWidth="1"/>
    <col min="4350" max="4351" width="8.5" style="1" bestFit="1" customWidth="1"/>
    <col min="4352" max="4354" width="6.75" style="1" bestFit="1" customWidth="1"/>
    <col min="4355" max="4355" width="8.625" style="1" customWidth="1"/>
    <col min="4356" max="4356" width="5.625" style="1" customWidth="1"/>
    <col min="4357" max="4602" width="9" style="1" customWidth="1"/>
    <col min="4603" max="4603" width="9.625" style="1" customWidth="1"/>
    <col min="4604" max="4605" width="8.625" style="1" customWidth="1"/>
    <col min="4606" max="4607" width="8.5" style="1" bestFit="1" customWidth="1"/>
    <col min="4608" max="4610" width="6.75" style="1" bestFit="1" customWidth="1"/>
    <col min="4611" max="4611" width="8.625" style="1" customWidth="1"/>
    <col min="4612" max="4612" width="5.625" style="1" customWidth="1"/>
    <col min="4613" max="4858" width="9" style="1" customWidth="1"/>
    <col min="4859" max="4859" width="9.625" style="1" customWidth="1"/>
    <col min="4860" max="4861" width="8.625" style="1" customWidth="1"/>
    <col min="4862" max="4863" width="8.5" style="1" bestFit="1" customWidth="1"/>
    <col min="4864" max="4866" width="6.75" style="1" bestFit="1" customWidth="1"/>
    <col min="4867" max="4867" width="8.625" style="1" customWidth="1"/>
    <col min="4868" max="4868" width="5.625" style="1" customWidth="1"/>
    <col min="4869" max="5114" width="9" style="1" customWidth="1"/>
    <col min="5115" max="5115" width="9.625" style="1" customWidth="1"/>
    <col min="5116" max="5117" width="8.625" style="1" customWidth="1"/>
    <col min="5118" max="5119" width="8.5" style="1" bestFit="1" customWidth="1"/>
    <col min="5120" max="5122" width="6.75" style="1" bestFit="1" customWidth="1"/>
    <col min="5123" max="5123" width="8.625" style="1" customWidth="1"/>
    <col min="5124" max="5124" width="5.625" style="1" customWidth="1"/>
    <col min="5125" max="5370" width="9" style="1" customWidth="1"/>
    <col min="5371" max="5371" width="9.625" style="1" customWidth="1"/>
    <col min="5372" max="5373" width="8.625" style="1" customWidth="1"/>
    <col min="5374" max="5375" width="8.5" style="1" bestFit="1" customWidth="1"/>
    <col min="5376" max="5378" width="6.75" style="1" bestFit="1" customWidth="1"/>
    <col min="5379" max="5379" width="8.625" style="1" customWidth="1"/>
    <col min="5380" max="5380" width="5.625" style="1" customWidth="1"/>
    <col min="5381" max="5626" width="9" style="1" customWidth="1"/>
    <col min="5627" max="5627" width="9.625" style="1" customWidth="1"/>
    <col min="5628" max="5629" width="8.625" style="1" customWidth="1"/>
    <col min="5630" max="5631" width="8.5" style="1" bestFit="1" customWidth="1"/>
    <col min="5632" max="5634" width="6.75" style="1" bestFit="1" customWidth="1"/>
    <col min="5635" max="5635" width="8.625" style="1" customWidth="1"/>
    <col min="5636" max="5636" width="5.625" style="1" customWidth="1"/>
    <col min="5637" max="5882" width="9" style="1" customWidth="1"/>
    <col min="5883" max="5883" width="9.625" style="1" customWidth="1"/>
    <col min="5884" max="5885" width="8.625" style="1" customWidth="1"/>
    <col min="5886" max="5887" width="8.5" style="1" bestFit="1" customWidth="1"/>
    <col min="5888" max="5890" width="6.75" style="1" bestFit="1" customWidth="1"/>
    <col min="5891" max="5891" width="8.625" style="1" customWidth="1"/>
    <col min="5892" max="5892" width="5.625" style="1" customWidth="1"/>
    <col min="5893" max="6138" width="9" style="1" customWidth="1"/>
    <col min="6139" max="6139" width="9.625" style="1" customWidth="1"/>
    <col min="6140" max="6141" width="8.625" style="1" customWidth="1"/>
    <col min="6142" max="6143" width="8.5" style="1" bestFit="1" customWidth="1"/>
    <col min="6144" max="6146" width="6.75" style="1" bestFit="1" customWidth="1"/>
    <col min="6147" max="6147" width="8.625" style="1" customWidth="1"/>
    <col min="6148" max="6148" width="5.625" style="1" customWidth="1"/>
    <col min="6149" max="6394" width="9" style="1" customWidth="1"/>
    <col min="6395" max="6395" width="9.625" style="1" customWidth="1"/>
    <col min="6396" max="6397" width="8.625" style="1" customWidth="1"/>
    <col min="6398" max="6399" width="8.5" style="1" bestFit="1" customWidth="1"/>
    <col min="6400" max="6402" width="6.75" style="1" bestFit="1" customWidth="1"/>
    <col min="6403" max="6403" width="8.625" style="1" customWidth="1"/>
    <col min="6404" max="6404" width="5.625" style="1" customWidth="1"/>
    <col min="6405" max="6650" width="9" style="1" customWidth="1"/>
    <col min="6651" max="6651" width="9.625" style="1" customWidth="1"/>
    <col min="6652" max="6653" width="8.625" style="1" customWidth="1"/>
    <col min="6654" max="6655" width="8.5" style="1" bestFit="1" customWidth="1"/>
    <col min="6656" max="6658" width="6.75" style="1" bestFit="1" customWidth="1"/>
    <col min="6659" max="6659" width="8.625" style="1" customWidth="1"/>
    <col min="6660" max="6660" width="5.625" style="1" customWidth="1"/>
    <col min="6661" max="6906" width="9" style="1" customWidth="1"/>
    <col min="6907" max="6907" width="9.625" style="1" customWidth="1"/>
    <col min="6908" max="6909" width="8.625" style="1" customWidth="1"/>
    <col min="6910" max="6911" width="8.5" style="1" bestFit="1" customWidth="1"/>
    <col min="6912" max="6914" width="6.75" style="1" bestFit="1" customWidth="1"/>
    <col min="6915" max="6915" width="8.625" style="1" customWidth="1"/>
    <col min="6916" max="6916" width="5.625" style="1" customWidth="1"/>
    <col min="6917" max="7162" width="9" style="1" customWidth="1"/>
    <col min="7163" max="7163" width="9.625" style="1" customWidth="1"/>
    <col min="7164" max="7165" width="8.625" style="1" customWidth="1"/>
    <col min="7166" max="7167" width="8.5" style="1" bestFit="1" customWidth="1"/>
    <col min="7168" max="7170" width="6.75" style="1" bestFit="1" customWidth="1"/>
    <col min="7171" max="7171" width="8.625" style="1" customWidth="1"/>
    <col min="7172" max="7172" width="5.625" style="1" customWidth="1"/>
    <col min="7173" max="7418" width="9" style="1" customWidth="1"/>
    <col min="7419" max="7419" width="9.625" style="1" customWidth="1"/>
    <col min="7420" max="7421" width="8.625" style="1" customWidth="1"/>
    <col min="7422" max="7423" width="8.5" style="1" bestFit="1" customWidth="1"/>
    <col min="7424" max="7426" width="6.75" style="1" bestFit="1" customWidth="1"/>
    <col min="7427" max="7427" width="8.625" style="1" customWidth="1"/>
    <col min="7428" max="7428" width="5.625" style="1" customWidth="1"/>
    <col min="7429" max="7674" width="9" style="1" customWidth="1"/>
    <col min="7675" max="7675" width="9.625" style="1" customWidth="1"/>
    <col min="7676" max="7677" width="8.625" style="1" customWidth="1"/>
    <col min="7678" max="7679" width="8.5" style="1" bestFit="1" customWidth="1"/>
    <col min="7680" max="7682" width="6.75" style="1" bestFit="1" customWidth="1"/>
    <col min="7683" max="7683" width="8.625" style="1" customWidth="1"/>
    <col min="7684" max="7684" width="5.625" style="1" customWidth="1"/>
    <col min="7685" max="7930" width="9" style="1" customWidth="1"/>
    <col min="7931" max="7931" width="9.625" style="1" customWidth="1"/>
    <col min="7932" max="7933" width="8.625" style="1" customWidth="1"/>
    <col min="7934" max="7935" width="8.5" style="1" bestFit="1" customWidth="1"/>
    <col min="7936" max="7938" width="6.75" style="1" bestFit="1" customWidth="1"/>
    <col min="7939" max="7939" width="8.625" style="1" customWidth="1"/>
    <col min="7940" max="7940" width="5.625" style="1" customWidth="1"/>
    <col min="7941" max="8186" width="9" style="1" customWidth="1"/>
    <col min="8187" max="8187" width="9.625" style="1" customWidth="1"/>
    <col min="8188" max="8189" width="8.625" style="1" customWidth="1"/>
    <col min="8190" max="8191" width="8.5" style="1" bestFit="1" customWidth="1"/>
    <col min="8192" max="8194" width="6.75" style="1" bestFit="1" customWidth="1"/>
    <col min="8195" max="8195" width="8.625" style="1" customWidth="1"/>
    <col min="8196" max="8196" width="5.625" style="1" customWidth="1"/>
    <col min="8197" max="8442" width="9" style="1" customWidth="1"/>
    <col min="8443" max="8443" width="9.625" style="1" customWidth="1"/>
    <col min="8444" max="8445" width="8.625" style="1" customWidth="1"/>
    <col min="8446" max="8447" width="8.5" style="1" bestFit="1" customWidth="1"/>
    <col min="8448" max="8450" width="6.75" style="1" bestFit="1" customWidth="1"/>
    <col min="8451" max="8451" width="8.625" style="1" customWidth="1"/>
    <col min="8452" max="8452" width="5.625" style="1" customWidth="1"/>
    <col min="8453" max="8698" width="9" style="1" customWidth="1"/>
    <col min="8699" max="8699" width="9.625" style="1" customWidth="1"/>
    <col min="8700" max="8701" width="8.625" style="1" customWidth="1"/>
    <col min="8702" max="8703" width="8.5" style="1" bestFit="1" customWidth="1"/>
    <col min="8704" max="8706" width="6.75" style="1" bestFit="1" customWidth="1"/>
    <col min="8707" max="8707" width="8.625" style="1" customWidth="1"/>
    <col min="8708" max="8708" width="5.625" style="1" customWidth="1"/>
    <col min="8709" max="8954" width="9" style="1" customWidth="1"/>
    <col min="8955" max="8955" width="9.625" style="1" customWidth="1"/>
    <col min="8956" max="8957" width="8.625" style="1" customWidth="1"/>
    <col min="8958" max="8959" width="8.5" style="1" bestFit="1" customWidth="1"/>
    <col min="8960" max="8962" width="6.75" style="1" bestFit="1" customWidth="1"/>
    <col min="8963" max="8963" width="8.625" style="1" customWidth="1"/>
    <col min="8964" max="8964" width="5.625" style="1" customWidth="1"/>
    <col min="8965" max="9210" width="9" style="1" customWidth="1"/>
    <col min="9211" max="9211" width="9.625" style="1" customWidth="1"/>
    <col min="9212" max="9213" width="8.625" style="1" customWidth="1"/>
    <col min="9214" max="9215" width="8.5" style="1" bestFit="1" customWidth="1"/>
    <col min="9216" max="9218" width="6.75" style="1" bestFit="1" customWidth="1"/>
    <col min="9219" max="9219" width="8.625" style="1" customWidth="1"/>
    <col min="9220" max="9220" width="5.625" style="1" customWidth="1"/>
    <col min="9221" max="9466" width="9" style="1" customWidth="1"/>
    <col min="9467" max="9467" width="9.625" style="1" customWidth="1"/>
    <col min="9468" max="9469" width="8.625" style="1" customWidth="1"/>
    <col min="9470" max="9471" width="8.5" style="1" bestFit="1" customWidth="1"/>
    <col min="9472" max="9474" width="6.75" style="1" bestFit="1" customWidth="1"/>
    <col min="9475" max="9475" width="8.625" style="1" customWidth="1"/>
    <col min="9476" max="9476" width="5.625" style="1" customWidth="1"/>
    <col min="9477" max="9722" width="9" style="1" customWidth="1"/>
    <col min="9723" max="9723" width="9.625" style="1" customWidth="1"/>
    <col min="9724" max="9725" width="8.625" style="1" customWidth="1"/>
    <col min="9726" max="9727" width="8.5" style="1" bestFit="1" customWidth="1"/>
    <col min="9728" max="9730" width="6.75" style="1" bestFit="1" customWidth="1"/>
    <col min="9731" max="9731" width="8.625" style="1" customWidth="1"/>
    <col min="9732" max="9732" width="5.625" style="1" customWidth="1"/>
    <col min="9733" max="9978" width="9" style="1" customWidth="1"/>
    <col min="9979" max="9979" width="9.625" style="1" customWidth="1"/>
    <col min="9980" max="9981" width="8.625" style="1" customWidth="1"/>
    <col min="9982" max="9983" width="8.5" style="1" bestFit="1" customWidth="1"/>
    <col min="9984" max="9986" width="6.75" style="1" bestFit="1" customWidth="1"/>
    <col min="9987" max="9987" width="8.625" style="1" customWidth="1"/>
    <col min="9988" max="9988" width="5.625" style="1" customWidth="1"/>
    <col min="9989" max="10234" width="9" style="1" customWidth="1"/>
    <col min="10235" max="10235" width="9.625" style="1" customWidth="1"/>
    <col min="10236" max="10237" width="8.625" style="1" customWidth="1"/>
    <col min="10238" max="10239" width="8.5" style="1" bestFit="1" customWidth="1"/>
    <col min="10240" max="10242" width="6.75" style="1" bestFit="1" customWidth="1"/>
    <col min="10243" max="10243" width="8.625" style="1" customWidth="1"/>
    <col min="10244" max="10244" width="5.625" style="1" customWidth="1"/>
    <col min="10245" max="10490" width="9" style="1" customWidth="1"/>
    <col min="10491" max="10491" width="9.625" style="1" customWidth="1"/>
    <col min="10492" max="10493" width="8.625" style="1" customWidth="1"/>
    <col min="10494" max="10495" width="8.5" style="1" bestFit="1" customWidth="1"/>
    <col min="10496" max="10498" width="6.75" style="1" bestFit="1" customWidth="1"/>
    <col min="10499" max="10499" width="8.625" style="1" customWidth="1"/>
    <col min="10500" max="10500" width="5.625" style="1" customWidth="1"/>
    <col min="10501" max="10746" width="9" style="1" customWidth="1"/>
    <col min="10747" max="10747" width="9.625" style="1" customWidth="1"/>
    <col min="10748" max="10749" width="8.625" style="1" customWidth="1"/>
    <col min="10750" max="10751" width="8.5" style="1" bestFit="1" customWidth="1"/>
    <col min="10752" max="10754" width="6.75" style="1" bestFit="1" customWidth="1"/>
    <col min="10755" max="10755" width="8.625" style="1" customWidth="1"/>
    <col min="10756" max="10756" width="5.625" style="1" customWidth="1"/>
    <col min="10757" max="11002" width="9" style="1" customWidth="1"/>
    <col min="11003" max="11003" width="9.625" style="1" customWidth="1"/>
    <col min="11004" max="11005" width="8.625" style="1" customWidth="1"/>
    <col min="11006" max="11007" width="8.5" style="1" bestFit="1" customWidth="1"/>
    <col min="11008" max="11010" width="6.75" style="1" bestFit="1" customWidth="1"/>
    <col min="11011" max="11011" width="8.625" style="1" customWidth="1"/>
    <col min="11012" max="11012" width="5.625" style="1" customWidth="1"/>
    <col min="11013" max="11258" width="9" style="1" customWidth="1"/>
    <col min="11259" max="11259" width="9.625" style="1" customWidth="1"/>
    <col min="11260" max="11261" width="8.625" style="1" customWidth="1"/>
    <col min="11262" max="11263" width="8.5" style="1" bestFit="1" customWidth="1"/>
    <col min="11264" max="11266" width="6.75" style="1" bestFit="1" customWidth="1"/>
    <col min="11267" max="11267" width="8.625" style="1" customWidth="1"/>
    <col min="11268" max="11268" width="5.625" style="1" customWidth="1"/>
    <col min="11269" max="11514" width="9" style="1" customWidth="1"/>
    <col min="11515" max="11515" width="9.625" style="1" customWidth="1"/>
    <col min="11516" max="11517" width="8.625" style="1" customWidth="1"/>
    <col min="11518" max="11519" width="8.5" style="1" bestFit="1" customWidth="1"/>
    <col min="11520" max="11522" width="6.75" style="1" bestFit="1" customWidth="1"/>
    <col min="11523" max="11523" width="8.625" style="1" customWidth="1"/>
    <col min="11524" max="11524" width="5.625" style="1" customWidth="1"/>
    <col min="11525" max="11770" width="9" style="1" customWidth="1"/>
    <col min="11771" max="11771" width="9.625" style="1" customWidth="1"/>
    <col min="11772" max="11773" width="8.625" style="1" customWidth="1"/>
    <col min="11774" max="11775" width="8.5" style="1" bestFit="1" customWidth="1"/>
    <col min="11776" max="11778" width="6.75" style="1" bestFit="1" customWidth="1"/>
    <col min="11779" max="11779" width="8.625" style="1" customWidth="1"/>
    <col min="11780" max="11780" width="5.625" style="1" customWidth="1"/>
    <col min="11781" max="12026" width="9" style="1" customWidth="1"/>
    <col min="12027" max="12027" width="9.625" style="1" customWidth="1"/>
    <col min="12028" max="12029" width="8.625" style="1" customWidth="1"/>
    <col min="12030" max="12031" width="8.5" style="1" bestFit="1" customWidth="1"/>
    <col min="12032" max="12034" width="6.75" style="1" bestFit="1" customWidth="1"/>
    <col min="12035" max="12035" width="8.625" style="1" customWidth="1"/>
    <col min="12036" max="12036" width="5.625" style="1" customWidth="1"/>
    <col min="12037" max="12282" width="9" style="1" customWidth="1"/>
    <col min="12283" max="12283" width="9.625" style="1" customWidth="1"/>
    <col min="12284" max="12285" width="8.625" style="1" customWidth="1"/>
    <col min="12286" max="12287" width="8.5" style="1" bestFit="1" customWidth="1"/>
    <col min="12288" max="12290" width="6.75" style="1" bestFit="1" customWidth="1"/>
    <col min="12291" max="12291" width="8.625" style="1" customWidth="1"/>
    <col min="12292" max="12292" width="5.625" style="1" customWidth="1"/>
    <col min="12293" max="12538" width="9" style="1" customWidth="1"/>
    <col min="12539" max="12539" width="9.625" style="1" customWidth="1"/>
    <col min="12540" max="12541" width="8.625" style="1" customWidth="1"/>
    <col min="12542" max="12543" width="8.5" style="1" bestFit="1" customWidth="1"/>
    <col min="12544" max="12546" width="6.75" style="1" bestFit="1" customWidth="1"/>
    <col min="12547" max="12547" width="8.625" style="1" customWidth="1"/>
    <col min="12548" max="12548" width="5.625" style="1" customWidth="1"/>
    <col min="12549" max="12794" width="9" style="1" customWidth="1"/>
    <col min="12795" max="12795" width="9.625" style="1" customWidth="1"/>
    <col min="12796" max="12797" width="8.625" style="1" customWidth="1"/>
    <col min="12798" max="12799" width="8.5" style="1" bestFit="1" customWidth="1"/>
    <col min="12800" max="12802" width="6.75" style="1" bestFit="1" customWidth="1"/>
    <col min="12803" max="12803" width="8.625" style="1" customWidth="1"/>
    <col min="12804" max="12804" width="5.625" style="1" customWidth="1"/>
    <col min="12805" max="13050" width="9" style="1" customWidth="1"/>
    <col min="13051" max="13051" width="9.625" style="1" customWidth="1"/>
    <col min="13052" max="13053" width="8.625" style="1" customWidth="1"/>
    <col min="13054" max="13055" width="8.5" style="1" bestFit="1" customWidth="1"/>
    <col min="13056" max="13058" width="6.75" style="1" bestFit="1" customWidth="1"/>
    <col min="13059" max="13059" width="8.625" style="1" customWidth="1"/>
    <col min="13060" max="13060" width="5.625" style="1" customWidth="1"/>
    <col min="13061" max="13306" width="9" style="1" customWidth="1"/>
    <col min="13307" max="13307" width="9.625" style="1" customWidth="1"/>
    <col min="13308" max="13309" width="8.625" style="1" customWidth="1"/>
    <col min="13310" max="13311" width="8.5" style="1" bestFit="1" customWidth="1"/>
    <col min="13312" max="13314" width="6.75" style="1" bestFit="1" customWidth="1"/>
    <col min="13315" max="13315" width="8.625" style="1" customWidth="1"/>
    <col min="13316" max="13316" width="5.625" style="1" customWidth="1"/>
    <col min="13317" max="13562" width="9" style="1" customWidth="1"/>
    <col min="13563" max="13563" width="9.625" style="1" customWidth="1"/>
    <col min="13564" max="13565" width="8.625" style="1" customWidth="1"/>
    <col min="13566" max="13567" width="8.5" style="1" bestFit="1" customWidth="1"/>
    <col min="13568" max="13570" width="6.75" style="1" bestFit="1" customWidth="1"/>
    <col min="13571" max="13571" width="8.625" style="1" customWidth="1"/>
    <col min="13572" max="13572" width="5.625" style="1" customWidth="1"/>
    <col min="13573" max="13818" width="9" style="1" customWidth="1"/>
    <col min="13819" max="13819" width="9.625" style="1" customWidth="1"/>
    <col min="13820" max="13821" width="8.625" style="1" customWidth="1"/>
    <col min="13822" max="13823" width="8.5" style="1" bestFit="1" customWidth="1"/>
    <col min="13824" max="13826" width="6.75" style="1" bestFit="1" customWidth="1"/>
    <col min="13827" max="13827" width="8.625" style="1" customWidth="1"/>
    <col min="13828" max="13828" width="5.625" style="1" customWidth="1"/>
    <col min="13829" max="14074" width="9" style="1" customWidth="1"/>
    <col min="14075" max="14075" width="9.625" style="1" customWidth="1"/>
    <col min="14076" max="14077" width="8.625" style="1" customWidth="1"/>
    <col min="14078" max="14079" width="8.5" style="1" bestFit="1" customWidth="1"/>
    <col min="14080" max="14082" width="6.75" style="1" bestFit="1" customWidth="1"/>
    <col min="14083" max="14083" width="8.625" style="1" customWidth="1"/>
    <col min="14084" max="14084" width="5.625" style="1" customWidth="1"/>
    <col min="14085" max="14330" width="9" style="1" customWidth="1"/>
    <col min="14331" max="14331" width="9.625" style="1" customWidth="1"/>
    <col min="14332" max="14333" width="8.625" style="1" customWidth="1"/>
    <col min="14334" max="14335" width="8.5" style="1" bestFit="1" customWidth="1"/>
    <col min="14336" max="14338" width="6.75" style="1" bestFit="1" customWidth="1"/>
    <col min="14339" max="14339" width="8.625" style="1" customWidth="1"/>
    <col min="14340" max="14340" width="5.625" style="1" customWidth="1"/>
    <col min="14341" max="14586" width="9" style="1" customWidth="1"/>
    <col min="14587" max="14587" width="9.625" style="1" customWidth="1"/>
    <col min="14588" max="14589" width="8.625" style="1" customWidth="1"/>
    <col min="14590" max="14591" width="8.5" style="1" bestFit="1" customWidth="1"/>
    <col min="14592" max="14594" width="6.75" style="1" bestFit="1" customWidth="1"/>
    <col min="14595" max="14595" width="8.625" style="1" customWidth="1"/>
    <col min="14596" max="14596" width="5.625" style="1" customWidth="1"/>
    <col min="14597" max="14842" width="9" style="1" customWidth="1"/>
    <col min="14843" max="14843" width="9.625" style="1" customWidth="1"/>
    <col min="14844" max="14845" width="8.625" style="1" customWidth="1"/>
    <col min="14846" max="14847" width="8.5" style="1" bestFit="1" customWidth="1"/>
    <col min="14848" max="14850" width="6.75" style="1" bestFit="1" customWidth="1"/>
    <col min="14851" max="14851" width="8.625" style="1" customWidth="1"/>
    <col min="14852" max="14852" width="5.625" style="1" customWidth="1"/>
    <col min="14853" max="15098" width="9" style="1" customWidth="1"/>
    <col min="15099" max="15099" width="9.625" style="1" customWidth="1"/>
    <col min="15100" max="15101" width="8.625" style="1" customWidth="1"/>
    <col min="15102" max="15103" width="8.5" style="1" bestFit="1" customWidth="1"/>
    <col min="15104" max="15106" width="6.75" style="1" bestFit="1" customWidth="1"/>
    <col min="15107" max="15107" width="8.625" style="1" customWidth="1"/>
    <col min="15108" max="15108" width="5.625" style="1" customWidth="1"/>
    <col min="15109" max="15354" width="9" style="1" customWidth="1"/>
    <col min="15355" max="15355" width="9.625" style="1" customWidth="1"/>
    <col min="15356" max="15357" width="8.625" style="1" customWidth="1"/>
    <col min="15358" max="15359" width="8.5" style="1" bestFit="1" customWidth="1"/>
    <col min="15360" max="15362" width="6.75" style="1" bestFit="1" customWidth="1"/>
    <col min="15363" max="15363" width="8.625" style="1" customWidth="1"/>
    <col min="15364" max="15364" width="5.625" style="1" customWidth="1"/>
    <col min="15365" max="15610" width="9" style="1" customWidth="1"/>
    <col min="15611" max="15611" width="9.625" style="1" customWidth="1"/>
    <col min="15612" max="15613" width="8.625" style="1" customWidth="1"/>
    <col min="15614" max="15615" width="8.5" style="1" bestFit="1" customWidth="1"/>
    <col min="15616" max="15618" width="6.75" style="1" bestFit="1" customWidth="1"/>
    <col min="15619" max="15619" width="8.625" style="1" customWidth="1"/>
    <col min="15620" max="15620" width="5.625" style="1" customWidth="1"/>
    <col min="15621" max="15866" width="9" style="1" customWidth="1"/>
    <col min="15867" max="15867" width="9.625" style="1" customWidth="1"/>
    <col min="15868" max="15869" width="8.625" style="1" customWidth="1"/>
    <col min="15870" max="15871" width="8.5" style="1" bestFit="1" customWidth="1"/>
    <col min="15872" max="15874" width="6.75" style="1" bestFit="1" customWidth="1"/>
    <col min="15875" max="15875" width="8.625" style="1" customWidth="1"/>
    <col min="15876" max="15876" width="5.625" style="1" customWidth="1"/>
    <col min="15877" max="16122" width="9" style="1" customWidth="1"/>
    <col min="16123" max="16123" width="9.625" style="1" customWidth="1"/>
    <col min="16124" max="16125" width="8.625" style="1" customWidth="1"/>
    <col min="16126" max="16127" width="8.5" style="1" bestFit="1" customWidth="1"/>
    <col min="16128" max="16130" width="6.75" style="1" bestFit="1" customWidth="1"/>
    <col min="16131" max="16131" width="8.625" style="1" customWidth="1"/>
    <col min="16132" max="16132" width="5.625" style="1" customWidth="1"/>
    <col min="16133" max="16384" width="9" style="1" customWidth="1"/>
  </cols>
  <sheetData>
    <row r="1" spans="2:12" ht="18" customHeight="1">
      <c r="B1" s="128" t="s">
        <v>179</v>
      </c>
      <c r="C1" s="138"/>
      <c r="D1" s="145"/>
      <c r="E1" s="145"/>
      <c r="F1" s="145"/>
      <c r="K1" s="169" t="s">
        <v>13</v>
      </c>
      <c r="L1" s="169"/>
    </row>
    <row r="2" spans="2:12" s="1" customFormat="1" ht="15.95" customHeight="1">
      <c r="B2" s="129"/>
      <c r="C2" s="139"/>
      <c r="D2" s="146" t="s">
        <v>62</v>
      </c>
      <c r="E2" s="153"/>
      <c r="F2" s="153"/>
      <c r="G2" s="153"/>
      <c r="H2" s="153"/>
      <c r="I2" s="153"/>
      <c r="J2" s="163"/>
      <c r="K2" s="154" t="s">
        <v>537</v>
      </c>
      <c r="L2" s="172"/>
    </row>
    <row r="3" spans="2:12" s="1" customFormat="1" ht="13.2">
      <c r="B3" s="130" t="s">
        <v>75</v>
      </c>
      <c r="C3" s="140"/>
      <c r="D3" s="147" t="s">
        <v>78</v>
      </c>
      <c r="E3" s="154" t="s">
        <v>198</v>
      </c>
      <c r="F3" s="157" t="s">
        <v>531</v>
      </c>
      <c r="G3" s="154" t="s">
        <v>533</v>
      </c>
      <c r="H3" s="154" t="s">
        <v>534</v>
      </c>
      <c r="I3" s="154" t="s">
        <v>37</v>
      </c>
      <c r="J3" s="164" t="s">
        <v>84</v>
      </c>
      <c r="K3" s="155" t="s">
        <v>518</v>
      </c>
      <c r="L3" s="172"/>
    </row>
    <row r="4" spans="2:12" s="1" customFormat="1" ht="13.2">
      <c r="B4" s="130"/>
      <c r="C4" s="140"/>
      <c r="D4" s="148"/>
      <c r="E4" s="155" t="s">
        <v>530</v>
      </c>
      <c r="F4" s="158" t="s">
        <v>224</v>
      </c>
      <c r="G4" s="155" t="s">
        <v>52</v>
      </c>
      <c r="H4" s="155" t="s">
        <v>535</v>
      </c>
      <c r="I4" s="155" t="s">
        <v>536</v>
      </c>
      <c r="J4" s="165"/>
      <c r="K4" s="155"/>
      <c r="L4" s="173"/>
    </row>
    <row r="5" spans="2:12" s="1" customFormat="1" ht="13.2">
      <c r="B5" s="131"/>
      <c r="C5" s="141"/>
      <c r="D5" s="149"/>
      <c r="E5" s="156" t="s">
        <v>42</v>
      </c>
      <c r="F5" s="159" t="s">
        <v>532</v>
      </c>
      <c r="G5" s="156"/>
      <c r="H5" s="156"/>
      <c r="I5" s="156"/>
      <c r="J5" s="166"/>
      <c r="K5" s="156"/>
      <c r="L5" s="173"/>
    </row>
    <row r="6" spans="2:12" ht="18" customHeight="1">
      <c r="B6" s="132" t="s">
        <v>34</v>
      </c>
      <c r="C6" s="142"/>
      <c r="D6" s="150">
        <v>381</v>
      </c>
      <c r="E6" s="150">
        <v>39</v>
      </c>
      <c r="F6" s="150">
        <v>20</v>
      </c>
      <c r="G6" s="150">
        <v>11</v>
      </c>
      <c r="H6" s="150">
        <v>2</v>
      </c>
      <c r="I6" s="160" t="s">
        <v>119</v>
      </c>
      <c r="J6" s="167">
        <v>309</v>
      </c>
      <c r="K6" s="170">
        <v>45426</v>
      </c>
      <c r="L6" s="150"/>
    </row>
    <row r="7" spans="2:12" ht="18" customHeight="1">
      <c r="B7" s="132" t="s">
        <v>36</v>
      </c>
      <c r="C7" s="142"/>
      <c r="D7" s="151">
        <v>346</v>
      </c>
      <c r="E7" s="150">
        <v>33</v>
      </c>
      <c r="F7" s="150">
        <v>23</v>
      </c>
      <c r="G7" s="150">
        <v>15</v>
      </c>
      <c r="H7" s="150">
        <v>5</v>
      </c>
      <c r="I7" s="160" t="s">
        <v>119</v>
      </c>
      <c r="J7" s="167">
        <v>270</v>
      </c>
      <c r="K7" s="171">
        <v>36362</v>
      </c>
      <c r="L7" s="151"/>
    </row>
    <row r="8" spans="2:12" ht="18" customHeight="1">
      <c r="B8" s="132" t="s">
        <v>51</v>
      </c>
      <c r="C8" s="142"/>
      <c r="D8" s="150">
        <v>390</v>
      </c>
      <c r="E8" s="150">
        <v>9</v>
      </c>
      <c r="F8" s="150">
        <v>31</v>
      </c>
      <c r="G8" s="150">
        <v>11</v>
      </c>
      <c r="H8" s="150">
        <v>9</v>
      </c>
      <c r="I8" s="161" t="s">
        <v>119</v>
      </c>
      <c r="J8" s="167">
        <v>330</v>
      </c>
      <c r="K8" s="170">
        <v>35746</v>
      </c>
      <c r="L8" s="150"/>
    </row>
    <row r="9" spans="2:12" ht="18" customHeight="1">
      <c r="B9" s="132" t="s">
        <v>358</v>
      </c>
      <c r="C9" s="142"/>
      <c r="D9" s="150">
        <v>348</v>
      </c>
      <c r="E9" s="150">
        <v>34</v>
      </c>
      <c r="F9" s="150">
        <v>20</v>
      </c>
      <c r="G9" s="150">
        <v>2</v>
      </c>
      <c r="H9" s="150" t="s">
        <v>119</v>
      </c>
      <c r="I9" s="161" t="s">
        <v>119</v>
      </c>
      <c r="J9" s="167">
        <v>292</v>
      </c>
      <c r="K9" s="167">
        <v>30900</v>
      </c>
      <c r="L9" s="150"/>
    </row>
    <row r="10" spans="2:12" s="51" customFormat="1" ht="18" customHeight="1">
      <c r="B10" s="133" t="s">
        <v>434</v>
      </c>
      <c r="C10" s="143"/>
      <c r="D10" s="152">
        <v>307</v>
      </c>
      <c r="E10" s="152">
        <v>57</v>
      </c>
      <c r="F10" s="152">
        <v>30</v>
      </c>
      <c r="G10" s="152">
        <v>1</v>
      </c>
      <c r="H10" s="152">
        <v>2</v>
      </c>
      <c r="I10" s="162">
        <v>0</v>
      </c>
      <c r="J10" s="168">
        <v>217</v>
      </c>
      <c r="K10" s="168">
        <v>26126</v>
      </c>
      <c r="L10" s="150"/>
    </row>
    <row r="11" spans="2:12" ht="42" customHeight="1">
      <c r="B11" s="134" t="s">
        <v>482</v>
      </c>
      <c r="C11" s="144" t="s">
        <v>528</v>
      </c>
      <c r="D11" s="144"/>
      <c r="E11" s="144"/>
      <c r="F11" s="144"/>
      <c r="G11" s="144"/>
      <c r="H11" s="144"/>
      <c r="I11" s="144"/>
      <c r="J11" s="144"/>
      <c r="K11" s="144"/>
      <c r="L11" s="174"/>
    </row>
    <row r="12" spans="2:12" ht="15.95" customHeight="1">
      <c r="B12" s="135" t="s">
        <v>71</v>
      </c>
      <c r="E12" s="51"/>
      <c r="F12" s="51"/>
      <c r="G12" s="51"/>
      <c r="H12" s="51"/>
      <c r="I12" s="51"/>
      <c r="J12" s="51"/>
      <c r="K12" s="51"/>
      <c r="L12" s="51"/>
    </row>
    <row r="13" spans="2:12" ht="14.1" customHeight="1">
      <c r="D13" s="136"/>
      <c r="E13" s="136"/>
      <c r="F13" s="136"/>
      <c r="G13" s="136"/>
      <c r="H13" s="136"/>
      <c r="I13" s="137"/>
      <c r="J13" s="137"/>
      <c r="K13" s="137"/>
      <c r="L13" s="137"/>
    </row>
    <row r="14" spans="2:12" ht="14.1" customHeight="1">
      <c r="B14" s="136" t="s">
        <v>529</v>
      </c>
      <c r="C14" s="136"/>
      <c r="D14" s="136"/>
      <c r="E14" s="136"/>
      <c r="F14" s="136"/>
      <c r="G14" s="136"/>
      <c r="H14" s="136"/>
      <c r="I14" s="137"/>
      <c r="J14" s="137"/>
      <c r="K14" s="137"/>
      <c r="L14" s="137"/>
    </row>
    <row r="15" spans="2:12" ht="14.1" customHeight="1">
      <c r="B15" s="137" t="s">
        <v>252</v>
      </c>
      <c r="C15" s="137"/>
      <c r="D15" s="137"/>
      <c r="E15" s="137"/>
      <c r="F15" s="137"/>
      <c r="G15" s="137"/>
      <c r="H15" s="137"/>
      <c r="I15" s="137"/>
      <c r="J15" s="137"/>
      <c r="K15" s="137"/>
      <c r="L15" s="137"/>
    </row>
    <row r="16" spans="2:12" ht="14.1" customHeight="1">
      <c r="B16" s="51"/>
      <c r="C16" s="51"/>
      <c r="D16" s="51"/>
      <c r="E16" s="51"/>
      <c r="F16" s="51"/>
      <c r="G16" s="51"/>
      <c r="H16" s="51"/>
      <c r="I16" s="51"/>
      <c r="J16" s="51"/>
      <c r="K16" s="51"/>
      <c r="L16" s="51"/>
    </row>
    <row r="17" spans="2:12" ht="14.1" customHeight="1">
      <c r="B17" s="51"/>
      <c r="C17" s="51"/>
      <c r="D17" s="51"/>
      <c r="E17" s="51"/>
      <c r="F17" s="51"/>
      <c r="G17" s="51"/>
      <c r="H17" s="51"/>
      <c r="I17" s="51"/>
      <c r="J17" s="51"/>
      <c r="K17" s="51"/>
      <c r="L17" s="51"/>
    </row>
    <row r="18" spans="2:12" ht="13.5" customHeight="1">
      <c r="D18" s="51"/>
      <c r="E18" s="51"/>
      <c r="F18" s="51"/>
      <c r="G18" s="51"/>
      <c r="H18" s="51"/>
      <c r="I18" s="51"/>
      <c r="J18" s="51"/>
      <c r="K18" s="51"/>
      <c r="L18" s="51"/>
    </row>
    <row r="19" spans="2:12" ht="15.95" customHeight="1">
      <c r="B19" s="51"/>
      <c r="C19" s="51"/>
      <c r="D19" s="51"/>
      <c r="E19" s="51"/>
      <c r="F19" s="51"/>
      <c r="G19" s="51"/>
      <c r="H19" s="51"/>
      <c r="I19" s="51"/>
      <c r="J19" s="51"/>
      <c r="K19" s="51"/>
      <c r="L19" s="51"/>
    </row>
    <row r="20" spans="2:12" ht="15.95" customHeight="1">
      <c r="B20" s="51"/>
      <c r="C20" s="51"/>
      <c r="D20" s="51"/>
      <c r="E20" s="51"/>
    </row>
    <row r="21" spans="2:12" ht="15.95" customHeight="1">
      <c r="B21" s="51"/>
      <c r="C21" s="51"/>
      <c r="D21" s="51"/>
      <c r="E21" s="51"/>
      <c r="F21" s="51"/>
      <c r="G21" s="51"/>
      <c r="H21" s="51"/>
      <c r="I21" s="51"/>
      <c r="J21" s="51"/>
      <c r="K21" s="51"/>
      <c r="L21" s="51"/>
    </row>
    <row r="22" spans="2:12" ht="15.95" customHeight="1">
      <c r="B22" s="51"/>
      <c r="C22" s="51"/>
      <c r="D22" s="51"/>
      <c r="E22" s="51"/>
      <c r="F22" s="51"/>
      <c r="G22" s="51"/>
      <c r="H22" s="51"/>
      <c r="I22" s="51"/>
      <c r="J22" s="51"/>
      <c r="K22" s="51"/>
      <c r="L22" s="51"/>
    </row>
    <row r="23" spans="2:12" ht="15.95" customHeight="1">
      <c r="B23" s="51"/>
      <c r="C23" s="51"/>
      <c r="D23" s="51"/>
      <c r="E23" s="51"/>
      <c r="F23" s="51"/>
      <c r="G23" s="51"/>
      <c r="H23" s="51"/>
      <c r="I23" s="51"/>
      <c r="J23" s="51"/>
      <c r="K23" s="51"/>
      <c r="L23" s="51"/>
    </row>
    <row r="24" spans="2:12" ht="15.95" customHeight="1">
      <c r="B24" s="51"/>
      <c r="C24" s="51"/>
      <c r="D24" s="51"/>
      <c r="E24" s="51"/>
      <c r="F24" s="51"/>
      <c r="G24" s="51"/>
      <c r="H24" s="51"/>
      <c r="I24" s="51"/>
      <c r="J24" s="51"/>
      <c r="K24" s="51"/>
      <c r="L24" s="51"/>
    </row>
    <row r="25" spans="2:12" ht="15.95" customHeight="1">
      <c r="B25" s="51"/>
      <c r="C25" s="51"/>
      <c r="D25" s="51"/>
      <c r="E25" s="51"/>
      <c r="F25" s="51"/>
      <c r="G25" s="51"/>
      <c r="H25" s="51"/>
      <c r="I25" s="51"/>
      <c r="J25" s="51"/>
      <c r="K25" s="51"/>
      <c r="L25" s="51"/>
    </row>
  </sheetData>
  <mergeCells count="6">
    <mergeCell ref="B6:C6"/>
    <mergeCell ref="B7:C7"/>
    <mergeCell ref="B8:C8"/>
    <mergeCell ref="B9:C9"/>
    <mergeCell ref="B10:C10"/>
    <mergeCell ref="C11:K11"/>
  </mergeCells>
  <phoneticPr fontId="6"/>
  <pageMargins left="0.78740157480314965" right="0.78740157480314965" top="0.59055118110236227" bottom="0.59055118110236227" header="0.31496062992125984" footer="0.31496062992125984"/>
  <pageSetup paperSize="9" fitToWidth="1" fitToHeight="1" orientation="landscape"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B1:J31"/>
  <sheetViews>
    <sheetView showGridLines="0" showZeros="0" zoomScaleSheetLayoutView="100" workbookViewId="0">
      <selection activeCell="N24" sqref="N24"/>
    </sheetView>
  </sheetViews>
  <sheetFormatPr defaultRowHeight="15.95" customHeight="1"/>
  <cols>
    <col min="1" max="1" width="2.625" style="1" customWidth="1"/>
    <col min="2" max="2" width="2.875" style="1" customWidth="1"/>
    <col min="3" max="3" width="13.125" style="175" customWidth="1"/>
    <col min="4" max="4" width="8.625" style="1" customWidth="1"/>
    <col min="5" max="10" width="9.375" style="1" customWidth="1"/>
    <col min="11" max="11" width="6.125" style="1" customWidth="1"/>
    <col min="12" max="257" width="9" style="1" customWidth="1"/>
    <col min="258" max="258" width="2.875" style="1" customWidth="1"/>
    <col min="259" max="259" width="10.125" style="1" customWidth="1"/>
    <col min="260" max="266" width="8.125" style="1" customWidth="1"/>
    <col min="267" max="513" width="9" style="1" customWidth="1"/>
    <col min="514" max="514" width="2.875" style="1" customWidth="1"/>
    <col min="515" max="515" width="10.125" style="1" customWidth="1"/>
    <col min="516" max="522" width="8.125" style="1" customWidth="1"/>
    <col min="523" max="769" width="9" style="1" customWidth="1"/>
    <col min="770" max="770" width="2.875" style="1" customWidth="1"/>
    <col min="771" max="771" width="10.125" style="1" customWidth="1"/>
    <col min="772" max="778" width="8.125" style="1" customWidth="1"/>
    <col min="779" max="1025" width="9" style="1" customWidth="1"/>
    <col min="1026" max="1026" width="2.875" style="1" customWidth="1"/>
    <col min="1027" max="1027" width="10.125" style="1" customWidth="1"/>
    <col min="1028" max="1034" width="8.125" style="1" customWidth="1"/>
    <col min="1035" max="1281" width="9" style="1" customWidth="1"/>
    <col min="1282" max="1282" width="2.875" style="1" customWidth="1"/>
    <col min="1283" max="1283" width="10.125" style="1" customWidth="1"/>
    <col min="1284" max="1290" width="8.125" style="1" customWidth="1"/>
    <col min="1291" max="1537" width="9" style="1" customWidth="1"/>
    <col min="1538" max="1538" width="2.875" style="1" customWidth="1"/>
    <col min="1539" max="1539" width="10.125" style="1" customWidth="1"/>
    <col min="1540" max="1546" width="8.125" style="1" customWidth="1"/>
    <col min="1547" max="1793" width="9" style="1" customWidth="1"/>
    <col min="1794" max="1794" width="2.875" style="1" customWidth="1"/>
    <col min="1795" max="1795" width="10.125" style="1" customWidth="1"/>
    <col min="1796" max="1802" width="8.125" style="1" customWidth="1"/>
    <col min="1803" max="2049" width="9" style="1" customWidth="1"/>
    <col min="2050" max="2050" width="2.875" style="1" customWidth="1"/>
    <col min="2051" max="2051" width="10.125" style="1" customWidth="1"/>
    <col min="2052" max="2058" width="8.125" style="1" customWidth="1"/>
    <col min="2059" max="2305" width="9" style="1" customWidth="1"/>
    <col min="2306" max="2306" width="2.875" style="1" customWidth="1"/>
    <col min="2307" max="2307" width="10.125" style="1" customWidth="1"/>
    <col min="2308" max="2314" width="8.125" style="1" customWidth="1"/>
    <col min="2315" max="2561" width="9" style="1" customWidth="1"/>
    <col min="2562" max="2562" width="2.875" style="1" customWidth="1"/>
    <col min="2563" max="2563" width="10.125" style="1" customWidth="1"/>
    <col min="2564" max="2570" width="8.125" style="1" customWidth="1"/>
    <col min="2571" max="2817" width="9" style="1" customWidth="1"/>
    <col min="2818" max="2818" width="2.875" style="1" customWidth="1"/>
    <col min="2819" max="2819" width="10.125" style="1" customWidth="1"/>
    <col min="2820" max="2826" width="8.125" style="1" customWidth="1"/>
    <col min="2827" max="3073" width="9" style="1" customWidth="1"/>
    <col min="3074" max="3074" width="2.875" style="1" customWidth="1"/>
    <col min="3075" max="3075" width="10.125" style="1" customWidth="1"/>
    <col min="3076" max="3082" width="8.125" style="1" customWidth="1"/>
    <col min="3083" max="3329" width="9" style="1" customWidth="1"/>
    <col min="3330" max="3330" width="2.875" style="1" customWidth="1"/>
    <col min="3331" max="3331" width="10.125" style="1" customWidth="1"/>
    <col min="3332" max="3338" width="8.125" style="1" customWidth="1"/>
    <col min="3339" max="3585" width="9" style="1" customWidth="1"/>
    <col min="3586" max="3586" width="2.875" style="1" customWidth="1"/>
    <col min="3587" max="3587" width="10.125" style="1" customWidth="1"/>
    <col min="3588" max="3594" width="8.125" style="1" customWidth="1"/>
    <col min="3595" max="3841" width="9" style="1" customWidth="1"/>
    <col min="3842" max="3842" width="2.875" style="1" customWidth="1"/>
    <col min="3843" max="3843" width="10.125" style="1" customWidth="1"/>
    <col min="3844" max="3850" width="8.125" style="1" customWidth="1"/>
    <col min="3851" max="4097" width="9" style="1" customWidth="1"/>
    <col min="4098" max="4098" width="2.875" style="1" customWidth="1"/>
    <col min="4099" max="4099" width="10.125" style="1" customWidth="1"/>
    <col min="4100" max="4106" width="8.125" style="1" customWidth="1"/>
    <col min="4107" max="4353" width="9" style="1" customWidth="1"/>
    <col min="4354" max="4354" width="2.875" style="1" customWidth="1"/>
    <col min="4355" max="4355" width="10.125" style="1" customWidth="1"/>
    <col min="4356" max="4362" width="8.125" style="1" customWidth="1"/>
    <col min="4363" max="4609" width="9" style="1" customWidth="1"/>
    <col min="4610" max="4610" width="2.875" style="1" customWidth="1"/>
    <col min="4611" max="4611" width="10.125" style="1" customWidth="1"/>
    <col min="4612" max="4618" width="8.125" style="1" customWidth="1"/>
    <col min="4619" max="4865" width="9" style="1" customWidth="1"/>
    <col min="4866" max="4866" width="2.875" style="1" customWidth="1"/>
    <col min="4867" max="4867" width="10.125" style="1" customWidth="1"/>
    <col min="4868" max="4874" width="8.125" style="1" customWidth="1"/>
    <col min="4875" max="5121" width="9" style="1" customWidth="1"/>
    <col min="5122" max="5122" width="2.875" style="1" customWidth="1"/>
    <col min="5123" max="5123" width="10.125" style="1" customWidth="1"/>
    <col min="5124" max="5130" width="8.125" style="1" customWidth="1"/>
    <col min="5131" max="5377" width="9" style="1" customWidth="1"/>
    <col min="5378" max="5378" width="2.875" style="1" customWidth="1"/>
    <col min="5379" max="5379" width="10.125" style="1" customWidth="1"/>
    <col min="5380" max="5386" width="8.125" style="1" customWidth="1"/>
    <col min="5387" max="5633" width="9" style="1" customWidth="1"/>
    <col min="5634" max="5634" width="2.875" style="1" customWidth="1"/>
    <col min="5635" max="5635" width="10.125" style="1" customWidth="1"/>
    <col min="5636" max="5642" width="8.125" style="1" customWidth="1"/>
    <col min="5643" max="5889" width="9" style="1" customWidth="1"/>
    <col min="5890" max="5890" width="2.875" style="1" customWidth="1"/>
    <col min="5891" max="5891" width="10.125" style="1" customWidth="1"/>
    <col min="5892" max="5898" width="8.125" style="1" customWidth="1"/>
    <col min="5899" max="6145" width="9" style="1" customWidth="1"/>
    <col min="6146" max="6146" width="2.875" style="1" customWidth="1"/>
    <col min="6147" max="6147" width="10.125" style="1" customWidth="1"/>
    <col min="6148" max="6154" width="8.125" style="1" customWidth="1"/>
    <col min="6155" max="6401" width="9" style="1" customWidth="1"/>
    <col min="6402" max="6402" width="2.875" style="1" customWidth="1"/>
    <col min="6403" max="6403" width="10.125" style="1" customWidth="1"/>
    <col min="6404" max="6410" width="8.125" style="1" customWidth="1"/>
    <col min="6411" max="6657" width="9" style="1" customWidth="1"/>
    <col min="6658" max="6658" width="2.875" style="1" customWidth="1"/>
    <col min="6659" max="6659" width="10.125" style="1" customWidth="1"/>
    <col min="6660" max="6666" width="8.125" style="1" customWidth="1"/>
    <col min="6667" max="6913" width="9" style="1" customWidth="1"/>
    <col min="6914" max="6914" width="2.875" style="1" customWidth="1"/>
    <col min="6915" max="6915" width="10.125" style="1" customWidth="1"/>
    <col min="6916" max="6922" width="8.125" style="1" customWidth="1"/>
    <col min="6923" max="7169" width="9" style="1" customWidth="1"/>
    <col min="7170" max="7170" width="2.875" style="1" customWidth="1"/>
    <col min="7171" max="7171" width="10.125" style="1" customWidth="1"/>
    <col min="7172" max="7178" width="8.125" style="1" customWidth="1"/>
    <col min="7179" max="7425" width="9" style="1" customWidth="1"/>
    <col min="7426" max="7426" width="2.875" style="1" customWidth="1"/>
    <col min="7427" max="7427" width="10.125" style="1" customWidth="1"/>
    <col min="7428" max="7434" width="8.125" style="1" customWidth="1"/>
    <col min="7435" max="7681" width="9" style="1" customWidth="1"/>
    <col min="7682" max="7682" width="2.875" style="1" customWidth="1"/>
    <col min="7683" max="7683" width="10.125" style="1" customWidth="1"/>
    <col min="7684" max="7690" width="8.125" style="1" customWidth="1"/>
    <col min="7691" max="7937" width="9" style="1" customWidth="1"/>
    <col min="7938" max="7938" width="2.875" style="1" customWidth="1"/>
    <col min="7939" max="7939" width="10.125" style="1" customWidth="1"/>
    <col min="7940" max="7946" width="8.125" style="1" customWidth="1"/>
    <col min="7947" max="8193" width="9" style="1" customWidth="1"/>
    <col min="8194" max="8194" width="2.875" style="1" customWidth="1"/>
    <col min="8195" max="8195" width="10.125" style="1" customWidth="1"/>
    <col min="8196" max="8202" width="8.125" style="1" customWidth="1"/>
    <col min="8203" max="8449" width="9" style="1" customWidth="1"/>
    <col min="8450" max="8450" width="2.875" style="1" customWidth="1"/>
    <col min="8451" max="8451" width="10.125" style="1" customWidth="1"/>
    <col min="8452" max="8458" width="8.125" style="1" customWidth="1"/>
    <col min="8459" max="8705" width="9" style="1" customWidth="1"/>
    <col min="8706" max="8706" width="2.875" style="1" customWidth="1"/>
    <col min="8707" max="8707" width="10.125" style="1" customWidth="1"/>
    <col min="8708" max="8714" width="8.125" style="1" customWidth="1"/>
    <col min="8715" max="8961" width="9" style="1" customWidth="1"/>
    <col min="8962" max="8962" width="2.875" style="1" customWidth="1"/>
    <col min="8963" max="8963" width="10.125" style="1" customWidth="1"/>
    <col min="8964" max="8970" width="8.125" style="1" customWidth="1"/>
    <col min="8971" max="9217" width="9" style="1" customWidth="1"/>
    <col min="9218" max="9218" width="2.875" style="1" customWidth="1"/>
    <col min="9219" max="9219" width="10.125" style="1" customWidth="1"/>
    <col min="9220" max="9226" width="8.125" style="1" customWidth="1"/>
    <col min="9227" max="9473" width="9" style="1" customWidth="1"/>
    <col min="9474" max="9474" width="2.875" style="1" customWidth="1"/>
    <col min="9475" max="9475" width="10.125" style="1" customWidth="1"/>
    <col min="9476" max="9482" width="8.125" style="1" customWidth="1"/>
    <col min="9483" max="9729" width="9" style="1" customWidth="1"/>
    <col min="9730" max="9730" width="2.875" style="1" customWidth="1"/>
    <col min="9731" max="9731" width="10.125" style="1" customWidth="1"/>
    <col min="9732" max="9738" width="8.125" style="1" customWidth="1"/>
    <col min="9739" max="9985" width="9" style="1" customWidth="1"/>
    <col min="9986" max="9986" width="2.875" style="1" customWidth="1"/>
    <col min="9987" max="9987" width="10.125" style="1" customWidth="1"/>
    <col min="9988" max="9994" width="8.125" style="1" customWidth="1"/>
    <col min="9995" max="10241" width="9" style="1" customWidth="1"/>
    <col min="10242" max="10242" width="2.875" style="1" customWidth="1"/>
    <col min="10243" max="10243" width="10.125" style="1" customWidth="1"/>
    <col min="10244" max="10250" width="8.125" style="1" customWidth="1"/>
    <col min="10251" max="10497" width="9" style="1" customWidth="1"/>
    <col min="10498" max="10498" width="2.875" style="1" customWidth="1"/>
    <col min="10499" max="10499" width="10.125" style="1" customWidth="1"/>
    <col min="10500" max="10506" width="8.125" style="1" customWidth="1"/>
    <col min="10507" max="10753" width="9" style="1" customWidth="1"/>
    <col min="10754" max="10754" width="2.875" style="1" customWidth="1"/>
    <col min="10755" max="10755" width="10.125" style="1" customWidth="1"/>
    <col min="10756" max="10762" width="8.125" style="1" customWidth="1"/>
    <col min="10763" max="11009" width="9" style="1" customWidth="1"/>
    <col min="11010" max="11010" width="2.875" style="1" customWidth="1"/>
    <col min="11011" max="11011" width="10.125" style="1" customWidth="1"/>
    <col min="11012" max="11018" width="8.125" style="1" customWidth="1"/>
    <col min="11019" max="11265" width="9" style="1" customWidth="1"/>
    <col min="11266" max="11266" width="2.875" style="1" customWidth="1"/>
    <col min="11267" max="11267" width="10.125" style="1" customWidth="1"/>
    <col min="11268" max="11274" width="8.125" style="1" customWidth="1"/>
    <col min="11275" max="11521" width="9" style="1" customWidth="1"/>
    <col min="11522" max="11522" width="2.875" style="1" customWidth="1"/>
    <col min="11523" max="11523" width="10.125" style="1" customWidth="1"/>
    <col min="11524" max="11530" width="8.125" style="1" customWidth="1"/>
    <col min="11531" max="11777" width="9" style="1" customWidth="1"/>
    <col min="11778" max="11778" width="2.875" style="1" customWidth="1"/>
    <col min="11779" max="11779" width="10.125" style="1" customWidth="1"/>
    <col min="11780" max="11786" width="8.125" style="1" customWidth="1"/>
    <col min="11787" max="12033" width="9" style="1" customWidth="1"/>
    <col min="12034" max="12034" width="2.875" style="1" customWidth="1"/>
    <col min="12035" max="12035" width="10.125" style="1" customWidth="1"/>
    <col min="12036" max="12042" width="8.125" style="1" customWidth="1"/>
    <col min="12043" max="12289" width="9" style="1" customWidth="1"/>
    <col min="12290" max="12290" width="2.875" style="1" customWidth="1"/>
    <col min="12291" max="12291" width="10.125" style="1" customWidth="1"/>
    <col min="12292" max="12298" width="8.125" style="1" customWidth="1"/>
    <col min="12299" max="12545" width="9" style="1" customWidth="1"/>
    <col min="12546" max="12546" width="2.875" style="1" customWidth="1"/>
    <col min="12547" max="12547" width="10.125" style="1" customWidth="1"/>
    <col min="12548" max="12554" width="8.125" style="1" customWidth="1"/>
    <col min="12555" max="12801" width="9" style="1" customWidth="1"/>
    <col min="12802" max="12802" width="2.875" style="1" customWidth="1"/>
    <col min="12803" max="12803" width="10.125" style="1" customWidth="1"/>
    <col min="12804" max="12810" width="8.125" style="1" customWidth="1"/>
    <col min="12811" max="13057" width="9" style="1" customWidth="1"/>
    <col min="13058" max="13058" width="2.875" style="1" customWidth="1"/>
    <col min="13059" max="13059" width="10.125" style="1" customWidth="1"/>
    <col min="13060" max="13066" width="8.125" style="1" customWidth="1"/>
    <col min="13067" max="13313" width="9" style="1" customWidth="1"/>
    <col min="13314" max="13314" width="2.875" style="1" customWidth="1"/>
    <col min="13315" max="13315" width="10.125" style="1" customWidth="1"/>
    <col min="13316" max="13322" width="8.125" style="1" customWidth="1"/>
    <col min="13323" max="13569" width="9" style="1" customWidth="1"/>
    <col min="13570" max="13570" width="2.875" style="1" customWidth="1"/>
    <col min="13571" max="13571" width="10.125" style="1" customWidth="1"/>
    <col min="13572" max="13578" width="8.125" style="1" customWidth="1"/>
    <col min="13579" max="13825" width="9" style="1" customWidth="1"/>
    <col min="13826" max="13826" width="2.875" style="1" customWidth="1"/>
    <col min="13827" max="13827" width="10.125" style="1" customWidth="1"/>
    <col min="13828" max="13834" width="8.125" style="1" customWidth="1"/>
    <col min="13835" max="14081" width="9" style="1" customWidth="1"/>
    <col min="14082" max="14082" width="2.875" style="1" customWidth="1"/>
    <col min="14083" max="14083" width="10.125" style="1" customWidth="1"/>
    <col min="14084" max="14090" width="8.125" style="1" customWidth="1"/>
    <col min="14091" max="14337" width="9" style="1" customWidth="1"/>
    <col min="14338" max="14338" width="2.875" style="1" customWidth="1"/>
    <col min="14339" max="14339" width="10.125" style="1" customWidth="1"/>
    <col min="14340" max="14346" width="8.125" style="1" customWidth="1"/>
    <col min="14347" max="14593" width="9" style="1" customWidth="1"/>
    <col min="14594" max="14594" width="2.875" style="1" customWidth="1"/>
    <col min="14595" max="14595" width="10.125" style="1" customWidth="1"/>
    <col min="14596" max="14602" width="8.125" style="1" customWidth="1"/>
    <col min="14603" max="14849" width="9" style="1" customWidth="1"/>
    <col min="14850" max="14850" width="2.875" style="1" customWidth="1"/>
    <col min="14851" max="14851" width="10.125" style="1" customWidth="1"/>
    <col min="14852" max="14858" width="8.125" style="1" customWidth="1"/>
    <col min="14859" max="15105" width="9" style="1" customWidth="1"/>
    <col min="15106" max="15106" width="2.875" style="1" customWidth="1"/>
    <col min="15107" max="15107" width="10.125" style="1" customWidth="1"/>
    <col min="15108" max="15114" width="8.125" style="1" customWidth="1"/>
    <col min="15115" max="15361" width="9" style="1" customWidth="1"/>
    <col min="15362" max="15362" width="2.875" style="1" customWidth="1"/>
    <col min="15363" max="15363" width="10.125" style="1" customWidth="1"/>
    <col min="15364" max="15370" width="8.125" style="1" customWidth="1"/>
    <col min="15371" max="15617" width="9" style="1" customWidth="1"/>
    <col min="15618" max="15618" width="2.875" style="1" customWidth="1"/>
    <col min="15619" max="15619" width="10.125" style="1" customWidth="1"/>
    <col min="15620" max="15626" width="8.125" style="1" customWidth="1"/>
    <col min="15627" max="15873" width="9" style="1" customWidth="1"/>
    <col min="15874" max="15874" width="2.875" style="1" customWidth="1"/>
    <col min="15875" max="15875" width="10.125" style="1" customWidth="1"/>
    <col min="15876" max="15882" width="8.125" style="1" customWidth="1"/>
    <col min="15883" max="16129" width="9" style="1" customWidth="1"/>
    <col min="16130" max="16130" width="2.875" style="1" customWidth="1"/>
    <col min="16131" max="16131" width="10.125" style="1" customWidth="1"/>
    <col min="16132" max="16138" width="8.125" style="1" customWidth="1"/>
    <col min="16139" max="16384" width="9" style="1" customWidth="1"/>
  </cols>
  <sheetData>
    <row r="1" spans="2:10" ht="18" customHeight="1">
      <c r="B1" s="128" t="s">
        <v>297</v>
      </c>
      <c r="C1" s="184"/>
      <c r="J1" s="169" t="s">
        <v>102</v>
      </c>
    </row>
    <row r="2" spans="2:10" s="1" customFormat="1" ht="14.1" customHeight="1">
      <c r="B2" s="129"/>
      <c r="C2" s="185"/>
      <c r="D2" s="195"/>
      <c r="E2" s="146" t="s">
        <v>79</v>
      </c>
      <c r="F2" s="15"/>
      <c r="G2" s="15"/>
      <c r="H2" s="15"/>
      <c r="I2" s="15"/>
      <c r="J2" s="27"/>
    </row>
    <row r="3" spans="2:10" s="1" customFormat="1" ht="13.2">
      <c r="B3" s="176" t="s">
        <v>80</v>
      </c>
      <c r="C3" s="186"/>
      <c r="D3" s="196" t="s">
        <v>103</v>
      </c>
      <c r="E3" s="147" t="s">
        <v>105</v>
      </c>
      <c r="F3" s="147" t="s">
        <v>107</v>
      </c>
      <c r="G3" s="147" t="s">
        <v>109</v>
      </c>
      <c r="H3" s="147" t="s">
        <v>38</v>
      </c>
      <c r="I3" s="147" t="s">
        <v>111</v>
      </c>
      <c r="J3" s="157" t="s">
        <v>139</v>
      </c>
    </row>
    <row r="4" spans="2:10" s="1" customFormat="1" ht="13.2">
      <c r="B4" s="177"/>
      <c r="C4" s="187"/>
      <c r="D4" s="197"/>
      <c r="E4" s="149"/>
      <c r="F4" s="149"/>
      <c r="G4" s="149"/>
      <c r="H4" s="149"/>
      <c r="I4" s="149"/>
      <c r="J4" s="208" t="s">
        <v>538</v>
      </c>
    </row>
    <row r="5" spans="2:10" ht="14.1" customHeight="1">
      <c r="B5" s="178" t="s">
        <v>34</v>
      </c>
      <c r="C5" s="188"/>
      <c r="D5" s="198">
        <v>268</v>
      </c>
      <c r="E5" s="198">
        <v>5</v>
      </c>
      <c r="F5" s="150">
        <v>31</v>
      </c>
      <c r="G5" s="150">
        <v>161</v>
      </c>
      <c r="H5" s="150">
        <v>5</v>
      </c>
      <c r="I5" s="150">
        <v>6</v>
      </c>
      <c r="J5" s="167">
        <v>60</v>
      </c>
    </row>
    <row r="6" spans="2:10" ht="14.1" customHeight="1">
      <c r="B6" s="178" t="s">
        <v>89</v>
      </c>
      <c r="C6" s="188"/>
      <c r="D6" s="198">
        <v>204</v>
      </c>
      <c r="E6" s="198">
        <v>3</v>
      </c>
      <c r="F6" s="150">
        <v>32</v>
      </c>
      <c r="G6" s="150">
        <v>117</v>
      </c>
      <c r="H6" s="150">
        <v>5</v>
      </c>
      <c r="I6" s="150">
        <v>1</v>
      </c>
      <c r="J6" s="167">
        <v>46</v>
      </c>
    </row>
    <row r="7" spans="2:10" ht="14.1" customHeight="1">
      <c r="B7" s="178" t="s">
        <v>117</v>
      </c>
      <c r="C7" s="188"/>
      <c r="D7" s="198">
        <v>194</v>
      </c>
      <c r="E7" s="198">
        <v>1</v>
      </c>
      <c r="F7" s="150">
        <v>24</v>
      </c>
      <c r="G7" s="150">
        <v>131</v>
      </c>
      <c r="H7" s="150">
        <v>6</v>
      </c>
      <c r="I7" s="150">
        <v>4</v>
      </c>
      <c r="J7" s="167">
        <v>28</v>
      </c>
    </row>
    <row r="8" spans="2:10" ht="14.1" customHeight="1">
      <c r="B8" s="178" t="s">
        <v>358</v>
      </c>
      <c r="C8" s="188"/>
      <c r="D8" s="198">
        <v>140</v>
      </c>
      <c r="E8" s="198">
        <v>3</v>
      </c>
      <c r="F8" s="150">
        <v>16</v>
      </c>
      <c r="G8" s="150">
        <v>95</v>
      </c>
      <c r="H8" s="150">
        <v>2</v>
      </c>
      <c r="I8" s="150">
        <v>2</v>
      </c>
      <c r="J8" s="167">
        <v>22</v>
      </c>
    </row>
    <row r="9" spans="2:10" ht="14.1" customHeight="1">
      <c r="B9" s="179" t="s">
        <v>434</v>
      </c>
      <c r="C9" s="189"/>
      <c r="D9" s="199">
        <v>124</v>
      </c>
      <c r="E9" s="203" t="s">
        <v>119</v>
      </c>
      <c r="F9" s="206">
        <v>9</v>
      </c>
      <c r="G9" s="206">
        <v>88</v>
      </c>
      <c r="H9" s="206">
        <v>3</v>
      </c>
      <c r="I9" s="206">
        <v>4</v>
      </c>
      <c r="J9" s="209">
        <v>20</v>
      </c>
    </row>
    <row r="10" spans="2:10" ht="14.1" customHeight="1">
      <c r="B10" s="180"/>
      <c r="C10" s="190" t="s">
        <v>113</v>
      </c>
      <c r="D10" s="200" t="s">
        <v>119</v>
      </c>
      <c r="E10" s="200" t="s">
        <v>119</v>
      </c>
      <c r="F10" s="207" t="s">
        <v>119</v>
      </c>
      <c r="G10" s="207" t="s">
        <v>119</v>
      </c>
      <c r="H10" s="207" t="s">
        <v>119</v>
      </c>
      <c r="I10" s="207" t="s">
        <v>119</v>
      </c>
      <c r="J10" s="210" t="s">
        <v>119</v>
      </c>
    </row>
    <row r="11" spans="2:10" ht="14.1" customHeight="1">
      <c r="B11" s="181"/>
      <c r="C11" s="191" t="s">
        <v>47</v>
      </c>
      <c r="D11" s="198">
        <v>40</v>
      </c>
      <c r="E11" s="204" t="s">
        <v>119</v>
      </c>
      <c r="F11" s="161">
        <v>1</v>
      </c>
      <c r="G11" s="150">
        <v>29</v>
      </c>
      <c r="H11" s="161" t="s">
        <v>119</v>
      </c>
      <c r="I11" s="161" t="s">
        <v>119</v>
      </c>
      <c r="J11" s="167">
        <v>10</v>
      </c>
    </row>
    <row r="12" spans="2:10" ht="14.1" customHeight="1">
      <c r="B12" s="181"/>
      <c r="C12" s="191" t="s">
        <v>122</v>
      </c>
      <c r="D12" s="198">
        <v>23</v>
      </c>
      <c r="E12" s="204" t="s">
        <v>119</v>
      </c>
      <c r="F12" s="150">
        <v>1</v>
      </c>
      <c r="G12" s="150">
        <v>18</v>
      </c>
      <c r="H12" s="161" t="s">
        <v>119</v>
      </c>
      <c r="I12" s="161">
        <v>1</v>
      </c>
      <c r="J12" s="167">
        <v>3</v>
      </c>
    </row>
    <row r="13" spans="2:10" ht="14.1" customHeight="1">
      <c r="B13" s="181" t="s">
        <v>539</v>
      </c>
      <c r="C13" s="191" t="s">
        <v>123</v>
      </c>
      <c r="D13" s="198">
        <v>34</v>
      </c>
      <c r="E13" s="204" t="s">
        <v>119</v>
      </c>
      <c r="F13" s="150">
        <v>1</v>
      </c>
      <c r="G13" s="150">
        <v>26</v>
      </c>
      <c r="H13" s="161">
        <v>1</v>
      </c>
      <c r="I13" s="161">
        <v>2</v>
      </c>
      <c r="J13" s="167">
        <v>4</v>
      </c>
    </row>
    <row r="14" spans="2:10" ht="14.1" customHeight="1">
      <c r="B14" s="181" t="s">
        <v>540</v>
      </c>
      <c r="C14" s="191" t="s">
        <v>126</v>
      </c>
      <c r="D14" s="198">
        <v>3</v>
      </c>
      <c r="E14" s="204" t="s">
        <v>119</v>
      </c>
      <c r="F14" s="161" t="s">
        <v>119</v>
      </c>
      <c r="G14" s="150">
        <v>2</v>
      </c>
      <c r="H14" s="161" t="s">
        <v>119</v>
      </c>
      <c r="I14" s="161" t="s">
        <v>119</v>
      </c>
      <c r="J14" s="211">
        <v>1</v>
      </c>
    </row>
    <row r="15" spans="2:10" ht="14.1" customHeight="1">
      <c r="B15" s="181" t="s">
        <v>542</v>
      </c>
      <c r="C15" s="192" t="s">
        <v>127</v>
      </c>
      <c r="D15" s="170">
        <v>2</v>
      </c>
      <c r="E15" s="204" t="s">
        <v>119</v>
      </c>
      <c r="F15" s="161" t="s">
        <v>119</v>
      </c>
      <c r="G15" s="150">
        <v>1</v>
      </c>
      <c r="H15" s="161">
        <v>1</v>
      </c>
      <c r="I15" s="161" t="s">
        <v>119</v>
      </c>
      <c r="J15" s="211" t="s">
        <v>119</v>
      </c>
    </row>
    <row r="16" spans="2:10" ht="14.1" customHeight="1">
      <c r="B16" s="181"/>
      <c r="C16" s="191" t="s">
        <v>114</v>
      </c>
      <c r="D16" s="170">
        <v>12</v>
      </c>
      <c r="E16" s="204" t="s">
        <v>119</v>
      </c>
      <c r="F16" s="150">
        <v>4</v>
      </c>
      <c r="G16" s="150">
        <v>5</v>
      </c>
      <c r="H16" s="150">
        <v>1</v>
      </c>
      <c r="I16" s="161">
        <v>1</v>
      </c>
      <c r="J16" s="212">
        <v>1</v>
      </c>
    </row>
    <row r="17" spans="2:10" ht="14.1" customHeight="1">
      <c r="B17" s="182"/>
      <c r="C17" s="193" t="s">
        <v>129</v>
      </c>
      <c r="D17" s="201">
        <v>10</v>
      </c>
      <c r="E17" s="205" t="s">
        <v>119</v>
      </c>
      <c r="F17" s="206">
        <v>2</v>
      </c>
      <c r="G17" s="206">
        <v>7</v>
      </c>
      <c r="H17" s="205" t="s">
        <v>119</v>
      </c>
      <c r="I17" s="205" t="s">
        <v>119</v>
      </c>
      <c r="J17" s="209">
        <v>1</v>
      </c>
    </row>
    <row r="18" spans="2:10" ht="14.1" customHeight="1">
      <c r="B18" s="181"/>
      <c r="C18" s="191" t="s">
        <v>132</v>
      </c>
      <c r="D18" s="170">
        <v>25</v>
      </c>
      <c r="E18" s="200" t="s">
        <v>119</v>
      </c>
      <c r="F18" s="161" t="s">
        <v>119</v>
      </c>
      <c r="G18" s="150">
        <v>24</v>
      </c>
      <c r="H18" s="161" t="s">
        <v>119</v>
      </c>
      <c r="I18" s="161" t="s">
        <v>119</v>
      </c>
      <c r="J18" s="167">
        <v>1</v>
      </c>
    </row>
    <row r="19" spans="2:10" ht="14.1" customHeight="1">
      <c r="B19" s="181"/>
      <c r="C19" s="192" t="s">
        <v>133</v>
      </c>
      <c r="D19" s="170">
        <v>10</v>
      </c>
      <c r="E19" s="204" t="s">
        <v>119</v>
      </c>
      <c r="F19" s="161" t="s">
        <v>119</v>
      </c>
      <c r="G19" s="150">
        <v>4</v>
      </c>
      <c r="H19" s="161" t="s">
        <v>119</v>
      </c>
      <c r="I19" s="161" t="s">
        <v>119</v>
      </c>
      <c r="J19" s="211">
        <v>6</v>
      </c>
    </row>
    <row r="20" spans="2:10" ht="14.1" customHeight="1">
      <c r="B20" s="181"/>
      <c r="C20" s="191" t="s">
        <v>134</v>
      </c>
      <c r="D20" s="170">
        <v>14</v>
      </c>
      <c r="E20" s="204" t="s">
        <v>119</v>
      </c>
      <c r="F20" s="161">
        <v>1</v>
      </c>
      <c r="G20" s="150">
        <v>7</v>
      </c>
      <c r="H20" s="161" t="s">
        <v>119</v>
      </c>
      <c r="I20" s="161">
        <v>1</v>
      </c>
      <c r="J20" s="211">
        <v>5</v>
      </c>
    </row>
    <row r="21" spans="2:10" ht="14.1" customHeight="1">
      <c r="B21" s="181" t="s">
        <v>543</v>
      </c>
      <c r="C21" s="191" t="s">
        <v>136</v>
      </c>
      <c r="D21" s="170">
        <v>10</v>
      </c>
      <c r="E21" s="204" t="s">
        <v>119</v>
      </c>
      <c r="F21" s="161">
        <v>1</v>
      </c>
      <c r="G21" s="150">
        <v>9</v>
      </c>
      <c r="H21" s="161" t="s">
        <v>119</v>
      </c>
      <c r="I21" s="161" t="s">
        <v>119</v>
      </c>
      <c r="J21" s="211" t="s">
        <v>119</v>
      </c>
    </row>
    <row r="22" spans="2:10" ht="14.1" customHeight="1">
      <c r="B22" s="181" t="s">
        <v>544</v>
      </c>
      <c r="C22" s="191" t="s">
        <v>138</v>
      </c>
      <c r="D22" s="170">
        <v>2</v>
      </c>
      <c r="E22" s="204" t="s">
        <v>119</v>
      </c>
      <c r="F22" s="161" t="s">
        <v>119</v>
      </c>
      <c r="G22" s="150">
        <v>1</v>
      </c>
      <c r="H22" s="161" t="s">
        <v>119</v>
      </c>
      <c r="I22" s="161" t="s">
        <v>119</v>
      </c>
      <c r="J22" s="211">
        <v>1</v>
      </c>
    </row>
    <row r="23" spans="2:10" ht="14.1" customHeight="1">
      <c r="B23" s="181" t="s">
        <v>542</v>
      </c>
      <c r="C23" s="191" t="s">
        <v>140</v>
      </c>
      <c r="D23" s="170">
        <v>5</v>
      </c>
      <c r="E23" s="204" t="s">
        <v>119</v>
      </c>
      <c r="F23" s="161" t="s">
        <v>119</v>
      </c>
      <c r="G23" s="150">
        <v>5</v>
      </c>
      <c r="H23" s="161" t="s">
        <v>119</v>
      </c>
      <c r="I23" s="161" t="s">
        <v>119</v>
      </c>
      <c r="J23" s="211" t="s">
        <v>119</v>
      </c>
    </row>
    <row r="24" spans="2:10" ht="14.1" customHeight="1">
      <c r="B24" s="181"/>
      <c r="C24" s="191" t="s">
        <v>145</v>
      </c>
      <c r="D24" s="170">
        <v>17</v>
      </c>
      <c r="E24" s="204" t="s">
        <v>119</v>
      </c>
      <c r="F24" s="161" t="s">
        <v>119</v>
      </c>
      <c r="G24" s="150">
        <v>14</v>
      </c>
      <c r="H24" s="161" t="s">
        <v>119</v>
      </c>
      <c r="I24" s="161" t="s">
        <v>119</v>
      </c>
      <c r="J24" s="167">
        <v>3</v>
      </c>
    </row>
    <row r="25" spans="2:10" ht="14.1" customHeight="1">
      <c r="B25" s="181"/>
      <c r="C25" s="191" t="s">
        <v>45</v>
      </c>
      <c r="D25" s="170">
        <v>22</v>
      </c>
      <c r="E25" s="204" t="s">
        <v>119</v>
      </c>
      <c r="F25" s="150">
        <v>4</v>
      </c>
      <c r="G25" s="150">
        <v>13</v>
      </c>
      <c r="H25" s="161">
        <v>1</v>
      </c>
      <c r="I25" s="161">
        <v>2</v>
      </c>
      <c r="J25" s="167">
        <v>2</v>
      </c>
    </row>
    <row r="26" spans="2:10" ht="14.1" customHeight="1">
      <c r="B26" s="181"/>
      <c r="C26" s="191" t="s">
        <v>146</v>
      </c>
      <c r="D26" s="170">
        <v>9</v>
      </c>
      <c r="E26" s="204" t="s">
        <v>119</v>
      </c>
      <c r="F26" s="150">
        <v>1</v>
      </c>
      <c r="G26" s="150">
        <v>5</v>
      </c>
      <c r="H26" s="161">
        <v>1</v>
      </c>
      <c r="I26" s="161">
        <v>1</v>
      </c>
      <c r="J26" s="167">
        <v>1</v>
      </c>
    </row>
    <row r="27" spans="2:10" ht="14.1" customHeight="1">
      <c r="B27" s="183"/>
      <c r="C27" s="194" t="s">
        <v>63</v>
      </c>
      <c r="D27" s="202">
        <v>10</v>
      </c>
      <c r="E27" s="162" t="s">
        <v>119</v>
      </c>
      <c r="F27" s="152">
        <v>2</v>
      </c>
      <c r="G27" s="152">
        <v>6</v>
      </c>
      <c r="H27" s="152">
        <v>1</v>
      </c>
      <c r="I27" s="162" t="s">
        <v>119</v>
      </c>
      <c r="J27" s="168">
        <v>1</v>
      </c>
    </row>
    <row r="28" spans="2:10" ht="14.1" customHeight="1">
      <c r="B28" s="145" t="s">
        <v>149</v>
      </c>
      <c r="C28" s="184"/>
      <c r="D28" s="145"/>
      <c r="E28" s="145"/>
      <c r="F28" s="145"/>
    </row>
    <row r="29" spans="2:10" ht="14.1" customHeight="1">
      <c r="B29" s="145" t="s">
        <v>483</v>
      </c>
      <c r="C29" s="184"/>
      <c r="D29" s="145"/>
      <c r="E29" s="145"/>
      <c r="F29" s="145"/>
    </row>
    <row r="30" spans="2:10" ht="14.1" customHeight="1">
      <c r="B30" s="145" t="s">
        <v>151</v>
      </c>
      <c r="C30" s="184"/>
      <c r="D30" s="145"/>
      <c r="E30" s="145"/>
    </row>
    <row r="31" spans="2:10" ht="14.1" customHeight="1">
      <c r="B31" s="145"/>
      <c r="C31" s="184"/>
      <c r="D31" s="145"/>
      <c r="E31" s="145"/>
    </row>
    <row r="32" spans="2:10" ht="14.1" customHeight="1"/>
  </sheetData>
  <phoneticPr fontId="6"/>
  <pageMargins left="0.78740157480314965" right="0.78740157480314965" top="0.59055118110236227" bottom="0.59055118110236227"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B1:H33"/>
  <sheetViews>
    <sheetView showGridLines="0" zoomScaleSheetLayoutView="100" workbookViewId="0">
      <selection activeCell="B26" sqref="B26"/>
    </sheetView>
  </sheetViews>
  <sheetFormatPr defaultRowHeight="15.95" customHeight="1"/>
  <cols>
    <col min="1" max="1" width="2.625" style="1" customWidth="1"/>
    <col min="2" max="2" width="23.5" style="175" customWidth="1"/>
    <col min="3" max="8" width="9.625" style="1" customWidth="1"/>
    <col min="9" max="16384" width="9" style="1" customWidth="1"/>
  </cols>
  <sheetData>
    <row r="1" spans="2:8" ht="15.75" customHeight="1">
      <c r="B1" s="213" t="s">
        <v>166</v>
      </c>
      <c r="C1" s="145"/>
      <c r="D1" s="145"/>
      <c r="E1" s="145"/>
      <c r="G1" s="234"/>
      <c r="H1" s="169" t="s">
        <v>487</v>
      </c>
    </row>
    <row r="2" spans="2:8" ht="13.2">
      <c r="B2" s="214"/>
      <c r="C2" s="16" t="s">
        <v>464</v>
      </c>
      <c r="D2" s="16"/>
      <c r="E2" s="21"/>
      <c r="F2" s="10" t="s">
        <v>360</v>
      </c>
      <c r="G2" s="16"/>
      <c r="H2" s="21"/>
    </row>
    <row r="3" spans="2:8" ht="18.75" customHeight="1">
      <c r="B3" s="215" t="s">
        <v>152</v>
      </c>
      <c r="C3" s="28" t="s">
        <v>154</v>
      </c>
      <c r="D3" s="50" t="s">
        <v>156</v>
      </c>
      <c r="E3" s="28" t="s">
        <v>159</v>
      </c>
      <c r="F3" s="50" t="s">
        <v>154</v>
      </c>
      <c r="G3" s="28" t="s">
        <v>156</v>
      </c>
      <c r="H3" s="50" t="s">
        <v>159</v>
      </c>
    </row>
    <row r="4" spans="2:8" ht="15.95" customHeight="1">
      <c r="B4" s="216" t="s">
        <v>162</v>
      </c>
      <c r="C4" s="223">
        <v>2</v>
      </c>
      <c r="D4" s="228" t="s">
        <v>119</v>
      </c>
      <c r="E4" s="223">
        <v>2</v>
      </c>
      <c r="F4" s="228">
        <v>4</v>
      </c>
      <c r="G4" s="235">
        <v>1</v>
      </c>
      <c r="H4" s="223">
        <v>7</v>
      </c>
    </row>
    <row r="5" spans="2:8" ht="15.95" customHeight="1">
      <c r="B5" s="217" t="s">
        <v>164</v>
      </c>
      <c r="C5" s="23">
        <v>1</v>
      </c>
      <c r="D5" s="229">
        <v>1</v>
      </c>
      <c r="E5" s="23" t="s">
        <v>119</v>
      </c>
      <c r="F5" s="229">
        <v>2</v>
      </c>
      <c r="G5" s="23" t="s">
        <v>119</v>
      </c>
      <c r="H5" s="23">
        <v>2</v>
      </c>
    </row>
    <row r="6" spans="2:8" ht="15.95" customHeight="1">
      <c r="B6" s="217" t="s">
        <v>167</v>
      </c>
      <c r="C6" s="23">
        <v>6</v>
      </c>
      <c r="D6" s="229" t="s">
        <v>119</v>
      </c>
      <c r="E6" s="23">
        <v>6</v>
      </c>
      <c r="F6" s="229">
        <v>5</v>
      </c>
      <c r="G6" s="23" t="s">
        <v>119</v>
      </c>
      <c r="H6" s="23">
        <v>5</v>
      </c>
    </row>
    <row r="7" spans="2:8" ht="15.95" customHeight="1">
      <c r="B7" s="217" t="s">
        <v>168</v>
      </c>
      <c r="C7" s="23">
        <v>266</v>
      </c>
      <c r="D7" s="229">
        <v>1</v>
      </c>
      <c r="E7" s="23">
        <v>317</v>
      </c>
      <c r="F7" s="229">
        <v>255</v>
      </c>
      <c r="G7" s="229">
        <v>2</v>
      </c>
      <c r="H7" s="23">
        <v>308</v>
      </c>
    </row>
    <row r="8" spans="2:8" ht="15.95" customHeight="1">
      <c r="B8" s="218" t="s">
        <v>169</v>
      </c>
      <c r="C8" s="224">
        <v>103</v>
      </c>
      <c r="D8" s="230">
        <v>2</v>
      </c>
      <c r="E8" s="224">
        <v>132</v>
      </c>
      <c r="F8" s="230">
        <v>109</v>
      </c>
      <c r="G8" s="230">
        <v>2</v>
      </c>
      <c r="H8" s="224">
        <v>137</v>
      </c>
    </row>
    <row r="9" spans="2:8" ht="15.95" customHeight="1">
      <c r="B9" s="216" t="s">
        <v>19</v>
      </c>
      <c r="C9" s="223">
        <v>88</v>
      </c>
      <c r="D9" s="228">
        <v>9</v>
      </c>
      <c r="E9" s="223">
        <v>82</v>
      </c>
      <c r="F9" s="228">
        <v>106</v>
      </c>
      <c r="G9" s="228">
        <v>2</v>
      </c>
      <c r="H9" s="223">
        <v>106</v>
      </c>
    </row>
    <row r="10" spans="2:8" ht="15.95" customHeight="1">
      <c r="B10" s="217" t="s">
        <v>171</v>
      </c>
      <c r="C10" s="23">
        <v>740</v>
      </c>
      <c r="D10" s="229">
        <v>6</v>
      </c>
      <c r="E10" s="23">
        <v>1005</v>
      </c>
      <c r="F10" s="229">
        <v>605</v>
      </c>
      <c r="G10" s="229">
        <v>6</v>
      </c>
      <c r="H10" s="23">
        <v>761</v>
      </c>
    </row>
    <row r="11" spans="2:8" ht="15.95" customHeight="1">
      <c r="B11" s="217" t="s">
        <v>174</v>
      </c>
      <c r="C11" s="23">
        <v>17</v>
      </c>
      <c r="D11" s="229">
        <v>1</v>
      </c>
      <c r="E11" s="23">
        <v>17</v>
      </c>
      <c r="F11" s="229">
        <v>13</v>
      </c>
      <c r="G11" s="23" t="s">
        <v>119</v>
      </c>
      <c r="H11" s="23">
        <v>15</v>
      </c>
    </row>
    <row r="12" spans="2:8" ht="15.95" customHeight="1">
      <c r="B12" s="217" t="s">
        <v>175</v>
      </c>
      <c r="C12" s="23">
        <v>151</v>
      </c>
      <c r="D12" s="229" t="s">
        <v>119</v>
      </c>
      <c r="E12" s="23">
        <v>183</v>
      </c>
      <c r="F12" s="229">
        <v>216</v>
      </c>
      <c r="G12" s="23" t="s">
        <v>119</v>
      </c>
      <c r="H12" s="23">
        <v>268</v>
      </c>
    </row>
    <row r="13" spans="2:8" ht="15.95" customHeight="1">
      <c r="B13" s="217" t="s">
        <v>130</v>
      </c>
      <c r="C13" s="23">
        <v>10</v>
      </c>
      <c r="D13" s="229">
        <v>1</v>
      </c>
      <c r="E13" s="224">
        <v>15</v>
      </c>
      <c r="F13" s="229">
        <v>5</v>
      </c>
      <c r="G13" s="229" t="s">
        <v>119</v>
      </c>
      <c r="H13" s="23">
        <v>7</v>
      </c>
    </row>
    <row r="14" spans="2:8" ht="15.95" customHeight="1">
      <c r="B14" s="216" t="s">
        <v>460</v>
      </c>
      <c r="C14" s="223">
        <v>258</v>
      </c>
      <c r="D14" s="228">
        <v>1</v>
      </c>
      <c r="E14" s="223">
        <v>274</v>
      </c>
      <c r="F14" s="228">
        <v>205</v>
      </c>
      <c r="G14" s="228">
        <v>1</v>
      </c>
      <c r="H14" s="223">
        <v>219</v>
      </c>
    </row>
    <row r="15" spans="2:8" ht="15.95" customHeight="1">
      <c r="B15" s="217" t="s">
        <v>110</v>
      </c>
      <c r="C15" s="23">
        <v>3</v>
      </c>
      <c r="D15" s="229" t="s">
        <v>119</v>
      </c>
      <c r="E15" s="23">
        <v>3</v>
      </c>
      <c r="F15" s="229">
        <v>2</v>
      </c>
      <c r="G15" s="23" t="s">
        <v>119</v>
      </c>
      <c r="H15" s="23">
        <v>2</v>
      </c>
    </row>
    <row r="16" spans="2:8" ht="15.95" customHeight="1">
      <c r="B16" s="217" t="s">
        <v>176</v>
      </c>
      <c r="C16" s="23">
        <v>8</v>
      </c>
      <c r="D16" s="229" t="s">
        <v>119</v>
      </c>
      <c r="E16" s="23">
        <v>8</v>
      </c>
      <c r="F16" s="229">
        <v>4</v>
      </c>
      <c r="G16" s="23" t="s">
        <v>119</v>
      </c>
      <c r="H16" s="23">
        <v>4</v>
      </c>
    </row>
    <row r="17" spans="2:8" ht="15.95" customHeight="1">
      <c r="B17" s="217" t="s">
        <v>178</v>
      </c>
      <c r="C17" s="23">
        <v>90</v>
      </c>
      <c r="D17" s="229">
        <v>2</v>
      </c>
      <c r="E17" s="23">
        <v>101</v>
      </c>
      <c r="F17" s="229">
        <v>79</v>
      </c>
      <c r="G17" s="23" t="s">
        <v>119</v>
      </c>
      <c r="H17" s="23">
        <v>85</v>
      </c>
    </row>
    <row r="18" spans="2:8" ht="15.95" customHeight="1">
      <c r="B18" s="218" t="s">
        <v>180</v>
      </c>
      <c r="C18" s="224">
        <v>112</v>
      </c>
      <c r="D18" s="230">
        <v>1</v>
      </c>
      <c r="E18" s="224">
        <v>142</v>
      </c>
      <c r="F18" s="230">
        <v>127</v>
      </c>
      <c r="G18" s="230">
        <v>2</v>
      </c>
      <c r="H18" s="224">
        <v>159</v>
      </c>
    </row>
    <row r="19" spans="2:8" ht="15.95" customHeight="1">
      <c r="B19" s="216" t="s">
        <v>181</v>
      </c>
      <c r="C19" s="223">
        <v>3</v>
      </c>
      <c r="D19" s="228" t="s">
        <v>119</v>
      </c>
      <c r="E19" s="223">
        <v>3</v>
      </c>
      <c r="F19" s="228">
        <v>11</v>
      </c>
      <c r="G19" s="228">
        <v>1</v>
      </c>
      <c r="H19" s="223">
        <v>10</v>
      </c>
    </row>
    <row r="20" spans="2:8" ht="15.95" customHeight="1">
      <c r="B20" s="217" t="s">
        <v>183</v>
      </c>
      <c r="C20" s="23">
        <v>33</v>
      </c>
      <c r="D20" s="229">
        <v>1</v>
      </c>
      <c r="E20" s="23">
        <v>36</v>
      </c>
      <c r="F20" s="229">
        <v>36</v>
      </c>
      <c r="G20" s="23" t="s">
        <v>119</v>
      </c>
      <c r="H20" s="23">
        <v>40</v>
      </c>
    </row>
    <row r="21" spans="2:8" ht="15.95" customHeight="1">
      <c r="B21" s="217" t="s">
        <v>60</v>
      </c>
      <c r="C21" s="23">
        <v>138</v>
      </c>
      <c r="D21" s="229">
        <v>4</v>
      </c>
      <c r="E21" s="23">
        <v>208</v>
      </c>
      <c r="F21" s="23">
        <v>106</v>
      </c>
      <c r="G21" s="229">
        <v>6</v>
      </c>
      <c r="H21" s="23">
        <v>172</v>
      </c>
    </row>
    <row r="22" spans="2:8" ht="15.95" customHeight="1">
      <c r="B22" s="217" t="s">
        <v>185</v>
      </c>
      <c r="C22" s="23">
        <v>78</v>
      </c>
      <c r="D22" s="229" t="s">
        <v>119</v>
      </c>
      <c r="E22" s="23">
        <v>99</v>
      </c>
      <c r="F22" s="23">
        <v>65</v>
      </c>
      <c r="G22" s="23" t="s">
        <v>119</v>
      </c>
      <c r="H22" s="23">
        <v>81</v>
      </c>
    </row>
    <row r="23" spans="2:8" ht="15.95" customHeight="1">
      <c r="B23" s="217" t="s">
        <v>186</v>
      </c>
      <c r="C23" s="23">
        <v>4</v>
      </c>
      <c r="D23" s="229" t="s">
        <v>119</v>
      </c>
      <c r="E23" s="23">
        <v>4</v>
      </c>
      <c r="F23" s="23">
        <v>4</v>
      </c>
      <c r="G23" s="229" t="s">
        <v>119</v>
      </c>
      <c r="H23" s="23">
        <v>4</v>
      </c>
    </row>
    <row r="24" spans="2:8" ht="15.95" customHeight="1">
      <c r="B24" s="216" t="s">
        <v>188</v>
      </c>
      <c r="C24" s="223" t="s">
        <v>119</v>
      </c>
      <c r="D24" s="228" t="s">
        <v>119</v>
      </c>
      <c r="E24" s="223" t="s">
        <v>119</v>
      </c>
      <c r="F24" s="223" t="s">
        <v>119</v>
      </c>
      <c r="G24" s="228" t="s">
        <v>119</v>
      </c>
      <c r="H24" s="223" t="s">
        <v>119</v>
      </c>
    </row>
    <row r="25" spans="2:8" ht="15.95" customHeight="1">
      <c r="B25" s="219" t="s">
        <v>118</v>
      </c>
      <c r="C25" s="225">
        <v>34</v>
      </c>
      <c r="D25" s="231">
        <v>3</v>
      </c>
      <c r="E25" s="225">
        <v>39</v>
      </c>
      <c r="F25" s="225">
        <v>48</v>
      </c>
      <c r="G25" s="231">
        <v>1</v>
      </c>
      <c r="H25" s="225">
        <v>55</v>
      </c>
    </row>
    <row r="26" spans="2:8" ht="15.95" customHeight="1">
      <c r="B26" s="220" t="s">
        <v>264</v>
      </c>
      <c r="C26" s="226">
        <v>2145</v>
      </c>
      <c r="D26" s="232">
        <v>33</v>
      </c>
      <c r="E26" s="232">
        <v>2676</v>
      </c>
      <c r="F26" s="226">
        <f>SUM(F4:F25)</f>
        <v>2007</v>
      </c>
      <c r="G26" s="226">
        <f>SUM(G4:G25)</f>
        <v>24</v>
      </c>
      <c r="H26" s="226">
        <f>SUM(H4:H25)</f>
        <v>2447</v>
      </c>
    </row>
    <row r="27" spans="2:8" ht="15.95" customHeight="1">
      <c r="B27" s="217" t="s">
        <v>148</v>
      </c>
      <c r="C27" s="23">
        <v>8</v>
      </c>
      <c r="D27" s="229">
        <v>3</v>
      </c>
      <c r="E27" s="23">
        <v>5</v>
      </c>
      <c r="F27" s="23">
        <v>8</v>
      </c>
      <c r="G27" s="229">
        <v>1</v>
      </c>
      <c r="H27" s="23">
        <v>7</v>
      </c>
    </row>
    <row r="28" spans="2:8" ht="15.95" customHeight="1">
      <c r="B28" s="217" t="s">
        <v>190</v>
      </c>
      <c r="C28" s="23">
        <v>1</v>
      </c>
      <c r="D28" s="229">
        <v>1</v>
      </c>
      <c r="E28" s="23" t="s">
        <v>119</v>
      </c>
      <c r="F28" s="23">
        <v>1</v>
      </c>
      <c r="G28" s="229">
        <v>1</v>
      </c>
      <c r="H28" s="23" t="s">
        <v>119</v>
      </c>
    </row>
    <row r="29" spans="2:8" ht="15.95" customHeight="1">
      <c r="B29" s="219" t="s">
        <v>192</v>
      </c>
      <c r="C29" s="225">
        <v>23</v>
      </c>
      <c r="D29" s="231">
        <v>17</v>
      </c>
      <c r="E29" s="225">
        <v>10</v>
      </c>
      <c r="F29" s="225">
        <v>18</v>
      </c>
      <c r="G29" s="231">
        <v>4</v>
      </c>
      <c r="H29" s="225">
        <v>14</v>
      </c>
    </row>
    <row r="30" spans="2:8" ht="15.95" customHeight="1">
      <c r="B30" s="221" t="s">
        <v>103</v>
      </c>
      <c r="C30" s="29">
        <v>2177</v>
      </c>
      <c r="D30" s="233">
        <v>54</v>
      </c>
      <c r="E30" s="29">
        <v>2691</v>
      </c>
      <c r="F30" s="29">
        <f>SUM(F26:F29)</f>
        <v>2034</v>
      </c>
      <c r="G30" s="29">
        <f>SUM(G26:G29)</f>
        <v>30</v>
      </c>
      <c r="H30" s="29">
        <f>SUM(H26:H29)</f>
        <v>2468</v>
      </c>
    </row>
    <row r="31" spans="2:8" ht="12" customHeight="1">
      <c r="B31" s="136" t="s">
        <v>193</v>
      </c>
      <c r="C31" s="227"/>
      <c r="D31" s="227"/>
      <c r="E31" s="227"/>
    </row>
    <row r="32" spans="2:8" ht="12" customHeight="1">
      <c r="B32" s="184" t="s">
        <v>471</v>
      </c>
      <c r="C32" s="145"/>
      <c r="D32" s="145"/>
    </row>
    <row r="33" spans="2:4" ht="13.2">
      <c r="B33" s="222"/>
      <c r="C33" s="145"/>
      <c r="D33" s="145"/>
    </row>
  </sheetData>
  <phoneticPr fontId="6"/>
  <pageMargins left="0.78740157480314965" right="0.78740157480314965" top="0.59055118110236227" bottom="0.59055118110236227"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B1:I23"/>
  <sheetViews>
    <sheetView showGridLines="0" zoomScaleSheetLayoutView="100" workbookViewId="0">
      <selection activeCell="B21" sqref="B21:C21"/>
    </sheetView>
  </sheetViews>
  <sheetFormatPr defaultRowHeight="14.1" customHeight="1"/>
  <cols>
    <col min="1" max="1" width="2.625" style="1" customWidth="1"/>
    <col min="2" max="2" width="3.625" style="1" customWidth="1"/>
    <col min="3" max="3" width="17.625" style="1" customWidth="1"/>
    <col min="4" max="9" width="10.625" style="1" customWidth="1"/>
    <col min="10" max="257" width="9" style="1" customWidth="1"/>
    <col min="258" max="258" width="3.625" style="1" customWidth="1"/>
    <col min="259" max="259" width="17.625" style="1" customWidth="1"/>
    <col min="260" max="265" width="10.625" style="1" customWidth="1"/>
    <col min="266" max="513" width="9" style="1" customWidth="1"/>
    <col min="514" max="514" width="3.625" style="1" customWidth="1"/>
    <col min="515" max="515" width="17.625" style="1" customWidth="1"/>
    <col min="516" max="521" width="10.625" style="1" customWidth="1"/>
    <col min="522" max="769" width="9" style="1" customWidth="1"/>
    <col min="770" max="770" width="3.625" style="1" customWidth="1"/>
    <col min="771" max="771" width="17.625" style="1" customWidth="1"/>
    <col min="772" max="777" width="10.625" style="1" customWidth="1"/>
    <col min="778" max="1025" width="9" style="1" customWidth="1"/>
    <col min="1026" max="1026" width="3.625" style="1" customWidth="1"/>
    <col min="1027" max="1027" width="17.625" style="1" customWidth="1"/>
    <col min="1028" max="1033" width="10.625" style="1" customWidth="1"/>
    <col min="1034" max="1281" width="9" style="1" customWidth="1"/>
    <col min="1282" max="1282" width="3.625" style="1" customWidth="1"/>
    <col min="1283" max="1283" width="17.625" style="1" customWidth="1"/>
    <col min="1284" max="1289" width="10.625" style="1" customWidth="1"/>
    <col min="1290" max="1537" width="9" style="1" customWidth="1"/>
    <col min="1538" max="1538" width="3.625" style="1" customWidth="1"/>
    <col min="1539" max="1539" width="17.625" style="1" customWidth="1"/>
    <col min="1540" max="1545" width="10.625" style="1" customWidth="1"/>
    <col min="1546" max="1793" width="9" style="1" customWidth="1"/>
    <col min="1794" max="1794" width="3.625" style="1" customWidth="1"/>
    <col min="1795" max="1795" width="17.625" style="1" customWidth="1"/>
    <col min="1796" max="1801" width="10.625" style="1" customWidth="1"/>
    <col min="1802" max="2049" width="9" style="1" customWidth="1"/>
    <col min="2050" max="2050" width="3.625" style="1" customWidth="1"/>
    <col min="2051" max="2051" width="17.625" style="1" customWidth="1"/>
    <col min="2052" max="2057" width="10.625" style="1" customWidth="1"/>
    <col min="2058" max="2305" width="9" style="1" customWidth="1"/>
    <col min="2306" max="2306" width="3.625" style="1" customWidth="1"/>
    <col min="2307" max="2307" width="17.625" style="1" customWidth="1"/>
    <col min="2308" max="2313" width="10.625" style="1" customWidth="1"/>
    <col min="2314" max="2561" width="9" style="1" customWidth="1"/>
    <col min="2562" max="2562" width="3.625" style="1" customWidth="1"/>
    <col min="2563" max="2563" width="17.625" style="1" customWidth="1"/>
    <col min="2564" max="2569" width="10.625" style="1" customWidth="1"/>
    <col min="2570" max="2817" width="9" style="1" customWidth="1"/>
    <col min="2818" max="2818" width="3.625" style="1" customWidth="1"/>
    <col min="2819" max="2819" width="17.625" style="1" customWidth="1"/>
    <col min="2820" max="2825" width="10.625" style="1" customWidth="1"/>
    <col min="2826" max="3073" width="9" style="1" customWidth="1"/>
    <col min="3074" max="3074" width="3.625" style="1" customWidth="1"/>
    <col min="3075" max="3075" width="17.625" style="1" customWidth="1"/>
    <col min="3076" max="3081" width="10.625" style="1" customWidth="1"/>
    <col min="3082" max="3329" width="9" style="1" customWidth="1"/>
    <col min="3330" max="3330" width="3.625" style="1" customWidth="1"/>
    <col min="3331" max="3331" width="17.625" style="1" customWidth="1"/>
    <col min="3332" max="3337" width="10.625" style="1" customWidth="1"/>
    <col min="3338" max="3585" width="9" style="1" customWidth="1"/>
    <col min="3586" max="3586" width="3.625" style="1" customWidth="1"/>
    <col min="3587" max="3587" width="17.625" style="1" customWidth="1"/>
    <col min="3588" max="3593" width="10.625" style="1" customWidth="1"/>
    <col min="3594" max="3841" width="9" style="1" customWidth="1"/>
    <col min="3842" max="3842" width="3.625" style="1" customWidth="1"/>
    <col min="3843" max="3843" width="17.625" style="1" customWidth="1"/>
    <col min="3844" max="3849" width="10.625" style="1" customWidth="1"/>
    <col min="3850" max="4097" width="9" style="1" customWidth="1"/>
    <col min="4098" max="4098" width="3.625" style="1" customWidth="1"/>
    <col min="4099" max="4099" width="17.625" style="1" customWidth="1"/>
    <col min="4100" max="4105" width="10.625" style="1" customWidth="1"/>
    <col min="4106" max="4353" width="9" style="1" customWidth="1"/>
    <col min="4354" max="4354" width="3.625" style="1" customWidth="1"/>
    <col min="4355" max="4355" width="17.625" style="1" customWidth="1"/>
    <col min="4356" max="4361" width="10.625" style="1" customWidth="1"/>
    <col min="4362" max="4609" width="9" style="1" customWidth="1"/>
    <col min="4610" max="4610" width="3.625" style="1" customWidth="1"/>
    <col min="4611" max="4611" width="17.625" style="1" customWidth="1"/>
    <col min="4612" max="4617" width="10.625" style="1" customWidth="1"/>
    <col min="4618" max="4865" width="9" style="1" customWidth="1"/>
    <col min="4866" max="4866" width="3.625" style="1" customWidth="1"/>
    <col min="4867" max="4867" width="17.625" style="1" customWidth="1"/>
    <col min="4868" max="4873" width="10.625" style="1" customWidth="1"/>
    <col min="4874" max="5121" width="9" style="1" customWidth="1"/>
    <col min="5122" max="5122" width="3.625" style="1" customWidth="1"/>
    <col min="5123" max="5123" width="17.625" style="1" customWidth="1"/>
    <col min="5124" max="5129" width="10.625" style="1" customWidth="1"/>
    <col min="5130" max="5377" width="9" style="1" customWidth="1"/>
    <col min="5378" max="5378" width="3.625" style="1" customWidth="1"/>
    <col min="5379" max="5379" width="17.625" style="1" customWidth="1"/>
    <col min="5380" max="5385" width="10.625" style="1" customWidth="1"/>
    <col min="5386" max="5633" width="9" style="1" customWidth="1"/>
    <col min="5634" max="5634" width="3.625" style="1" customWidth="1"/>
    <col min="5635" max="5635" width="17.625" style="1" customWidth="1"/>
    <col min="5636" max="5641" width="10.625" style="1" customWidth="1"/>
    <col min="5642" max="5889" width="9" style="1" customWidth="1"/>
    <col min="5890" max="5890" width="3.625" style="1" customWidth="1"/>
    <col min="5891" max="5891" width="17.625" style="1" customWidth="1"/>
    <col min="5892" max="5897" width="10.625" style="1" customWidth="1"/>
    <col min="5898" max="6145" width="9" style="1" customWidth="1"/>
    <col min="6146" max="6146" width="3.625" style="1" customWidth="1"/>
    <col min="6147" max="6147" width="17.625" style="1" customWidth="1"/>
    <col min="6148" max="6153" width="10.625" style="1" customWidth="1"/>
    <col min="6154" max="6401" width="9" style="1" customWidth="1"/>
    <col min="6402" max="6402" width="3.625" style="1" customWidth="1"/>
    <col min="6403" max="6403" width="17.625" style="1" customWidth="1"/>
    <col min="6404" max="6409" width="10.625" style="1" customWidth="1"/>
    <col min="6410" max="6657" width="9" style="1" customWidth="1"/>
    <col min="6658" max="6658" width="3.625" style="1" customWidth="1"/>
    <col min="6659" max="6659" width="17.625" style="1" customWidth="1"/>
    <col min="6660" max="6665" width="10.625" style="1" customWidth="1"/>
    <col min="6666" max="6913" width="9" style="1" customWidth="1"/>
    <col min="6914" max="6914" width="3.625" style="1" customWidth="1"/>
    <col min="6915" max="6915" width="17.625" style="1" customWidth="1"/>
    <col min="6916" max="6921" width="10.625" style="1" customWidth="1"/>
    <col min="6922" max="7169" width="9" style="1" customWidth="1"/>
    <col min="7170" max="7170" width="3.625" style="1" customWidth="1"/>
    <col min="7171" max="7171" width="17.625" style="1" customWidth="1"/>
    <col min="7172" max="7177" width="10.625" style="1" customWidth="1"/>
    <col min="7178" max="7425" width="9" style="1" customWidth="1"/>
    <col min="7426" max="7426" width="3.625" style="1" customWidth="1"/>
    <col min="7427" max="7427" width="17.625" style="1" customWidth="1"/>
    <col min="7428" max="7433" width="10.625" style="1" customWidth="1"/>
    <col min="7434" max="7681" width="9" style="1" customWidth="1"/>
    <col min="7682" max="7682" width="3.625" style="1" customWidth="1"/>
    <col min="7683" max="7683" width="17.625" style="1" customWidth="1"/>
    <col min="7684" max="7689" width="10.625" style="1" customWidth="1"/>
    <col min="7690" max="7937" width="9" style="1" customWidth="1"/>
    <col min="7938" max="7938" width="3.625" style="1" customWidth="1"/>
    <col min="7939" max="7939" width="17.625" style="1" customWidth="1"/>
    <col min="7940" max="7945" width="10.625" style="1" customWidth="1"/>
    <col min="7946" max="8193" width="9" style="1" customWidth="1"/>
    <col min="8194" max="8194" width="3.625" style="1" customWidth="1"/>
    <col min="8195" max="8195" width="17.625" style="1" customWidth="1"/>
    <col min="8196" max="8201" width="10.625" style="1" customWidth="1"/>
    <col min="8202" max="8449" width="9" style="1" customWidth="1"/>
    <col min="8450" max="8450" width="3.625" style="1" customWidth="1"/>
    <col min="8451" max="8451" width="17.625" style="1" customWidth="1"/>
    <col min="8452" max="8457" width="10.625" style="1" customWidth="1"/>
    <col min="8458" max="8705" width="9" style="1" customWidth="1"/>
    <col min="8706" max="8706" width="3.625" style="1" customWidth="1"/>
    <col min="8707" max="8707" width="17.625" style="1" customWidth="1"/>
    <col min="8708" max="8713" width="10.625" style="1" customWidth="1"/>
    <col min="8714" max="8961" width="9" style="1" customWidth="1"/>
    <col min="8962" max="8962" width="3.625" style="1" customWidth="1"/>
    <col min="8963" max="8963" width="17.625" style="1" customWidth="1"/>
    <col min="8964" max="8969" width="10.625" style="1" customWidth="1"/>
    <col min="8970" max="9217" width="9" style="1" customWidth="1"/>
    <col min="9218" max="9218" width="3.625" style="1" customWidth="1"/>
    <col min="9219" max="9219" width="17.625" style="1" customWidth="1"/>
    <col min="9220" max="9225" width="10.625" style="1" customWidth="1"/>
    <col min="9226" max="9473" width="9" style="1" customWidth="1"/>
    <col min="9474" max="9474" width="3.625" style="1" customWidth="1"/>
    <col min="9475" max="9475" width="17.625" style="1" customWidth="1"/>
    <col min="9476" max="9481" width="10.625" style="1" customWidth="1"/>
    <col min="9482" max="9729" width="9" style="1" customWidth="1"/>
    <col min="9730" max="9730" width="3.625" style="1" customWidth="1"/>
    <col min="9731" max="9731" width="17.625" style="1" customWidth="1"/>
    <col min="9732" max="9737" width="10.625" style="1" customWidth="1"/>
    <col min="9738" max="9985" width="9" style="1" customWidth="1"/>
    <col min="9986" max="9986" width="3.625" style="1" customWidth="1"/>
    <col min="9987" max="9987" width="17.625" style="1" customWidth="1"/>
    <col min="9988" max="9993" width="10.625" style="1" customWidth="1"/>
    <col min="9994" max="10241" width="9" style="1" customWidth="1"/>
    <col min="10242" max="10242" width="3.625" style="1" customWidth="1"/>
    <col min="10243" max="10243" width="17.625" style="1" customWidth="1"/>
    <col min="10244" max="10249" width="10.625" style="1" customWidth="1"/>
    <col min="10250" max="10497" width="9" style="1" customWidth="1"/>
    <col min="10498" max="10498" width="3.625" style="1" customWidth="1"/>
    <col min="10499" max="10499" width="17.625" style="1" customWidth="1"/>
    <col min="10500" max="10505" width="10.625" style="1" customWidth="1"/>
    <col min="10506" max="10753" width="9" style="1" customWidth="1"/>
    <col min="10754" max="10754" width="3.625" style="1" customWidth="1"/>
    <col min="10755" max="10755" width="17.625" style="1" customWidth="1"/>
    <col min="10756" max="10761" width="10.625" style="1" customWidth="1"/>
    <col min="10762" max="11009" width="9" style="1" customWidth="1"/>
    <col min="11010" max="11010" width="3.625" style="1" customWidth="1"/>
    <col min="11011" max="11011" width="17.625" style="1" customWidth="1"/>
    <col min="11012" max="11017" width="10.625" style="1" customWidth="1"/>
    <col min="11018" max="11265" width="9" style="1" customWidth="1"/>
    <col min="11266" max="11266" width="3.625" style="1" customWidth="1"/>
    <col min="11267" max="11267" width="17.625" style="1" customWidth="1"/>
    <col min="11268" max="11273" width="10.625" style="1" customWidth="1"/>
    <col min="11274" max="11521" width="9" style="1" customWidth="1"/>
    <col min="11522" max="11522" width="3.625" style="1" customWidth="1"/>
    <col min="11523" max="11523" width="17.625" style="1" customWidth="1"/>
    <col min="11524" max="11529" width="10.625" style="1" customWidth="1"/>
    <col min="11530" max="11777" width="9" style="1" customWidth="1"/>
    <col min="11778" max="11778" width="3.625" style="1" customWidth="1"/>
    <col min="11779" max="11779" width="17.625" style="1" customWidth="1"/>
    <col min="11780" max="11785" width="10.625" style="1" customWidth="1"/>
    <col min="11786" max="12033" width="9" style="1" customWidth="1"/>
    <col min="12034" max="12034" width="3.625" style="1" customWidth="1"/>
    <col min="12035" max="12035" width="17.625" style="1" customWidth="1"/>
    <col min="12036" max="12041" width="10.625" style="1" customWidth="1"/>
    <col min="12042" max="12289" width="9" style="1" customWidth="1"/>
    <col min="12290" max="12290" width="3.625" style="1" customWidth="1"/>
    <col min="12291" max="12291" width="17.625" style="1" customWidth="1"/>
    <col min="12292" max="12297" width="10.625" style="1" customWidth="1"/>
    <col min="12298" max="12545" width="9" style="1" customWidth="1"/>
    <col min="12546" max="12546" width="3.625" style="1" customWidth="1"/>
    <col min="12547" max="12547" width="17.625" style="1" customWidth="1"/>
    <col min="12548" max="12553" width="10.625" style="1" customWidth="1"/>
    <col min="12554" max="12801" width="9" style="1" customWidth="1"/>
    <col min="12802" max="12802" width="3.625" style="1" customWidth="1"/>
    <col min="12803" max="12803" width="17.625" style="1" customWidth="1"/>
    <col min="12804" max="12809" width="10.625" style="1" customWidth="1"/>
    <col min="12810" max="13057" width="9" style="1" customWidth="1"/>
    <col min="13058" max="13058" width="3.625" style="1" customWidth="1"/>
    <col min="13059" max="13059" width="17.625" style="1" customWidth="1"/>
    <col min="13060" max="13065" width="10.625" style="1" customWidth="1"/>
    <col min="13066" max="13313" width="9" style="1" customWidth="1"/>
    <col min="13314" max="13314" width="3.625" style="1" customWidth="1"/>
    <col min="13315" max="13315" width="17.625" style="1" customWidth="1"/>
    <col min="13316" max="13321" width="10.625" style="1" customWidth="1"/>
    <col min="13322" max="13569" width="9" style="1" customWidth="1"/>
    <col min="13570" max="13570" width="3.625" style="1" customWidth="1"/>
    <col min="13571" max="13571" width="17.625" style="1" customWidth="1"/>
    <col min="13572" max="13577" width="10.625" style="1" customWidth="1"/>
    <col min="13578" max="13825" width="9" style="1" customWidth="1"/>
    <col min="13826" max="13826" width="3.625" style="1" customWidth="1"/>
    <col min="13827" max="13827" width="17.625" style="1" customWidth="1"/>
    <col min="13828" max="13833" width="10.625" style="1" customWidth="1"/>
    <col min="13834" max="14081" width="9" style="1" customWidth="1"/>
    <col min="14082" max="14082" width="3.625" style="1" customWidth="1"/>
    <col min="14083" max="14083" width="17.625" style="1" customWidth="1"/>
    <col min="14084" max="14089" width="10.625" style="1" customWidth="1"/>
    <col min="14090" max="14337" width="9" style="1" customWidth="1"/>
    <col min="14338" max="14338" width="3.625" style="1" customWidth="1"/>
    <col min="14339" max="14339" width="17.625" style="1" customWidth="1"/>
    <col min="14340" max="14345" width="10.625" style="1" customWidth="1"/>
    <col min="14346" max="14593" width="9" style="1" customWidth="1"/>
    <col min="14594" max="14594" width="3.625" style="1" customWidth="1"/>
    <col min="14595" max="14595" width="17.625" style="1" customWidth="1"/>
    <col min="14596" max="14601" width="10.625" style="1" customWidth="1"/>
    <col min="14602" max="14849" width="9" style="1" customWidth="1"/>
    <col min="14850" max="14850" width="3.625" style="1" customWidth="1"/>
    <col min="14851" max="14851" width="17.625" style="1" customWidth="1"/>
    <col min="14852" max="14857" width="10.625" style="1" customWidth="1"/>
    <col min="14858" max="15105" width="9" style="1" customWidth="1"/>
    <col min="15106" max="15106" width="3.625" style="1" customWidth="1"/>
    <col min="15107" max="15107" width="17.625" style="1" customWidth="1"/>
    <col min="15108" max="15113" width="10.625" style="1" customWidth="1"/>
    <col min="15114" max="15361" width="9" style="1" customWidth="1"/>
    <col min="15362" max="15362" width="3.625" style="1" customWidth="1"/>
    <col min="15363" max="15363" width="17.625" style="1" customWidth="1"/>
    <col min="15364" max="15369" width="10.625" style="1" customWidth="1"/>
    <col min="15370" max="15617" width="9" style="1" customWidth="1"/>
    <col min="15618" max="15618" width="3.625" style="1" customWidth="1"/>
    <col min="15619" max="15619" width="17.625" style="1" customWidth="1"/>
    <col min="15620" max="15625" width="10.625" style="1" customWidth="1"/>
    <col min="15626" max="15873" width="9" style="1" customWidth="1"/>
    <col min="15874" max="15874" width="3.625" style="1" customWidth="1"/>
    <col min="15875" max="15875" width="17.625" style="1" customWidth="1"/>
    <col min="15876" max="15881" width="10.625" style="1" customWidth="1"/>
    <col min="15882" max="16129" width="9" style="1" customWidth="1"/>
    <col min="16130" max="16130" width="3.625" style="1" customWidth="1"/>
    <col min="16131" max="16131" width="17.625" style="1" customWidth="1"/>
    <col min="16132" max="16137" width="10.625" style="1" customWidth="1"/>
    <col min="16138" max="16384" width="9" style="1" customWidth="1"/>
  </cols>
  <sheetData>
    <row r="1" spans="2:9" ht="15" customHeight="1">
      <c r="B1" s="128" t="s">
        <v>449</v>
      </c>
      <c r="C1" s="135"/>
      <c r="F1" s="169"/>
      <c r="I1" s="169" t="s">
        <v>487</v>
      </c>
    </row>
    <row r="2" spans="2:9" ht="14.1" customHeight="1">
      <c r="B2" s="10" t="s">
        <v>194</v>
      </c>
      <c r="C2" s="21"/>
      <c r="D2" s="153" t="s">
        <v>472</v>
      </c>
      <c r="E2" s="153"/>
      <c r="F2" s="153"/>
      <c r="G2" s="146" t="s">
        <v>470</v>
      </c>
      <c r="H2" s="153"/>
      <c r="I2" s="163"/>
    </row>
    <row r="3" spans="2:9" ht="14.1" customHeight="1">
      <c r="B3" s="197"/>
      <c r="C3" s="243"/>
      <c r="D3" s="253" t="s">
        <v>195</v>
      </c>
      <c r="E3" s="257" t="s">
        <v>197</v>
      </c>
      <c r="F3" s="257" t="s">
        <v>199</v>
      </c>
      <c r="G3" s="257" t="s">
        <v>195</v>
      </c>
      <c r="H3" s="257" t="s">
        <v>197</v>
      </c>
      <c r="I3" s="149" t="s">
        <v>199</v>
      </c>
    </row>
    <row r="4" spans="2:9" ht="14.1" customHeight="1">
      <c r="B4" s="236"/>
      <c r="C4" s="244" t="s">
        <v>112</v>
      </c>
      <c r="D4" s="254">
        <v>69</v>
      </c>
      <c r="E4" s="258" t="s">
        <v>489</v>
      </c>
      <c r="F4" s="254">
        <v>90</v>
      </c>
      <c r="G4" s="262">
        <v>61</v>
      </c>
      <c r="H4" s="258" t="s">
        <v>489</v>
      </c>
      <c r="I4" s="270">
        <v>80</v>
      </c>
    </row>
    <row r="5" spans="2:9" ht="14.1" customHeight="1">
      <c r="B5" s="237" t="s">
        <v>545</v>
      </c>
      <c r="C5" s="245" t="s">
        <v>12</v>
      </c>
      <c r="D5" s="52">
        <v>127</v>
      </c>
      <c r="E5" s="52">
        <v>3</v>
      </c>
      <c r="F5" s="52">
        <v>165</v>
      </c>
      <c r="G5" s="263">
        <v>121</v>
      </c>
      <c r="H5" s="35">
        <v>2</v>
      </c>
      <c r="I5" s="271">
        <v>151</v>
      </c>
    </row>
    <row r="6" spans="2:9" ht="14.1" customHeight="1">
      <c r="B6" s="237" t="s">
        <v>546</v>
      </c>
      <c r="C6" s="245" t="s">
        <v>100</v>
      </c>
      <c r="D6" s="52">
        <v>78</v>
      </c>
      <c r="E6" s="52">
        <v>1</v>
      </c>
      <c r="F6" s="52">
        <v>93</v>
      </c>
      <c r="G6" s="263">
        <v>83</v>
      </c>
      <c r="H6" s="258" t="s">
        <v>489</v>
      </c>
      <c r="I6" s="271">
        <v>107</v>
      </c>
    </row>
    <row r="7" spans="2:9" ht="14.1" customHeight="1">
      <c r="B7" s="237" t="s">
        <v>125</v>
      </c>
      <c r="C7" s="246" t="s">
        <v>201</v>
      </c>
      <c r="D7" s="255">
        <v>274</v>
      </c>
      <c r="E7" s="255">
        <v>4</v>
      </c>
      <c r="F7" s="255">
        <v>348</v>
      </c>
      <c r="G7" s="264">
        <f>SUM(G4:G6)</f>
        <v>265</v>
      </c>
      <c r="H7" s="255">
        <f>SUM(H4:H6)</f>
        <v>2</v>
      </c>
      <c r="I7" s="272">
        <f>SUM(I4:I6)</f>
        <v>338</v>
      </c>
    </row>
    <row r="8" spans="2:9" ht="14.1" customHeight="1">
      <c r="B8" s="238"/>
      <c r="C8" s="247" t="s">
        <v>43</v>
      </c>
      <c r="D8" s="52">
        <v>167</v>
      </c>
      <c r="E8" s="258" t="s">
        <v>489</v>
      </c>
      <c r="F8" s="52">
        <v>210</v>
      </c>
      <c r="G8" s="262">
        <v>161</v>
      </c>
      <c r="H8" s="267">
        <v>2</v>
      </c>
      <c r="I8" s="270">
        <v>201</v>
      </c>
    </row>
    <row r="9" spans="2:9" ht="14.1" customHeight="1">
      <c r="B9" s="239"/>
      <c r="C9" s="248" t="s">
        <v>202</v>
      </c>
      <c r="D9" s="52">
        <v>158</v>
      </c>
      <c r="E9" s="259">
        <v>5</v>
      </c>
      <c r="F9" s="52">
        <v>202</v>
      </c>
      <c r="G9" s="263">
        <v>137</v>
      </c>
      <c r="H9" s="258" t="s">
        <v>489</v>
      </c>
      <c r="I9" s="271">
        <v>167</v>
      </c>
    </row>
    <row r="10" spans="2:9" ht="14.1" customHeight="1">
      <c r="B10" s="239"/>
      <c r="C10" s="248" t="s">
        <v>137</v>
      </c>
      <c r="D10" s="52">
        <v>163</v>
      </c>
      <c r="E10" s="52">
        <v>1</v>
      </c>
      <c r="F10" s="52">
        <v>205</v>
      </c>
      <c r="G10" s="263">
        <v>153</v>
      </c>
      <c r="H10" s="35">
        <v>2</v>
      </c>
      <c r="I10" s="271">
        <v>186</v>
      </c>
    </row>
    <row r="11" spans="2:9" ht="14.1" customHeight="1">
      <c r="B11" s="239"/>
      <c r="C11" s="248" t="s">
        <v>204</v>
      </c>
      <c r="D11" s="52">
        <v>213</v>
      </c>
      <c r="E11" s="52">
        <v>5</v>
      </c>
      <c r="F11" s="52">
        <v>270</v>
      </c>
      <c r="G11" s="263">
        <v>156</v>
      </c>
      <c r="H11" s="35">
        <v>2</v>
      </c>
      <c r="I11" s="271">
        <v>191</v>
      </c>
    </row>
    <row r="12" spans="2:9" ht="14.1" customHeight="1">
      <c r="B12" s="239"/>
      <c r="C12" s="248" t="s">
        <v>206</v>
      </c>
      <c r="D12" s="52">
        <v>167</v>
      </c>
      <c r="E12" s="52">
        <v>5</v>
      </c>
      <c r="F12" s="52">
        <v>189</v>
      </c>
      <c r="G12" s="263">
        <v>143</v>
      </c>
      <c r="H12" s="35">
        <v>1</v>
      </c>
      <c r="I12" s="271">
        <v>168</v>
      </c>
    </row>
    <row r="13" spans="2:9" ht="14.1" customHeight="1">
      <c r="B13" s="239"/>
      <c r="C13" s="248" t="s">
        <v>207</v>
      </c>
      <c r="D13" s="52">
        <v>150</v>
      </c>
      <c r="E13" s="52">
        <v>3</v>
      </c>
      <c r="F13" s="52">
        <v>188</v>
      </c>
      <c r="G13" s="263">
        <v>141</v>
      </c>
      <c r="H13" s="260">
        <v>2</v>
      </c>
      <c r="I13" s="271">
        <v>180</v>
      </c>
    </row>
    <row r="14" spans="2:9" ht="14.1" customHeight="1">
      <c r="B14" s="239"/>
      <c r="C14" s="248" t="s">
        <v>210</v>
      </c>
      <c r="D14" s="52">
        <v>174</v>
      </c>
      <c r="E14" s="52">
        <v>6</v>
      </c>
      <c r="F14" s="52">
        <v>211</v>
      </c>
      <c r="G14" s="263">
        <v>167</v>
      </c>
      <c r="H14" s="35">
        <v>3</v>
      </c>
      <c r="I14" s="271">
        <v>207</v>
      </c>
    </row>
    <row r="15" spans="2:9" ht="14.1" customHeight="1">
      <c r="B15" s="240"/>
      <c r="C15" s="249" t="s">
        <v>212</v>
      </c>
      <c r="D15" s="256">
        <v>181</v>
      </c>
      <c r="E15" s="256">
        <v>4</v>
      </c>
      <c r="F15" s="256">
        <v>217</v>
      </c>
      <c r="G15" s="265">
        <v>171</v>
      </c>
      <c r="H15" s="44">
        <v>3</v>
      </c>
      <c r="I15" s="273">
        <v>205</v>
      </c>
    </row>
    <row r="16" spans="2:9" ht="14.1" customHeight="1">
      <c r="B16" s="237" t="s">
        <v>488</v>
      </c>
      <c r="C16" s="244" t="s">
        <v>147</v>
      </c>
      <c r="D16" s="52">
        <v>303</v>
      </c>
      <c r="E16" s="52">
        <v>10</v>
      </c>
      <c r="F16" s="52">
        <v>379</v>
      </c>
      <c r="G16" s="263">
        <v>325</v>
      </c>
      <c r="H16" s="35">
        <v>5</v>
      </c>
      <c r="I16" s="271">
        <v>373</v>
      </c>
    </row>
    <row r="17" spans="2:9" ht="14.1" customHeight="1">
      <c r="B17" s="237" t="s">
        <v>547</v>
      </c>
      <c r="C17" s="250" t="s">
        <v>124</v>
      </c>
      <c r="D17" s="52">
        <v>220</v>
      </c>
      <c r="E17" s="52">
        <v>11</v>
      </c>
      <c r="F17" s="52">
        <v>265</v>
      </c>
      <c r="G17" s="263">
        <v>204</v>
      </c>
      <c r="H17" s="35">
        <v>7</v>
      </c>
      <c r="I17" s="271">
        <v>242</v>
      </c>
    </row>
    <row r="18" spans="2:9" ht="14.1" customHeight="1">
      <c r="B18" s="237" t="s">
        <v>125</v>
      </c>
      <c r="C18" s="246" t="s">
        <v>201</v>
      </c>
      <c r="D18" s="255">
        <v>523</v>
      </c>
      <c r="E18" s="255">
        <v>21</v>
      </c>
      <c r="F18" s="255">
        <v>644</v>
      </c>
      <c r="G18" s="264">
        <f>SUM(G16:G17)</f>
        <v>529</v>
      </c>
      <c r="H18" s="268">
        <f>SUM(H16:H17)</f>
        <v>12</v>
      </c>
      <c r="I18" s="272">
        <f>SUM(I16:I17)</f>
        <v>615</v>
      </c>
    </row>
    <row r="19" spans="2:9" ht="14.1" customHeight="1">
      <c r="B19" s="241"/>
      <c r="C19" s="251" t="s">
        <v>216</v>
      </c>
      <c r="D19" s="52">
        <v>1</v>
      </c>
      <c r="E19" s="260" t="s">
        <v>119</v>
      </c>
      <c r="F19" s="52">
        <v>1</v>
      </c>
      <c r="G19" s="266" t="s">
        <v>489</v>
      </c>
      <c r="H19" s="269" t="s">
        <v>489</v>
      </c>
      <c r="I19" s="274" t="s">
        <v>489</v>
      </c>
    </row>
    <row r="20" spans="2:9" ht="14.1" customHeight="1">
      <c r="B20" s="242"/>
      <c r="C20" s="252" t="s">
        <v>218</v>
      </c>
      <c r="D20" s="256">
        <v>6</v>
      </c>
      <c r="E20" s="261" t="s">
        <v>119</v>
      </c>
      <c r="F20" s="256">
        <v>6</v>
      </c>
      <c r="G20" s="265">
        <v>11</v>
      </c>
      <c r="H20" s="261">
        <v>1</v>
      </c>
      <c r="I20" s="273">
        <v>10</v>
      </c>
    </row>
    <row r="21" spans="2:9" ht="14.1" customHeight="1">
      <c r="B21" s="146" t="s">
        <v>219</v>
      </c>
      <c r="C21" s="163"/>
      <c r="D21" s="255">
        <v>2177</v>
      </c>
      <c r="E21" s="255">
        <v>54</v>
      </c>
      <c r="F21" s="255">
        <v>2691</v>
      </c>
      <c r="G21" s="264">
        <f>SUM(G7:G15)+SUM(G18:G20)</f>
        <v>2034</v>
      </c>
      <c r="H21" s="268">
        <f>SUM(H7:H15)+SUM(H18:H20)</f>
        <v>30</v>
      </c>
      <c r="I21" s="272">
        <f>SUM(I7:I15)+SUM(I18:I20)</f>
        <v>2468</v>
      </c>
    </row>
    <row r="22" spans="2:9" ht="14.1" customHeight="1">
      <c r="B22" s="135" t="s">
        <v>120</v>
      </c>
      <c r="C22" s="135"/>
    </row>
    <row r="23" spans="2:9" ht="14.1" customHeight="1">
      <c r="B23" s="145" t="s">
        <v>220</v>
      </c>
      <c r="C23" s="145"/>
    </row>
  </sheetData>
  <phoneticPr fontId="6"/>
  <pageMargins left="0.78740157480314965" right="0.78740157480314965" top="0.59055118110236227" bottom="0.59055118110236227" header="0.31496062992125984" footer="0.31496062992125984"/>
  <pageSetup paperSize="9" fitToWidth="1" fitToHeight="1" orientation="landscape"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B1:J41"/>
  <sheetViews>
    <sheetView showGridLines="0" view="pageBreakPreview" topLeftCell="A15" zoomScaleNormal="70" zoomScaleSheetLayoutView="100" workbookViewId="0">
      <selection activeCell="B2" sqref="B2:C39"/>
    </sheetView>
  </sheetViews>
  <sheetFormatPr defaultRowHeight="14.1" customHeight="1"/>
  <cols>
    <col min="1" max="1" width="2.625" style="1" customWidth="1"/>
    <col min="2" max="2" width="3.5" style="1" customWidth="1"/>
    <col min="3" max="3" width="25.5" style="175" customWidth="1"/>
    <col min="4" max="6" width="8.625" style="1" customWidth="1"/>
    <col min="7" max="16384" width="9" style="1" customWidth="1"/>
  </cols>
  <sheetData>
    <row r="1" spans="2:10" ht="15" customHeight="1">
      <c r="B1" s="128" t="s">
        <v>191</v>
      </c>
      <c r="I1" s="169" t="s">
        <v>487</v>
      </c>
      <c r="J1" s="311"/>
    </row>
    <row r="2" spans="2:10" ht="14.1" customHeight="1">
      <c r="B2" s="10" t="s">
        <v>194</v>
      </c>
      <c r="C2" s="21"/>
      <c r="D2" s="153" t="s">
        <v>472</v>
      </c>
      <c r="E2" s="153"/>
      <c r="F2" s="153"/>
      <c r="G2" s="146" t="s">
        <v>470</v>
      </c>
      <c r="H2" s="153"/>
      <c r="I2" s="163"/>
    </row>
    <row r="3" spans="2:10" ht="14.1" customHeight="1">
      <c r="B3" s="197"/>
      <c r="C3" s="243"/>
      <c r="D3" s="253" t="s">
        <v>195</v>
      </c>
      <c r="E3" s="257" t="s">
        <v>197</v>
      </c>
      <c r="F3" s="257" t="s">
        <v>199</v>
      </c>
      <c r="G3" s="257" t="s">
        <v>195</v>
      </c>
      <c r="H3" s="257" t="s">
        <v>197</v>
      </c>
      <c r="I3" s="149" t="s">
        <v>199</v>
      </c>
    </row>
    <row r="4" spans="2:10" ht="14.65" customHeight="1">
      <c r="B4" s="275"/>
      <c r="C4" s="279" t="s">
        <v>362</v>
      </c>
      <c r="D4" s="285">
        <v>11</v>
      </c>
      <c r="E4" s="267">
        <v>1</v>
      </c>
      <c r="F4" s="299">
        <v>10</v>
      </c>
      <c r="G4" s="308">
        <v>15</v>
      </c>
      <c r="H4" s="267" t="s">
        <v>119</v>
      </c>
      <c r="I4" s="299">
        <v>16</v>
      </c>
    </row>
    <row r="5" spans="2:10" ht="14.65" customHeight="1">
      <c r="B5" s="276"/>
      <c r="C5" s="280" t="s">
        <v>363</v>
      </c>
      <c r="D5" s="286">
        <v>14</v>
      </c>
      <c r="E5" s="295">
        <v>2</v>
      </c>
      <c r="F5" s="300">
        <v>12</v>
      </c>
      <c r="G5" s="295">
        <v>19</v>
      </c>
      <c r="H5" s="295">
        <v>1</v>
      </c>
      <c r="I5" s="300">
        <v>20</v>
      </c>
    </row>
    <row r="6" spans="2:10" ht="14.65" customHeight="1">
      <c r="B6" s="276"/>
      <c r="C6" s="280" t="s">
        <v>223</v>
      </c>
      <c r="D6" s="286">
        <v>79</v>
      </c>
      <c r="E6" s="295">
        <v>3</v>
      </c>
      <c r="F6" s="300">
        <v>79</v>
      </c>
      <c r="G6" s="295">
        <v>62</v>
      </c>
      <c r="H6" s="260" t="s">
        <v>119</v>
      </c>
      <c r="I6" s="300">
        <v>62</v>
      </c>
    </row>
    <row r="7" spans="2:10" ht="14.65" customHeight="1">
      <c r="B7" s="276"/>
      <c r="C7" s="280" t="s">
        <v>228</v>
      </c>
      <c r="D7" s="286">
        <v>9</v>
      </c>
      <c r="E7" s="295">
        <v>2</v>
      </c>
      <c r="F7" s="300">
        <v>7</v>
      </c>
      <c r="G7" s="295">
        <v>13</v>
      </c>
      <c r="H7" s="260" t="s">
        <v>119</v>
      </c>
      <c r="I7" s="300">
        <v>13</v>
      </c>
    </row>
    <row r="8" spans="2:10" ht="14.65" customHeight="1">
      <c r="B8" s="276" t="s">
        <v>548</v>
      </c>
      <c r="C8" s="280" t="s">
        <v>364</v>
      </c>
      <c r="D8" s="287" t="s">
        <v>119</v>
      </c>
      <c r="E8" s="260" t="s">
        <v>119</v>
      </c>
      <c r="F8" s="301" t="s">
        <v>119</v>
      </c>
      <c r="G8" s="260">
        <v>1</v>
      </c>
      <c r="H8" s="260">
        <v>1</v>
      </c>
      <c r="I8" s="301" t="s">
        <v>119</v>
      </c>
    </row>
    <row r="9" spans="2:10" ht="14.65" customHeight="1">
      <c r="B9" s="276" t="s">
        <v>494</v>
      </c>
      <c r="C9" s="280" t="s">
        <v>365</v>
      </c>
      <c r="D9" s="286">
        <v>50</v>
      </c>
      <c r="E9" s="295">
        <v>5</v>
      </c>
      <c r="F9" s="300">
        <v>46</v>
      </c>
      <c r="G9" s="295">
        <v>56</v>
      </c>
      <c r="H9" s="295">
        <v>4</v>
      </c>
      <c r="I9" s="300">
        <v>52</v>
      </c>
    </row>
    <row r="10" spans="2:10" ht="14.65" customHeight="1">
      <c r="B10" s="276" t="s">
        <v>401</v>
      </c>
      <c r="C10" s="280" t="s">
        <v>367</v>
      </c>
      <c r="D10" s="287" t="s">
        <v>119</v>
      </c>
      <c r="E10" s="260" t="s">
        <v>119</v>
      </c>
      <c r="F10" s="301" t="s">
        <v>119</v>
      </c>
      <c r="G10" s="260">
        <v>1</v>
      </c>
      <c r="H10" s="260" t="s">
        <v>119</v>
      </c>
      <c r="I10" s="301">
        <v>1</v>
      </c>
    </row>
    <row r="11" spans="2:10" ht="14.65" customHeight="1">
      <c r="B11" s="276" t="s">
        <v>85</v>
      </c>
      <c r="C11" s="280" t="s">
        <v>368</v>
      </c>
      <c r="D11" s="286">
        <v>8</v>
      </c>
      <c r="E11" s="260" t="s">
        <v>119</v>
      </c>
      <c r="F11" s="300">
        <v>8</v>
      </c>
      <c r="G11" s="295">
        <v>7</v>
      </c>
      <c r="H11" s="260" t="s">
        <v>119</v>
      </c>
      <c r="I11" s="300">
        <v>8</v>
      </c>
    </row>
    <row r="12" spans="2:10" ht="14.65" customHeight="1">
      <c r="B12" s="276"/>
      <c r="C12" s="280" t="s">
        <v>116</v>
      </c>
      <c r="D12" s="286">
        <v>8</v>
      </c>
      <c r="E12" s="260" t="s">
        <v>119</v>
      </c>
      <c r="F12" s="300">
        <v>8</v>
      </c>
      <c r="G12" s="295">
        <v>6</v>
      </c>
      <c r="H12" s="260" t="s">
        <v>119</v>
      </c>
      <c r="I12" s="300">
        <v>6</v>
      </c>
    </row>
    <row r="13" spans="2:10" ht="14.65" customHeight="1">
      <c r="B13" s="276"/>
      <c r="C13" s="280" t="s">
        <v>354</v>
      </c>
      <c r="D13" s="287">
        <v>1</v>
      </c>
      <c r="E13" s="260" t="s">
        <v>119</v>
      </c>
      <c r="F13" s="301">
        <v>1</v>
      </c>
      <c r="G13" s="295">
        <v>1</v>
      </c>
      <c r="H13" s="260" t="s">
        <v>119</v>
      </c>
      <c r="I13" s="300">
        <v>1</v>
      </c>
    </row>
    <row r="14" spans="2:10" ht="14.65" customHeight="1">
      <c r="B14" s="276"/>
      <c r="C14" s="281" t="s">
        <v>84</v>
      </c>
      <c r="D14" s="288">
        <v>48</v>
      </c>
      <c r="E14" s="296">
        <v>4</v>
      </c>
      <c r="F14" s="302">
        <v>44</v>
      </c>
      <c r="G14" s="309">
        <v>52</v>
      </c>
      <c r="H14" s="296">
        <v>2</v>
      </c>
      <c r="I14" s="302">
        <v>53</v>
      </c>
    </row>
    <row r="15" spans="2:10" ht="14.65" customHeight="1">
      <c r="B15" s="277"/>
      <c r="C15" s="282" t="s">
        <v>264</v>
      </c>
      <c r="D15" s="289">
        <v>228</v>
      </c>
      <c r="E15" s="297">
        <v>17</v>
      </c>
      <c r="F15" s="303">
        <v>215</v>
      </c>
      <c r="G15" s="297">
        <f>SUM(G4:G14)</f>
        <v>233</v>
      </c>
      <c r="H15" s="261">
        <f>SUM(H4:H14)</f>
        <v>8</v>
      </c>
      <c r="I15" s="303">
        <f>SUM(I4:I14)</f>
        <v>232</v>
      </c>
    </row>
    <row r="16" spans="2:10" ht="14.65" customHeight="1">
      <c r="B16" s="275"/>
      <c r="C16" s="279" t="s">
        <v>369</v>
      </c>
      <c r="D16" s="290">
        <v>3</v>
      </c>
      <c r="E16" s="161" t="s">
        <v>119</v>
      </c>
      <c r="F16" s="304">
        <v>3</v>
      </c>
      <c r="G16" s="161" t="s">
        <v>119</v>
      </c>
      <c r="H16" s="161" t="s">
        <v>119</v>
      </c>
      <c r="I16" s="211" t="s">
        <v>119</v>
      </c>
    </row>
    <row r="17" spans="2:9" ht="14.65" customHeight="1">
      <c r="B17" s="276" t="s">
        <v>549</v>
      </c>
      <c r="C17" s="280" t="s">
        <v>370</v>
      </c>
      <c r="D17" s="290">
        <v>2</v>
      </c>
      <c r="E17" s="161" t="s">
        <v>119</v>
      </c>
      <c r="F17" s="304">
        <v>2</v>
      </c>
      <c r="G17" s="298">
        <v>7</v>
      </c>
      <c r="H17" s="161">
        <v>1</v>
      </c>
      <c r="I17" s="304">
        <v>6</v>
      </c>
    </row>
    <row r="18" spans="2:9" ht="14.65" customHeight="1">
      <c r="B18" s="276" t="s">
        <v>11</v>
      </c>
      <c r="C18" s="280" t="s">
        <v>372</v>
      </c>
      <c r="D18" s="290">
        <v>127</v>
      </c>
      <c r="E18" s="161">
        <v>1</v>
      </c>
      <c r="F18" s="304">
        <v>126</v>
      </c>
      <c r="G18" s="298">
        <v>120</v>
      </c>
      <c r="H18" s="161">
        <v>1</v>
      </c>
      <c r="I18" s="304">
        <v>119</v>
      </c>
    </row>
    <row r="19" spans="2:9" ht="14.65" customHeight="1">
      <c r="B19" s="276" t="s">
        <v>401</v>
      </c>
      <c r="C19" s="280" t="s">
        <v>50</v>
      </c>
      <c r="D19" s="290">
        <v>11</v>
      </c>
      <c r="E19" s="161" t="s">
        <v>119</v>
      </c>
      <c r="F19" s="304">
        <v>11</v>
      </c>
      <c r="G19" s="298">
        <v>3</v>
      </c>
      <c r="H19" s="260" t="s">
        <v>119</v>
      </c>
      <c r="I19" s="304">
        <v>3</v>
      </c>
    </row>
    <row r="20" spans="2:9" ht="14.65" customHeight="1">
      <c r="B20" s="276" t="s">
        <v>550</v>
      </c>
      <c r="C20" s="280" t="s">
        <v>373</v>
      </c>
      <c r="D20" s="290">
        <v>5</v>
      </c>
      <c r="E20" s="161" t="s">
        <v>119</v>
      </c>
      <c r="F20" s="304">
        <v>5</v>
      </c>
      <c r="G20" s="161" t="s">
        <v>119</v>
      </c>
      <c r="H20" s="260" t="s">
        <v>119</v>
      </c>
      <c r="I20" s="301" t="s">
        <v>119</v>
      </c>
    </row>
    <row r="21" spans="2:9" ht="14.65" customHeight="1">
      <c r="B21" s="276" t="s">
        <v>401</v>
      </c>
      <c r="C21" s="281" t="s">
        <v>84</v>
      </c>
      <c r="D21" s="291">
        <v>74</v>
      </c>
      <c r="E21" s="205" t="s">
        <v>119</v>
      </c>
      <c r="F21" s="305">
        <v>76</v>
      </c>
      <c r="G21" s="310">
        <v>74</v>
      </c>
      <c r="H21" s="205" t="s">
        <v>119</v>
      </c>
      <c r="I21" s="305">
        <v>74</v>
      </c>
    </row>
    <row r="22" spans="2:9" ht="14.65" customHeight="1">
      <c r="B22" s="277" t="s">
        <v>85</v>
      </c>
      <c r="C22" s="282" t="s">
        <v>264</v>
      </c>
      <c r="D22" s="292">
        <v>222</v>
      </c>
      <c r="E22" s="294">
        <v>1</v>
      </c>
      <c r="F22" s="306">
        <v>223</v>
      </c>
      <c r="G22" s="294">
        <f>SUM(G16:G21)</f>
        <v>204</v>
      </c>
      <c r="H22" s="162">
        <f>SUM(H16:H21)</f>
        <v>2</v>
      </c>
      <c r="I22" s="306">
        <f>SUM(I16:I21)</f>
        <v>202</v>
      </c>
    </row>
    <row r="23" spans="2:9" ht="14.65" customHeight="1">
      <c r="B23" s="275"/>
      <c r="C23" s="279" t="s">
        <v>369</v>
      </c>
      <c r="D23" s="290">
        <v>117</v>
      </c>
      <c r="E23" s="298">
        <v>9</v>
      </c>
      <c r="F23" s="304">
        <v>176</v>
      </c>
      <c r="G23" s="298">
        <v>96</v>
      </c>
      <c r="H23" s="298">
        <v>6</v>
      </c>
      <c r="I23" s="304">
        <v>150</v>
      </c>
    </row>
    <row r="24" spans="2:9" ht="14.65" customHeight="1">
      <c r="B24" s="276"/>
      <c r="C24" s="280" t="s">
        <v>370</v>
      </c>
      <c r="D24" s="290">
        <v>789</v>
      </c>
      <c r="E24" s="161">
        <v>1</v>
      </c>
      <c r="F24" s="304">
        <v>1089</v>
      </c>
      <c r="G24" s="298">
        <f>82+630</f>
        <v>712</v>
      </c>
      <c r="H24" s="161" t="s">
        <v>119</v>
      </c>
      <c r="I24" s="304">
        <f>101+818</f>
        <v>919</v>
      </c>
    </row>
    <row r="25" spans="2:9" ht="14.65" customHeight="1">
      <c r="B25" s="276" t="s">
        <v>401</v>
      </c>
      <c r="C25" s="280" t="s">
        <v>372</v>
      </c>
      <c r="D25" s="290">
        <v>477</v>
      </c>
      <c r="E25" s="298">
        <v>4</v>
      </c>
      <c r="F25" s="304">
        <v>582</v>
      </c>
      <c r="G25" s="298">
        <v>448</v>
      </c>
      <c r="H25" s="161">
        <v>5</v>
      </c>
      <c r="I25" s="304">
        <v>555</v>
      </c>
    </row>
    <row r="26" spans="2:9" ht="14.65" customHeight="1">
      <c r="B26" s="276" t="s">
        <v>85</v>
      </c>
      <c r="C26" s="280" t="s">
        <v>50</v>
      </c>
      <c r="D26" s="290">
        <v>10</v>
      </c>
      <c r="E26" s="161" t="s">
        <v>119</v>
      </c>
      <c r="F26" s="304">
        <v>11</v>
      </c>
      <c r="G26" s="298">
        <v>16</v>
      </c>
      <c r="H26" s="161" t="s">
        <v>119</v>
      </c>
      <c r="I26" s="304">
        <v>19</v>
      </c>
    </row>
    <row r="27" spans="2:9" ht="14.65" customHeight="1">
      <c r="B27" s="276" t="s">
        <v>246</v>
      </c>
      <c r="C27" s="280" t="s">
        <v>373</v>
      </c>
      <c r="D27" s="290">
        <v>17</v>
      </c>
      <c r="E27" s="161" t="s">
        <v>119</v>
      </c>
      <c r="F27" s="304">
        <v>23</v>
      </c>
      <c r="G27" s="298">
        <v>20</v>
      </c>
      <c r="H27" s="161" t="s">
        <v>119</v>
      </c>
      <c r="I27" s="304">
        <v>29</v>
      </c>
    </row>
    <row r="28" spans="2:9" ht="14.65" customHeight="1">
      <c r="B28" s="276" t="s">
        <v>551</v>
      </c>
      <c r="C28" s="280" t="s">
        <v>277</v>
      </c>
      <c r="D28" s="290">
        <v>8</v>
      </c>
      <c r="E28" s="161" t="s">
        <v>119</v>
      </c>
      <c r="F28" s="304">
        <v>10</v>
      </c>
      <c r="G28" s="298">
        <v>9</v>
      </c>
      <c r="H28" s="161" t="s">
        <v>119</v>
      </c>
      <c r="I28" s="304">
        <v>9</v>
      </c>
    </row>
    <row r="29" spans="2:9" ht="14.65" customHeight="1">
      <c r="B29" s="276"/>
      <c r="C29" s="280" t="s">
        <v>292</v>
      </c>
      <c r="D29" s="290">
        <v>119</v>
      </c>
      <c r="E29" s="161">
        <v>1</v>
      </c>
      <c r="F29" s="304">
        <v>157</v>
      </c>
      <c r="G29" s="298">
        <v>112</v>
      </c>
      <c r="H29" s="161">
        <v>1</v>
      </c>
      <c r="I29" s="304">
        <v>143</v>
      </c>
    </row>
    <row r="30" spans="2:9" ht="14.65" customHeight="1">
      <c r="B30" s="276"/>
      <c r="C30" s="281" t="s">
        <v>84</v>
      </c>
      <c r="D30" s="291">
        <v>128</v>
      </c>
      <c r="E30" s="205">
        <v>2</v>
      </c>
      <c r="F30" s="305">
        <v>149</v>
      </c>
      <c r="G30" s="310">
        <v>128</v>
      </c>
      <c r="H30" s="205" t="s">
        <v>119</v>
      </c>
      <c r="I30" s="305">
        <v>149</v>
      </c>
    </row>
    <row r="31" spans="2:9" ht="14.65" customHeight="1">
      <c r="B31" s="277"/>
      <c r="C31" s="282" t="s">
        <v>264</v>
      </c>
      <c r="D31" s="292">
        <v>1665</v>
      </c>
      <c r="E31" s="294">
        <v>17</v>
      </c>
      <c r="F31" s="306">
        <v>2197</v>
      </c>
      <c r="G31" s="294">
        <f>SUM(G23:G30)</f>
        <v>1541</v>
      </c>
      <c r="H31" s="294">
        <f>SUM(H23:H30)</f>
        <v>12</v>
      </c>
      <c r="I31" s="306">
        <f>SUM(I23:I30)</f>
        <v>1973</v>
      </c>
    </row>
    <row r="32" spans="2:9" ht="14.65" customHeight="1">
      <c r="B32" s="275"/>
      <c r="C32" s="279" t="s">
        <v>288</v>
      </c>
      <c r="D32" s="290">
        <v>37</v>
      </c>
      <c r="E32" s="298">
        <v>11</v>
      </c>
      <c r="F32" s="304">
        <v>33</v>
      </c>
      <c r="G32" s="298">
        <f>3+1+4+10+6+10</f>
        <v>34</v>
      </c>
      <c r="H32" s="298">
        <f>1+2</f>
        <v>3</v>
      </c>
      <c r="I32" s="304">
        <f>6+2+4+13+5+11</f>
        <v>41</v>
      </c>
    </row>
    <row r="33" spans="2:9" ht="14.65" customHeight="1">
      <c r="B33" s="276" t="s">
        <v>401</v>
      </c>
      <c r="C33" s="280" t="s">
        <v>40</v>
      </c>
      <c r="D33" s="290">
        <v>10</v>
      </c>
      <c r="E33" s="298">
        <v>6</v>
      </c>
      <c r="F33" s="304">
        <v>9</v>
      </c>
      <c r="G33" s="298">
        <f>4+1</f>
        <v>5</v>
      </c>
      <c r="H33" s="298">
        <v>3</v>
      </c>
      <c r="I33" s="304">
        <f>1+1</f>
        <v>2</v>
      </c>
    </row>
    <row r="34" spans="2:9" ht="14.65" customHeight="1">
      <c r="B34" s="276" t="s">
        <v>85</v>
      </c>
      <c r="C34" s="280" t="s">
        <v>157</v>
      </c>
      <c r="D34" s="290">
        <v>5</v>
      </c>
      <c r="E34" s="161" t="s">
        <v>119</v>
      </c>
      <c r="F34" s="304">
        <v>5</v>
      </c>
      <c r="G34" s="298">
        <v>6</v>
      </c>
      <c r="H34" s="161">
        <v>1</v>
      </c>
      <c r="I34" s="304">
        <v>8</v>
      </c>
    </row>
    <row r="35" spans="2:9" ht="14.65" customHeight="1">
      <c r="B35" s="276" t="s">
        <v>524</v>
      </c>
      <c r="C35" s="280" t="s">
        <v>376</v>
      </c>
      <c r="D35" s="290">
        <v>4</v>
      </c>
      <c r="E35" s="161" t="s">
        <v>119</v>
      </c>
      <c r="F35" s="304">
        <v>5</v>
      </c>
      <c r="G35" s="298">
        <v>3</v>
      </c>
      <c r="H35" s="161" t="s">
        <v>119</v>
      </c>
      <c r="I35" s="304">
        <v>3</v>
      </c>
    </row>
    <row r="36" spans="2:9" ht="14.65" customHeight="1">
      <c r="B36" s="276" t="s">
        <v>552</v>
      </c>
      <c r="C36" s="281" t="s">
        <v>84</v>
      </c>
      <c r="D36" s="291">
        <v>5</v>
      </c>
      <c r="E36" s="205">
        <v>1</v>
      </c>
      <c r="F36" s="305">
        <v>4</v>
      </c>
      <c r="G36" s="310">
        <v>7</v>
      </c>
      <c r="H36" s="205" t="s">
        <v>119</v>
      </c>
      <c r="I36" s="305">
        <v>7</v>
      </c>
    </row>
    <row r="37" spans="2:9" ht="14.65" customHeight="1">
      <c r="B37" s="277"/>
      <c r="C37" s="282" t="s">
        <v>264</v>
      </c>
      <c r="D37" s="292">
        <v>61</v>
      </c>
      <c r="E37" s="294">
        <v>18</v>
      </c>
      <c r="F37" s="306">
        <v>56</v>
      </c>
      <c r="G37" s="294">
        <f>SUM(G32:G36)</f>
        <v>55</v>
      </c>
      <c r="H37" s="162">
        <f>SUM(H32:H36)</f>
        <v>7</v>
      </c>
      <c r="I37" s="306">
        <f>SUM(I32:I36)</f>
        <v>61</v>
      </c>
    </row>
    <row r="38" spans="2:9" ht="14.65" customHeight="1">
      <c r="B38" s="278" t="s">
        <v>170</v>
      </c>
      <c r="C38" s="283"/>
      <c r="D38" s="293">
        <v>1</v>
      </c>
      <c r="E38" s="162">
        <v>1</v>
      </c>
      <c r="F38" s="307" t="s">
        <v>119</v>
      </c>
      <c r="G38" s="294">
        <v>1</v>
      </c>
      <c r="H38" s="162">
        <v>1</v>
      </c>
      <c r="I38" s="307" t="s">
        <v>119</v>
      </c>
    </row>
    <row r="39" spans="2:9" ht="14.65" customHeight="1">
      <c r="B39" s="242" t="s">
        <v>378</v>
      </c>
      <c r="C39" s="284"/>
      <c r="D39" s="294">
        <v>2177</v>
      </c>
      <c r="E39" s="294">
        <v>54</v>
      </c>
      <c r="F39" s="306">
        <v>2691</v>
      </c>
      <c r="G39" s="294">
        <f>SUM(G15,G22,G31,G37,G38)</f>
        <v>2034</v>
      </c>
      <c r="H39" s="162">
        <f>SUM(H15,H22,H31,H37,H38)</f>
        <v>30</v>
      </c>
      <c r="I39" s="306">
        <f>SUM(I15,I22,I31,I37,I38)</f>
        <v>2468</v>
      </c>
    </row>
    <row r="40" spans="2:9" ht="14.65" customHeight="1">
      <c r="B40" s="145" t="s">
        <v>220</v>
      </c>
      <c r="C40" s="184"/>
    </row>
    <row r="41" spans="2:9" ht="14.1" customHeight="1">
      <c r="B41" s="145"/>
    </row>
  </sheetData>
  <phoneticPr fontId="6"/>
  <pageMargins left="0.78740157480314965" right="0.78740157480314965" top="0.59055118110236227" bottom="0.59055118110236227"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B1:H40"/>
  <sheetViews>
    <sheetView showGridLines="0" topLeftCell="A13" zoomScaleSheetLayoutView="100" workbookViewId="0">
      <selection activeCell="B4" sqref="B4"/>
    </sheetView>
  </sheetViews>
  <sheetFormatPr defaultRowHeight="15.95" customHeight="1"/>
  <cols>
    <col min="1" max="1" width="2.625" style="53" customWidth="1"/>
    <col min="2" max="2" width="12.625" style="53" customWidth="1"/>
    <col min="3" max="3" width="12.125" style="53" customWidth="1"/>
    <col min="4" max="4" width="12.875" style="53" bestFit="1" customWidth="1"/>
    <col min="5" max="5" width="11.875" style="53" bestFit="1" customWidth="1"/>
    <col min="6" max="6" width="10.75" style="53" bestFit="1" customWidth="1"/>
    <col min="7" max="7" width="11.625" style="53" customWidth="1"/>
    <col min="8" max="8" width="12.625" style="53" customWidth="1"/>
    <col min="9" max="9" width="2.375" style="53" customWidth="1"/>
    <col min="10" max="10" width="10.25" style="53" bestFit="1" customWidth="1"/>
    <col min="11" max="16384" width="9" style="53" customWidth="1"/>
  </cols>
  <sheetData>
    <row r="1" spans="2:8" ht="18" customHeight="1">
      <c r="B1" s="312" t="s">
        <v>96</v>
      </c>
      <c r="C1" s="317"/>
      <c r="D1" s="317"/>
      <c r="E1" s="317"/>
      <c r="F1" s="323"/>
      <c r="G1" s="323"/>
      <c r="H1" s="325" t="s">
        <v>490</v>
      </c>
    </row>
    <row r="2" spans="2:8" ht="15" customHeight="1">
      <c r="B2" s="313" t="s">
        <v>380</v>
      </c>
      <c r="C2" s="313" t="s">
        <v>221</v>
      </c>
      <c r="D2" s="313" t="s">
        <v>222</v>
      </c>
      <c r="E2" s="313" t="s">
        <v>227</v>
      </c>
      <c r="F2" s="313" t="s">
        <v>229</v>
      </c>
      <c r="G2" s="313" t="s">
        <v>4</v>
      </c>
      <c r="H2" s="313" t="s">
        <v>230</v>
      </c>
    </row>
    <row r="3" spans="2:8" ht="13.2">
      <c r="B3" s="314" t="s">
        <v>342</v>
      </c>
      <c r="C3" s="318" t="s">
        <v>381</v>
      </c>
      <c r="D3" s="318" t="s">
        <v>383</v>
      </c>
      <c r="E3" s="318" t="s">
        <v>385</v>
      </c>
      <c r="F3" s="318" t="s">
        <v>382</v>
      </c>
      <c r="G3" s="318" t="s">
        <v>177</v>
      </c>
      <c r="H3" s="326"/>
    </row>
    <row r="4" spans="2:8" ht="13.2">
      <c r="B4" s="38" t="s">
        <v>289</v>
      </c>
      <c r="C4" s="319">
        <v>20099835</v>
      </c>
      <c r="D4" s="319">
        <v>764769</v>
      </c>
      <c r="E4" s="319">
        <v>162510</v>
      </c>
      <c r="F4" s="319">
        <v>32515</v>
      </c>
      <c r="G4" s="319">
        <v>12754</v>
      </c>
      <c r="H4" s="327">
        <v>21072383</v>
      </c>
    </row>
    <row r="5" spans="2:8" ht="13.2">
      <c r="B5" s="39" t="s">
        <v>342</v>
      </c>
      <c r="C5" s="320">
        <v>0.95384727014500448</v>
      </c>
      <c r="D5" s="320">
        <v>3.6292478169175267e-002</v>
      </c>
      <c r="E5" s="320">
        <v>7.7119896691323422e-003</v>
      </c>
      <c r="F5" s="320">
        <v>1.e-003</v>
      </c>
      <c r="G5" s="320">
        <v>1.e-003</v>
      </c>
      <c r="H5" s="328"/>
    </row>
    <row r="6" spans="2:8" ht="13.2">
      <c r="B6" s="314" t="s">
        <v>342</v>
      </c>
      <c r="C6" s="318" t="s">
        <v>386</v>
      </c>
      <c r="D6" s="318" t="s">
        <v>385</v>
      </c>
      <c r="E6" s="318" t="s">
        <v>381</v>
      </c>
      <c r="F6" s="318" t="s">
        <v>387</v>
      </c>
      <c r="G6" s="318" t="s">
        <v>390</v>
      </c>
      <c r="H6" s="326"/>
    </row>
    <row r="7" spans="2:8" ht="13.2">
      <c r="B7" s="38" t="s">
        <v>291</v>
      </c>
      <c r="C7" s="319">
        <v>2124684</v>
      </c>
      <c r="D7" s="319">
        <v>852847</v>
      </c>
      <c r="E7" s="319">
        <v>387525</v>
      </c>
      <c r="F7" s="319">
        <v>140434</v>
      </c>
      <c r="G7" s="319">
        <v>33546</v>
      </c>
      <c r="H7" s="327">
        <v>3539036</v>
      </c>
    </row>
    <row r="8" spans="2:8" ht="13.2">
      <c r="B8" s="39" t="s">
        <v>342</v>
      </c>
      <c r="C8" s="320">
        <v>0.60035670730673552</v>
      </c>
      <c r="D8" s="320">
        <v>0.24098285521820068</v>
      </c>
      <c r="E8" s="320">
        <v>0.10950015767005479</v>
      </c>
      <c r="F8" s="320">
        <v>3.9681427371747562e-002</v>
      </c>
      <c r="G8" s="320">
        <v>8.9999999999999993e-003</v>
      </c>
      <c r="H8" s="328"/>
    </row>
    <row r="9" spans="2:8" ht="13.2">
      <c r="B9" s="314" t="s">
        <v>342</v>
      </c>
      <c r="C9" s="318" t="s">
        <v>255</v>
      </c>
      <c r="D9" s="318" t="s">
        <v>391</v>
      </c>
      <c r="E9" s="318" t="s">
        <v>259</v>
      </c>
      <c r="F9" s="318" t="s">
        <v>392</v>
      </c>
      <c r="G9" s="318" t="s">
        <v>233</v>
      </c>
      <c r="H9" s="326"/>
    </row>
    <row r="10" spans="2:8" ht="13.2">
      <c r="B10" s="38" t="s">
        <v>477</v>
      </c>
      <c r="C10" s="319">
        <v>3805213</v>
      </c>
      <c r="D10" s="319">
        <v>413151</v>
      </c>
      <c r="E10" s="319">
        <v>290564</v>
      </c>
      <c r="F10" s="319">
        <v>83251</v>
      </c>
      <c r="G10" s="319">
        <v>79732</v>
      </c>
      <c r="H10" s="327">
        <v>4671911</v>
      </c>
    </row>
    <row r="11" spans="2:8" ht="13.2">
      <c r="B11" s="39" t="s">
        <v>342</v>
      </c>
      <c r="C11" s="320">
        <v>0.81499999999999995</v>
      </c>
      <c r="D11" s="320">
        <v>8.8432977426153886e-002</v>
      </c>
      <c r="E11" s="320">
        <v>6.2193821757306596e-002</v>
      </c>
      <c r="F11" s="320">
        <v>1.7819474728863628e-002</v>
      </c>
      <c r="G11" s="320">
        <v>1.706624976374764e-002</v>
      </c>
      <c r="H11" s="328"/>
    </row>
    <row r="12" spans="2:8" ht="13.2">
      <c r="B12" s="314" t="s">
        <v>342</v>
      </c>
      <c r="C12" s="318" t="s">
        <v>381</v>
      </c>
      <c r="D12" s="318" t="s">
        <v>385</v>
      </c>
      <c r="E12" s="318" t="s">
        <v>327</v>
      </c>
      <c r="F12" s="318" t="s">
        <v>187</v>
      </c>
      <c r="G12" s="318" t="s">
        <v>390</v>
      </c>
      <c r="H12" s="326"/>
    </row>
    <row r="13" spans="2:8" ht="13.2">
      <c r="B13" s="38" t="s">
        <v>293</v>
      </c>
      <c r="C13" s="319">
        <v>4330797</v>
      </c>
      <c r="D13" s="319">
        <v>652727</v>
      </c>
      <c r="E13" s="319">
        <v>298634</v>
      </c>
      <c r="F13" s="319">
        <v>198918</v>
      </c>
      <c r="G13" s="319">
        <v>89940</v>
      </c>
      <c r="H13" s="327">
        <v>5571016</v>
      </c>
    </row>
    <row r="14" spans="2:8" ht="13.2">
      <c r="B14" s="39" t="s">
        <v>342</v>
      </c>
      <c r="C14" s="320">
        <v>0.77700000000000002</v>
      </c>
      <c r="D14" s="320">
        <v>0.11716480440910598</v>
      </c>
      <c r="E14" s="320">
        <v>5.3999999999999999e-002</v>
      </c>
      <c r="F14" s="320">
        <v>3.5705874835039064e-002</v>
      </c>
      <c r="G14" s="320">
        <v>1.6e-002</v>
      </c>
      <c r="H14" s="328"/>
    </row>
    <row r="15" spans="2:8" ht="13.2">
      <c r="B15" s="314" t="s">
        <v>342</v>
      </c>
      <c r="C15" s="318" t="s">
        <v>393</v>
      </c>
      <c r="D15" s="318" t="s">
        <v>390</v>
      </c>
      <c r="E15" s="318" t="s">
        <v>395</v>
      </c>
      <c r="F15" s="318" t="s">
        <v>396</v>
      </c>
      <c r="G15" s="318" t="s">
        <v>385</v>
      </c>
      <c r="H15" s="326"/>
    </row>
    <row r="16" spans="2:8" ht="13.2">
      <c r="B16" s="38" t="s">
        <v>282</v>
      </c>
      <c r="C16" s="319">
        <v>8589752</v>
      </c>
      <c r="D16" s="319">
        <v>6327591</v>
      </c>
      <c r="E16" s="319">
        <v>1240005</v>
      </c>
      <c r="F16" s="319">
        <v>472030</v>
      </c>
      <c r="G16" s="319">
        <v>40468</v>
      </c>
      <c r="H16" s="327">
        <v>16669846</v>
      </c>
    </row>
    <row r="17" spans="2:8" ht="13.2">
      <c r="B17" s="39" t="s">
        <v>342</v>
      </c>
      <c r="C17" s="320">
        <v>0.51528682388547564</v>
      </c>
      <c r="D17" s="320">
        <v>0.37958305073724136</v>
      </c>
      <c r="E17" s="320">
        <v>7.4386110105636255e-002</v>
      </c>
      <c r="F17" s="320">
        <v>2.8316398363848111e-002</v>
      </c>
      <c r="G17" s="320">
        <v>3.0000000000000001e-003</v>
      </c>
      <c r="H17" s="328"/>
    </row>
    <row r="18" spans="2:8" ht="13.2">
      <c r="B18" s="314" t="s">
        <v>342</v>
      </c>
      <c r="C18" s="318" t="s">
        <v>397</v>
      </c>
      <c r="D18" s="318" t="s">
        <v>232</v>
      </c>
      <c r="E18" s="318" t="s">
        <v>238</v>
      </c>
      <c r="F18" s="318" t="s">
        <v>390</v>
      </c>
      <c r="G18" s="318" t="s">
        <v>391</v>
      </c>
      <c r="H18" s="326"/>
    </row>
    <row r="19" spans="2:8" ht="13.2">
      <c r="B19" s="38" t="s">
        <v>83</v>
      </c>
      <c r="C19" s="319">
        <v>8983004</v>
      </c>
      <c r="D19" s="319">
        <v>2207071</v>
      </c>
      <c r="E19" s="319">
        <v>1245737</v>
      </c>
      <c r="F19" s="319">
        <v>400577</v>
      </c>
      <c r="G19" s="319">
        <v>291295</v>
      </c>
      <c r="H19" s="327">
        <v>13127684</v>
      </c>
    </row>
    <row r="20" spans="2:8" ht="13.2">
      <c r="B20" s="39" t="s">
        <v>342</v>
      </c>
      <c r="C20" s="320">
        <v>0.684279420497934</v>
      </c>
      <c r="D20" s="320">
        <v>0.16812341003942508</v>
      </c>
      <c r="E20" s="320">
        <v>9.4893889889488506e-002</v>
      </c>
      <c r="F20" s="320">
        <v>3.0513912431164553e-002</v>
      </c>
      <c r="G20" s="320">
        <v>2.2189367141987878e-002</v>
      </c>
      <c r="H20" s="328"/>
    </row>
    <row r="21" spans="2:8" ht="13.2">
      <c r="B21" s="314" t="s">
        <v>342</v>
      </c>
      <c r="C21" s="318" t="s">
        <v>238</v>
      </c>
      <c r="D21" s="318" t="s">
        <v>399</v>
      </c>
      <c r="E21" s="318" t="s">
        <v>390</v>
      </c>
      <c r="F21" s="318" t="s">
        <v>9</v>
      </c>
      <c r="G21" s="318" t="s">
        <v>383</v>
      </c>
      <c r="H21" s="326"/>
    </row>
    <row r="22" spans="2:8" ht="13.2">
      <c r="B22" s="38" t="s">
        <v>295</v>
      </c>
      <c r="C22" s="319">
        <v>15642358</v>
      </c>
      <c r="D22" s="319">
        <v>4707873</v>
      </c>
      <c r="E22" s="319">
        <v>668320</v>
      </c>
      <c r="F22" s="319">
        <v>379590</v>
      </c>
      <c r="G22" s="319">
        <v>77360</v>
      </c>
      <c r="H22" s="327">
        <v>21475501</v>
      </c>
    </row>
    <row r="23" spans="2:8" ht="13.2">
      <c r="B23" s="39" t="s">
        <v>342</v>
      </c>
      <c r="C23" s="320">
        <v>0.72838151715296418</v>
      </c>
      <c r="D23" s="320">
        <v>0.21922063657560306</v>
      </c>
      <c r="E23" s="320">
        <v>3.1120112168745214e-002</v>
      </c>
      <c r="F23" s="320">
        <v>1.7675489852367124e-002</v>
      </c>
      <c r="G23" s="320">
        <v>3.6022442503203999e-003</v>
      </c>
      <c r="H23" s="328"/>
    </row>
    <row r="24" spans="2:8" ht="13.2">
      <c r="B24" s="314" t="s">
        <v>342</v>
      </c>
      <c r="C24" s="318" t="s">
        <v>238</v>
      </c>
      <c r="D24" s="318" t="s">
        <v>390</v>
      </c>
      <c r="E24" s="318" t="s">
        <v>383</v>
      </c>
      <c r="F24" s="318" t="s">
        <v>9</v>
      </c>
      <c r="G24" s="318" t="s">
        <v>399</v>
      </c>
      <c r="H24" s="326"/>
    </row>
    <row r="25" spans="2:8" ht="13.2">
      <c r="B25" s="38" t="s">
        <v>89</v>
      </c>
      <c r="C25" s="319">
        <v>2051127</v>
      </c>
      <c r="D25" s="319">
        <v>1505520</v>
      </c>
      <c r="E25" s="319">
        <v>69255</v>
      </c>
      <c r="F25" s="319">
        <v>16910</v>
      </c>
      <c r="G25" s="319">
        <v>7634</v>
      </c>
      <c r="H25" s="327">
        <v>3650446</v>
      </c>
    </row>
    <row r="26" spans="2:8" ht="13.2">
      <c r="B26" s="39" t="s">
        <v>342</v>
      </c>
      <c r="C26" s="320">
        <v>0.56188394513985418</v>
      </c>
      <c r="D26" s="320">
        <v>0.41242083844001526</v>
      </c>
      <c r="E26" s="320">
        <v>1.8971654422500702e-002</v>
      </c>
      <c r="F26" s="320">
        <v>4.6323106820372086e-003</v>
      </c>
      <c r="G26" s="320">
        <v>2.0912513155926702e-003</v>
      </c>
      <c r="H26" s="328"/>
    </row>
    <row r="27" spans="2:8" ht="13.2">
      <c r="B27" s="314" t="s">
        <v>342</v>
      </c>
      <c r="C27" s="318" t="s">
        <v>238</v>
      </c>
      <c r="D27" s="318" t="s">
        <v>327</v>
      </c>
      <c r="E27" s="318" t="s">
        <v>390</v>
      </c>
      <c r="F27" s="318" t="s">
        <v>9</v>
      </c>
      <c r="G27" s="318" t="s">
        <v>257</v>
      </c>
      <c r="H27" s="326"/>
    </row>
    <row r="28" spans="2:8" ht="13.2">
      <c r="B28" s="38" t="s">
        <v>117</v>
      </c>
      <c r="C28" s="319">
        <v>3272735</v>
      </c>
      <c r="D28" s="319">
        <v>800840</v>
      </c>
      <c r="E28" s="319">
        <v>578354</v>
      </c>
      <c r="F28" s="319">
        <v>418589</v>
      </c>
      <c r="G28" s="319">
        <v>1310</v>
      </c>
      <c r="H28" s="327">
        <v>5071828</v>
      </c>
    </row>
    <row r="29" spans="2:8" ht="13.2">
      <c r="B29" s="39" t="s">
        <v>342</v>
      </c>
      <c r="C29" s="320">
        <v>0.64500000000000002</v>
      </c>
      <c r="D29" s="320">
        <v>0.158</v>
      </c>
      <c r="E29" s="320">
        <v>0.114</v>
      </c>
      <c r="F29" s="320">
        <v>8.3000000000000004e-002</v>
      </c>
      <c r="G29" s="320">
        <v>0</v>
      </c>
      <c r="H29" s="328"/>
    </row>
    <row r="30" spans="2:8" ht="13.2">
      <c r="B30" s="314" t="s">
        <v>342</v>
      </c>
      <c r="C30" s="318" t="s">
        <v>491</v>
      </c>
      <c r="D30" s="318" t="s">
        <v>332</v>
      </c>
      <c r="E30" s="318" t="s">
        <v>233</v>
      </c>
      <c r="F30" s="318" t="s">
        <v>2</v>
      </c>
      <c r="G30" s="318" t="s">
        <v>493</v>
      </c>
      <c r="H30" s="326"/>
    </row>
    <row r="31" spans="2:8" ht="13.2">
      <c r="B31" s="38" t="s">
        <v>495</v>
      </c>
      <c r="C31" s="319">
        <v>591927</v>
      </c>
      <c r="D31" s="319">
        <v>567173</v>
      </c>
      <c r="E31" s="319">
        <v>136467</v>
      </c>
      <c r="F31" s="319">
        <v>58024</v>
      </c>
      <c r="G31" s="319">
        <v>6918</v>
      </c>
      <c r="H31" s="327">
        <v>1360509</v>
      </c>
    </row>
    <row r="32" spans="2:8" ht="13.2">
      <c r="B32" s="39" t="s">
        <v>342</v>
      </c>
      <c r="C32" s="320">
        <v>0.435</v>
      </c>
      <c r="D32" s="320">
        <v>0.41699999999999998</v>
      </c>
      <c r="E32" s="320">
        <v>0.1</v>
      </c>
      <c r="F32" s="320">
        <v>4.2999999999999997e-002</v>
      </c>
      <c r="G32" s="320">
        <v>5.0000000000000001e-003</v>
      </c>
      <c r="H32" s="328"/>
    </row>
    <row r="33" spans="2:8" ht="13.2">
      <c r="B33" s="315" t="s">
        <v>475</v>
      </c>
      <c r="C33" s="321"/>
      <c r="D33" s="321"/>
      <c r="E33" s="321"/>
      <c r="F33" s="321"/>
      <c r="G33" s="321"/>
      <c r="H33" s="329"/>
    </row>
    <row r="34" spans="2:8" ht="13.2">
      <c r="B34" s="175" t="s">
        <v>234</v>
      </c>
      <c r="C34" s="175"/>
      <c r="D34" s="175"/>
      <c r="E34" s="175"/>
      <c r="F34" s="175"/>
      <c r="G34" s="324"/>
    </row>
    <row r="35" spans="2:8" ht="13.2">
      <c r="B35" s="175" t="s">
        <v>478</v>
      </c>
      <c r="C35" s="175"/>
      <c r="D35" s="175"/>
      <c r="E35" s="175"/>
      <c r="F35" s="175"/>
      <c r="G35" s="175"/>
    </row>
    <row r="36" spans="2:8" ht="13.2">
      <c r="B36" s="175" t="s">
        <v>479</v>
      </c>
      <c r="C36" s="175"/>
      <c r="D36" s="175"/>
      <c r="E36" s="322"/>
      <c r="G36" s="322"/>
      <c r="H36" s="322"/>
    </row>
    <row r="37" spans="2:8" ht="13.2">
      <c r="B37" s="175" t="s">
        <v>480</v>
      </c>
      <c r="C37" s="175"/>
      <c r="D37" s="175"/>
      <c r="E37" s="322"/>
      <c r="G37" s="322"/>
      <c r="H37" s="322"/>
    </row>
    <row r="38" spans="2:8" ht="13.2">
      <c r="B38" s="175" t="s">
        <v>161</v>
      </c>
      <c r="C38" s="175"/>
      <c r="D38" s="175"/>
      <c r="E38" s="322"/>
      <c r="G38" s="322"/>
      <c r="H38" s="322"/>
    </row>
    <row r="39" spans="2:8" ht="13.2">
      <c r="B39" s="315" t="s">
        <v>237</v>
      </c>
      <c r="C39" s="315"/>
      <c r="D39" s="315"/>
    </row>
    <row r="40" spans="2:8" ht="13.2">
      <c r="B40" s="316"/>
    </row>
  </sheetData>
  <phoneticPr fontId="6"/>
  <pageMargins left="0.78740157480314965" right="0.78740157480314965" top="0.59055118110236227" bottom="0.59055118110236227" header="0.31496062992125984" footer="0.31496062992125984"/>
  <pageSetup paperSize="9" fitToWidth="1" fitToHeight="1" orientation="portrait" usePrinterDefaults="1" r:id="rId1"/>
  <headerFooter scaleWithDoc="0"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2019-04-23T09:41:33Z</cp:lastPrinted>
  <dcterms:created xsi:type="dcterms:W3CDTF">2017-10-17T01:19:06Z</dcterms:created>
  <dcterms:modified xsi:type="dcterms:W3CDTF">2022-09-18T08:04:32Z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2022-09-18T08:04:32Z</vt:filetime>
  </property>
</Properties>
</file>