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3690" windowWidth="18750" windowHeight="3735" activeTab="13"/>
  </bookViews>
  <sheets>
    <sheet name="1" sheetId="2" r:id="rId1"/>
    <sheet name="2" sheetId="21" r:id="rId2"/>
    <sheet name="3" sheetId="4" r:id="rId3"/>
    <sheet name="4" sheetId="5" r:id="rId4"/>
    <sheet name="5" sheetId="6" r:id="rId5"/>
    <sheet name="6" sheetId="7" r:id="rId6"/>
    <sheet name="7" sheetId="8" r:id="rId7"/>
    <sheet name="8" sheetId="17" r:id="rId8"/>
    <sheet name="9" sheetId="18" r:id="rId9"/>
    <sheet name="10" sheetId="11" r:id="rId10"/>
    <sheet name="11" sheetId="12" r:id="rId11"/>
    <sheet name="12" sheetId="13" r:id="rId12"/>
    <sheet name="13" sheetId="20" r:id="rId13"/>
    <sheet name="14" sheetId="19" r:id="rId14"/>
  </sheets>
  <definedNames>
    <definedName name="_Key1" hidden="1">#REF!</definedName>
    <definedName name="_Key1" localSheetId="2" hidden="1">#REF!</definedName>
    <definedName name="_Key1" localSheetId="3" hidden="1">#REF!</definedName>
    <definedName name="_Key1" localSheetId="5" hidden="1">#REF!</definedName>
    <definedName name="_Key1" localSheetId="6" hidden="1">#REF!</definedName>
    <definedName name="_Key1" localSheetId="9" hidden="1">#REF!</definedName>
    <definedName name="_Key1" localSheetId="10" hidden="1">#REF!</definedName>
    <definedName name="_Key1" localSheetId="1" hidden="1">#REF!</definedName>
    <definedName name="_Order1" hidden="1">0</definedName>
    <definedName name="_xlnm.Print_Area" localSheetId="3">'4'!$A$1:$K$25</definedName>
    <definedName name="_xlnm.Print_Titles" localSheetId="3">'4'!$A:$A,'4'!$16:$16</definedName>
    <definedName name="_xlnm.Print_Area" localSheetId="4">'5'!$A$1:$H$15</definedName>
    <definedName name="_xlnm.Print_Area" localSheetId="6">'7'!$A$1:$C$11</definedName>
    <definedName name="_xlnm.Print_Area" localSheetId="10">'11'!$A$1:$F$22</definedName>
    <definedName name="_xlnm.Print_Area" localSheetId="13">'14'!$A$1:$G$13</definedName>
    <definedName name="_xlnm.Print_Area" localSheetId="1">'2'!$A$1:$H$34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<sst xmlns="http://schemas.openxmlformats.org/spreadsheetml/2006/main" xmlns:r="http://schemas.openxmlformats.org/officeDocument/2006/relationships" count="325" uniqueCount="325">
  <si>
    <t>　　なったため、この契約数は除かれている。</t>
    <rPh sb="10" eb="13">
      <t>ケイヤクスウ</t>
    </rPh>
    <phoneticPr fontId="6"/>
  </si>
  <si>
    <t>横手</t>
    <rPh sb="0" eb="2">
      <t>ヨコテ</t>
    </rPh>
    <phoneticPr fontId="15"/>
  </si>
  <si>
    <t>秋田内陸線</t>
  </si>
  <si>
    <t>名古屋（中部国際空港）→秋田</t>
    <rPh sb="0" eb="3">
      <t>ナゴヤ</t>
    </rPh>
    <rPh sb="4" eb="6">
      <t>チュウブ</t>
    </rPh>
    <rPh sb="6" eb="8">
      <t>コクサイ</t>
    </rPh>
    <rPh sb="8" eb="10">
      <t>クウコウ</t>
    </rPh>
    <phoneticPr fontId="16"/>
  </si>
  <si>
    <t>総     　数</t>
  </si>
  <si>
    <t>札幌（新千歳空港）→秋田</t>
    <rPh sb="0" eb="2">
      <t>サッポロ</t>
    </rPh>
    <rPh sb="3" eb="4">
      <t>シン</t>
    </rPh>
    <rPh sb="4" eb="6">
      <t>チトセ</t>
    </rPh>
    <rPh sb="6" eb="8">
      <t>クウコウ</t>
    </rPh>
    <phoneticPr fontId="16"/>
  </si>
  <si>
    <t>平成28年</t>
    <rPh sb="0" eb="2">
      <t>ヘイセイ</t>
    </rPh>
    <rPh sb="4" eb="5">
      <t>ネン</t>
    </rPh>
    <phoneticPr fontId="15"/>
  </si>
  <si>
    <t>営業収入</t>
    <rPh sb="0" eb="2">
      <t>エイギョウ</t>
    </rPh>
    <rPh sb="2" eb="4">
      <t>シュウニュウ</t>
    </rPh>
    <phoneticPr fontId="17"/>
  </si>
  <si>
    <t>西仙北スマート</t>
    <rPh sb="0" eb="3">
      <t>ニシセンボク</t>
    </rPh>
    <phoneticPr fontId="15"/>
  </si>
  <si>
    <t>簡  易</t>
    <rPh sb="0" eb="1">
      <t>カン</t>
    </rPh>
    <rPh sb="3" eb="4">
      <t>エキ</t>
    </rPh>
    <phoneticPr fontId="15"/>
  </si>
  <si>
    <t>東京（羽田空港）→秋田</t>
    <rPh sb="3" eb="5">
      <t>ハネダ</t>
    </rPh>
    <rPh sb="5" eb="7">
      <t>クウコウ</t>
    </rPh>
    <phoneticPr fontId="16"/>
  </si>
  <si>
    <t>全日空</t>
    <rPh sb="1" eb="2">
      <t>ニチ</t>
    </rPh>
    <rPh sb="2" eb="3">
      <t>ソラ</t>
    </rPh>
    <phoneticPr fontId="16"/>
  </si>
  <si>
    <t>商</t>
    <rPh sb="0" eb="1">
      <t>ショウ</t>
    </rPh>
    <phoneticPr fontId="15"/>
  </si>
  <si>
    <t>琴丘森岳本線</t>
    <rPh sb="0" eb="2">
      <t>コトオカ</t>
    </rPh>
    <rPh sb="2" eb="4">
      <t>モリタケ</t>
    </rPh>
    <rPh sb="4" eb="6">
      <t>ホンセン</t>
    </rPh>
    <phoneticPr fontId="15"/>
  </si>
  <si>
    <t>業　務</t>
  </si>
  <si>
    <t>平成29年度</t>
    <rPh sb="0" eb="2">
      <t>ヘイセイ</t>
    </rPh>
    <rPh sb="4" eb="6">
      <t>ネンド</t>
    </rPh>
    <phoneticPr fontId="15"/>
  </si>
  <si>
    <t>昭和男鹿半島</t>
    <rPh sb="0" eb="2">
      <t>ショウワ</t>
    </rPh>
    <rPh sb="2" eb="4">
      <t>オガ</t>
    </rPh>
    <rPh sb="4" eb="6">
      <t>ハントウ</t>
    </rPh>
    <phoneticPr fontId="15"/>
  </si>
  <si>
    <t>　　　音声通信利用状況」</t>
  </si>
  <si>
    <t>平成30年度</t>
    <rPh sb="0" eb="2">
      <t>ヘイセイ</t>
    </rPh>
    <rPh sb="4" eb="6">
      <t>ネンド</t>
    </rPh>
    <phoneticPr fontId="15"/>
  </si>
  <si>
    <t>秋田中央</t>
    <rPh sb="0" eb="2">
      <t>アキタ</t>
    </rPh>
    <rPh sb="2" eb="4">
      <t>チュウオウ</t>
    </rPh>
    <phoneticPr fontId="15"/>
  </si>
  <si>
    <t>年 度</t>
    <rPh sb="0" eb="1">
      <t>ネン</t>
    </rPh>
    <rPh sb="2" eb="3">
      <t>ド</t>
    </rPh>
    <phoneticPr fontId="15"/>
  </si>
  <si>
    <r>
      <t xml:space="preserve">特殊車
</t>
    </r>
    <r>
      <rPr>
        <sz val="8"/>
        <color auto="1"/>
        <rFont val="ＭＳ ゴシック"/>
      </rPr>
      <t>（普通・小型）</t>
    </r>
    <rPh sb="0" eb="3">
      <t>トクシュシャ</t>
    </rPh>
    <rPh sb="5" eb="7">
      <t>フツウ</t>
    </rPh>
    <rPh sb="8" eb="10">
      <t>コガタ</t>
    </rPh>
    <phoneticPr fontId="15"/>
  </si>
  <si>
    <t>秋田南</t>
    <rPh sb="0" eb="2">
      <t>アキタ</t>
    </rPh>
    <rPh sb="2" eb="3">
      <t>ミナミ</t>
    </rPh>
    <phoneticPr fontId="15"/>
  </si>
  <si>
    <t>花 輪 線</t>
  </si>
  <si>
    <t>大韓航空</t>
    <rPh sb="0" eb="1">
      <t>ダイ</t>
    </rPh>
    <rPh sb="1" eb="2">
      <t>カン</t>
    </rPh>
    <rPh sb="2" eb="3">
      <t>コウ</t>
    </rPh>
    <rPh sb="3" eb="4">
      <t>ソラ</t>
    </rPh>
    <phoneticPr fontId="16"/>
  </si>
  <si>
    <t>12-2 高速道路の利用状況(出入交通量)</t>
    <rPh sb="15" eb="16">
      <t>デ</t>
    </rPh>
    <rPh sb="16" eb="17">
      <t>イリ</t>
    </rPh>
    <rPh sb="17" eb="18">
      <t>コウ</t>
    </rPh>
    <rPh sb="18" eb="19">
      <t>ツウ</t>
    </rPh>
    <rPh sb="19" eb="20">
      <t>リョウ</t>
    </rPh>
    <phoneticPr fontId="15"/>
  </si>
  <si>
    <t>輸　　出</t>
  </si>
  <si>
    <t>区　  　間</t>
    <rPh sb="5" eb="6">
      <t>アイダ</t>
    </rPh>
    <phoneticPr fontId="15"/>
  </si>
  <si>
    <t>秋田自動車道</t>
  </si>
  <si>
    <t>特殊用途用</t>
    <rPh sb="0" eb="2">
      <t>トクシュ</t>
    </rPh>
    <rPh sb="2" eb="4">
      <t>ヨウト</t>
    </rPh>
    <rPh sb="4" eb="5">
      <t>ヨウ</t>
    </rPh>
    <phoneticPr fontId="15"/>
  </si>
  <si>
    <t>利用</t>
  </si>
  <si>
    <t>貨物（ｔ）</t>
  </si>
  <si>
    <t>湯田</t>
    <rPh sb="0" eb="2">
      <t>ユダ</t>
    </rPh>
    <phoneticPr fontId="15"/>
  </si>
  <si>
    <t>令和元年</t>
    <rPh sb="0" eb="3">
      <t>レイワガン</t>
    </rPh>
    <phoneticPr fontId="6"/>
  </si>
  <si>
    <t>大曲</t>
    <rPh sb="0" eb="2">
      <t>オオマガリ</t>
    </rPh>
    <phoneticPr fontId="15"/>
  </si>
  <si>
    <t>協和</t>
    <rPh sb="0" eb="2">
      <t>キョウワ</t>
    </rPh>
    <phoneticPr fontId="15"/>
  </si>
  <si>
    <t>東北縦貫自動車道</t>
    <rPh sb="2" eb="4">
      <t>ジュウカン</t>
    </rPh>
    <phoneticPr fontId="15"/>
  </si>
  <si>
    <t>車両数</t>
  </si>
  <si>
    <t>秋田北</t>
    <rPh sb="0" eb="2">
      <t>アキタ</t>
    </rPh>
    <rPh sb="2" eb="3">
      <t>キタ</t>
    </rPh>
    <phoneticPr fontId="15"/>
  </si>
  <si>
    <t>5月</t>
  </si>
  <si>
    <t>郵便（ｔ）</t>
  </si>
  <si>
    <t>五城目八郎潟</t>
    <rPh sb="0" eb="3">
      <t>ゴジョウメ</t>
    </rPh>
    <rPh sb="3" eb="6">
      <t>ハチロウガタ</t>
    </rPh>
    <phoneticPr fontId="15"/>
  </si>
  <si>
    <t>利　用</t>
  </si>
  <si>
    <t>鹿角八幡平</t>
    <rPh sb="0" eb="2">
      <t>カヅノ</t>
    </rPh>
    <rPh sb="2" eb="5">
      <t>ハチマンタイ</t>
    </rPh>
    <phoneticPr fontId="15"/>
  </si>
  <si>
    <t>男 鹿 線</t>
  </si>
  <si>
    <t>特　　殊　　品</t>
  </si>
  <si>
    <t>十和田</t>
    <rPh sb="0" eb="3">
      <t>トワダ</t>
    </rPh>
    <phoneticPr fontId="15"/>
  </si>
  <si>
    <t>区  間</t>
  </si>
  <si>
    <t>平成29年</t>
    <rPh sb="0" eb="2">
      <t>ヘイセイ</t>
    </rPh>
    <rPh sb="4" eb="5">
      <t>ネン</t>
    </rPh>
    <phoneticPr fontId="16"/>
  </si>
  <si>
    <t>小坂</t>
    <rPh sb="0" eb="2">
      <t>コサカ</t>
    </rPh>
    <phoneticPr fontId="15"/>
  </si>
  <si>
    <t>碇ヶ関</t>
    <rPh sb="0" eb="3">
      <t>イカリガセキ</t>
    </rPh>
    <phoneticPr fontId="15"/>
  </si>
  <si>
    <t>12-6 鉄道の輸送状況</t>
  </si>
  <si>
    <t>秋田→大阪（伊丹空港）</t>
    <rPh sb="3" eb="4">
      <t>ダイ</t>
    </rPh>
    <rPh sb="4" eb="5">
      <t>サカ</t>
    </rPh>
    <rPh sb="6" eb="8">
      <t>イタミ</t>
    </rPh>
    <rPh sb="8" eb="10">
      <t>クウコウ</t>
    </rPh>
    <phoneticPr fontId="16"/>
  </si>
  <si>
    <t>物</t>
  </si>
  <si>
    <t>秋田空港本線</t>
    <rPh sb="0" eb="2">
      <t>アキタ</t>
    </rPh>
    <rPh sb="2" eb="4">
      <t>クウコウ</t>
    </rPh>
    <rPh sb="4" eb="6">
      <t>ホンセン</t>
    </rPh>
    <phoneticPr fontId="15"/>
  </si>
  <si>
    <t>資料：</t>
  </si>
  <si>
    <t>日本海東北自動車道</t>
    <rPh sb="0" eb="3">
      <t>ニホンカイ</t>
    </rPh>
    <rPh sb="3" eb="5">
      <t>トウホク</t>
    </rPh>
    <rPh sb="5" eb="8">
      <t>ジドウシャ</t>
    </rPh>
    <rPh sb="8" eb="9">
      <t>ドウ</t>
    </rPh>
    <phoneticPr fontId="15"/>
  </si>
  <si>
    <t>秋田空港</t>
    <rPh sb="0" eb="2">
      <t>アキタ</t>
    </rPh>
    <rPh sb="2" eb="4">
      <t>クウコウ</t>
    </rPh>
    <phoneticPr fontId="15"/>
  </si>
  <si>
    <t>琴丘能代道路</t>
    <rPh sb="0" eb="2">
      <t>コトオカ</t>
    </rPh>
    <rPh sb="2" eb="4">
      <t>ノシロ</t>
    </rPh>
    <rPh sb="4" eb="6">
      <t>ドウロ</t>
    </rPh>
    <phoneticPr fontId="15"/>
  </si>
  <si>
    <t>資料：総務省東北総合通信局「東北におけるブロードバンドサービスの普及状況」</t>
    <rPh sb="0" eb="2">
      <t>シリョウ</t>
    </rPh>
    <rPh sb="3" eb="6">
      <t>ソウムショウ</t>
    </rPh>
    <rPh sb="6" eb="8">
      <t>トウホク</t>
    </rPh>
    <rPh sb="8" eb="10">
      <t>ソウゴウ</t>
    </rPh>
    <rPh sb="10" eb="13">
      <t>ツウシンキョク</t>
    </rPh>
    <rPh sb="14" eb="16">
      <t>トウホク</t>
    </rPh>
    <rPh sb="32" eb="34">
      <t>フキュウ</t>
    </rPh>
    <rPh sb="34" eb="36">
      <t>ジョウキョウ</t>
    </rPh>
    <phoneticPr fontId="6"/>
  </si>
  <si>
    <t>琴丘森岳</t>
    <rPh sb="0" eb="2">
      <t>コトオカ</t>
    </rPh>
    <rPh sb="2" eb="4">
      <t>モリタケ</t>
    </rPh>
    <phoneticPr fontId="15"/>
  </si>
  <si>
    <t>年月</t>
  </si>
  <si>
    <t>平成31年</t>
    <rPh sb="0" eb="2">
      <t>ヘイセイ</t>
    </rPh>
    <rPh sb="4" eb="5">
      <t>ネン</t>
    </rPh>
    <phoneticPr fontId="15"/>
  </si>
  <si>
    <t>資料：東北運輸局秋田運輸支局</t>
    <rPh sb="3" eb="5">
      <t>トウホク</t>
    </rPh>
    <rPh sb="10" eb="12">
      <t>ウンユ</t>
    </rPh>
    <phoneticPr fontId="15"/>
  </si>
  <si>
    <t>湯沢横手道路</t>
  </si>
  <si>
    <t>そ</t>
  </si>
  <si>
    <t>秋田→東京（羽田空港）</t>
    <rPh sb="6" eb="8">
      <t>ハネダ</t>
    </rPh>
    <rPh sb="8" eb="10">
      <t>クウコウ</t>
    </rPh>
    <phoneticPr fontId="16"/>
  </si>
  <si>
    <t>注　平成30年9月から郵便取扱廃止</t>
    <rPh sb="0" eb="1">
      <t>チュウ</t>
    </rPh>
    <rPh sb="2" eb="4">
      <t>ヘイセイ</t>
    </rPh>
    <rPh sb="6" eb="7">
      <t>ネン</t>
    </rPh>
    <rPh sb="8" eb="9">
      <t>ガツ</t>
    </rPh>
    <rPh sb="11" eb="13">
      <t>ユウビン</t>
    </rPh>
    <rPh sb="13" eb="15">
      <t>トリアツカイ</t>
    </rPh>
    <rPh sb="15" eb="17">
      <t>ハイシ</t>
    </rPh>
    <phoneticPr fontId="6"/>
  </si>
  <si>
    <t>十文字本線</t>
    <rPh sb="0" eb="3">
      <t>ジュウモンジ</t>
    </rPh>
    <rPh sb="3" eb="5">
      <t>ホンセン</t>
    </rPh>
    <phoneticPr fontId="15"/>
  </si>
  <si>
    <t>十文字</t>
    <rPh sb="0" eb="3">
      <t>ジュウモンジ</t>
    </rPh>
    <phoneticPr fontId="15"/>
  </si>
  <si>
    <t>大阪（伊丹空港）→秋田</t>
    <rPh sb="0" eb="1">
      <t>ダイ</t>
    </rPh>
    <rPh sb="1" eb="2">
      <t>サカ</t>
    </rPh>
    <rPh sb="3" eb="5">
      <t>イタミ</t>
    </rPh>
    <rPh sb="5" eb="7">
      <t>クウコウ</t>
    </rPh>
    <phoneticPr fontId="16"/>
  </si>
  <si>
    <t>日本航空</t>
    <rPh sb="0" eb="1">
      <t>ニチ</t>
    </rPh>
    <rPh sb="1" eb="2">
      <t>ホン</t>
    </rPh>
    <rPh sb="2" eb="3">
      <t>コウ</t>
    </rPh>
    <rPh sb="3" eb="4">
      <t>ソラ</t>
    </rPh>
    <phoneticPr fontId="16"/>
  </si>
  <si>
    <t>動</t>
  </si>
  <si>
    <t>全日空</t>
    <rPh sb="0" eb="1">
      <t>ゼン</t>
    </rPh>
    <rPh sb="1" eb="2">
      <t>ヒ</t>
    </rPh>
    <rPh sb="2" eb="3">
      <t>ソラ</t>
    </rPh>
    <phoneticPr fontId="16"/>
  </si>
  <si>
    <t>委託駅</t>
  </si>
  <si>
    <t>車</t>
  </si>
  <si>
    <t>秋田→名古屋（中部国際空港）</t>
    <rPh sb="3" eb="6">
      <t>ナゴヤ</t>
    </rPh>
    <rPh sb="7" eb="9">
      <t>チュウブ</t>
    </rPh>
    <rPh sb="9" eb="11">
      <t>コクサイ</t>
    </rPh>
    <rPh sb="11" eb="13">
      <t>クウコウ</t>
    </rPh>
    <phoneticPr fontId="16"/>
  </si>
  <si>
    <t>平成29年度</t>
    <rPh sb="0" eb="2">
      <t>ヘイセイ</t>
    </rPh>
    <rPh sb="4" eb="5">
      <t>ネン</t>
    </rPh>
    <rPh sb="5" eb="6">
      <t>ド</t>
    </rPh>
    <phoneticPr fontId="15"/>
  </si>
  <si>
    <t>分　類　不　能</t>
  </si>
  <si>
    <t>秋田→札幌（新千歳空港）</t>
    <rPh sb="3" eb="5">
      <t>サッポロ</t>
    </rPh>
    <rPh sb="6" eb="7">
      <t>シン</t>
    </rPh>
    <rPh sb="7" eb="9">
      <t>チトセ</t>
    </rPh>
    <rPh sb="9" eb="11">
      <t>クウコウ</t>
    </rPh>
    <phoneticPr fontId="16"/>
  </si>
  <si>
    <t>ソウル（仁川空港）→秋田</t>
    <rPh sb="4" eb="6">
      <t>ニカワ</t>
    </rPh>
    <rPh sb="6" eb="8">
      <t>クウコウ</t>
    </rPh>
    <rPh sb="10" eb="11">
      <t>アキ</t>
    </rPh>
    <rPh sb="11" eb="12">
      <t>タ</t>
    </rPh>
    <phoneticPr fontId="15"/>
  </si>
  <si>
    <t>秋田→ソウル（仁川空港）</t>
    <rPh sb="0" eb="1">
      <t>アキ</t>
    </rPh>
    <rPh sb="1" eb="2">
      <t>タ</t>
    </rPh>
    <rPh sb="7" eb="9">
      <t>ニカワ</t>
    </rPh>
    <rPh sb="9" eb="11">
      <t>クウコウ</t>
    </rPh>
    <phoneticPr fontId="15"/>
  </si>
  <si>
    <t>院内～陣場</t>
  </si>
  <si>
    <t>11月</t>
  </si>
  <si>
    <t>運航</t>
  </si>
  <si>
    <t>雑　工　業　品</t>
  </si>
  <si>
    <t>就航率</t>
    <rPh sb="0" eb="3">
      <t>シュウコウリツ</t>
    </rPh>
    <phoneticPr fontId="15"/>
  </si>
  <si>
    <t>搭乗率</t>
    <rPh sb="0" eb="3">
      <t>トウジョウリツ</t>
    </rPh>
    <phoneticPr fontId="15"/>
  </si>
  <si>
    <t>乗</t>
    <rPh sb="0" eb="1">
      <t>ジョウ</t>
    </rPh>
    <phoneticPr fontId="6"/>
  </si>
  <si>
    <t>　　　北東北支店秋田営業所</t>
    <rPh sb="3" eb="4">
      <t>キタ</t>
    </rPh>
    <phoneticPr fontId="6"/>
  </si>
  <si>
    <t>積</t>
  </si>
  <si>
    <t>〃</t>
  </si>
  <si>
    <t>9月</t>
  </si>
  <si>
    <t>卸</t>
  </si>
  <si>
    <t>回数</t>
  </si>
  <si>
    <t>12月</t>
  </si>
  <si>
    <t>人員</t>
  </si>
  <si>
    <t>鷹巣～角館</t>
  </si>
  <si>
    <t>(％)</t>
  </si>
  <si>
    <t>林　　産　　品</t>
  </si>
  <si>
    <t>全　　　　　日　　　　　空</t>
    <rPh sb="0" eb="1">
      <t>ゼン</t>
    </rPh>
    <rPh sb="6" eb="7">
      <t>ヒ</t>
    </rPh>
    <rPh sb="12" eb="13">
      <t>ソラ</t>
    </rPh>
    <phoneticPr fontId="16"/>
  </si>
  <si>
    <t>1月</t>
  </si>
  <si>
    <t>2月</t>
  </si>
  <si>
    <t>車種</t>
    <rPh sb="0" eb="2">
      <t>シャシュ</t>
    </rPh>
    <phoneticPr fontId="6"/>
  </si>
  <si>
    <t>年　度</t>
    <rPh sb="2" eb="3">
      <t>ド</t>
    </rPh>
    <phoneticPr fontId="15"/>
  </si>
  <si>
    <t>3月</t>
  </si>
  <si>
    <t>4月</t>
  </si>
  <si>
    <t>6月</t>
  </si>
  <si>
    <t>7月</t>
  </si>
  <si>
    <t>-</t>
  </si>
  <si>
    <r>
      <t>　　</t>
    </r>
    <r>
      <rPr>
        <sz val="10"/>
        <color auto="1"/>
        <rFont val="ＭＳ ゴシック"/>
      </rPr>
      <t>3.9-4世代携帯電話、FWA、BWAといった無線通信サービスの契約件数の合計</t>
    </r>
  </si>
  <si>
    <t>8月</t>
  </si>
  <si>
    <t>10月</t>
  </si>
  <si>
    <t>東京（羽田空港）　→　大館能代</t>
    <rPh sb="3" eb="5">
      <t>ハネダ</t>
    </rPh>
    <rPh sb="5" eb="7">
      <t>クウコウ</t>
    </rPh>
    <rPh sb="11" eb="13">
      <t>オオダテ</t>
    </rPh>
    <rPh sb="13" eb="15">
      <t>ノシロ</t>
    </rPh>
    <phoneticPr fontId="16"/>
  </si>
  <si>
    <t>（台）</t>
    <rPh sb="1" eb="2">
      <t>ダイ</t>
    </rPh>
    <phoneticPr fontId="17"/>
  </si>
  <si>
    <t>大館能代　→　東京（羽田空港）</t>
    <rPh sb="0" eb="2">
      <t>オオダテ</t>
    </rPh>
    <rPh sb="2" eb="4">
      <t>ノシロ</t>
    </rPh>
    <rPh sb="10" eb="12">
      <t>ハネダ</t>
    </rPh>
    <rPh sb="12" eb="14">
      <t>クウコウ</t>
    </rPh>
    <phoneticPr fontId="16"/>
  </si>
  <si>
    <t>運　航</t>
  </si>
  <si>
    <t>就航率</t>
  </si>
  <si>
    <t>大 型 特 殊 車</t>
    <rPh sb="0" eb="1">
      <t>ダイ</t>
    </rPh>
    <rPh sb="2" eb="3">
      <t>カタ</t>
    </rPh>
    <rPh sb="4" eb="5">
      <t>トク</t>
    </rPh>
    <rPh sb="6" eb="7">
      <t>コト</t>
    </rPh>
    <rPh sb="8" eb="9">
      <t>クルマ</t>
    </rPh>
    <phoneticPr fontId="6"/>
  </si>
  <si>
    <t>船</t>
    <rPh sb="0" eb="1">
      <t>フネ</t>
    </rPh>
    <phoneticPr fontId="15"/>
  </si>
  <si>
    <t>搭乗率</t>
  </si>
  <si>
    <t>回　数</t>
  </si>
  <si>
    <t>特定</t>
  </si>
  <si>
    <t>人　員</t>
  </si>
  <si>
    <t>男鹿線</t>
  </si>
  <si>
    <t>五能線</t>
  </si>
  <si>
    <t>北上線</t>
  </si>
  <si>
    <t>花輪線</t>
  </si>
  <si>
    <t xml:space="preserve">資料：東日本旅客鉄道株式会社秋田支社、由利高原鉄道株式会社、秋田内陸縦貫鉄道株式会社 </t>
    <rPh sb="3" eb="6">
      <t>ヒガシニッポン</t>
    </rPh>
    <rPh sb="6" eb="8">
      <t>リョキャク</t>
    </rPh>
    <rPh sb="8" eb="10">
      <t>テツドウ</t>
    </rPh>
    <rPh sb="10" eb="12">
      <t>カブシキ</t>
    </rPh>
    <rPh sb="12" eb="14">
      <t>カイシャ</t>
    </rPh>
    <rPh sb="14" eb="16">
      <t>アキタ</t>
    </rPh>
    <rPh sb="16" eb="18">
      <t>シシャ</t>
    </rPh>
    <phoneticPr fontId="15"/>
  </si>
  <si>
    <t>区分・年度</t>
    <rPh sb="3" eb="5">
      <t>ネンド</t>
    </rPh>
    <phoneticPr fontId="15"/>
  </si>
  <si>
    <t>乗車人員(人)</t>
    <rPh sb="0" eb="2">
      <t>ジョウシャ</t>
    </rPh>
    <rPh sb="2" eb="4">
      <t>ジンイン</t>
    </rPh>
    <rPh sb="5" eb="6">
      <t>ニン</t>
    </rPh>
    <phoneticPr fontId="15"/>
  </si>
  <si>
    <t>由利高原鉄道株式会社</t>
    <rPh sb="0" eb="2">
      <t>ユリ</t>
    </rPh>
    <rPh sb="2" eb="4">
      <t>コウゲン</t>
    </rPh>
    <rPh sb="4" eb="6">
      <t>テツドウ</t>
    </rPh>
    <rPh sb="6" eb="10">
      <t>カブシキガイシャ</t>
    </rPh>
    <phoneticPr fontId="15"/>
  </si>
  <si>
    <t>ＩＳＤＮ</t>
  </si>
  <si>
    <t>秋田内陸縦貫鉄道株式会社</t>
    <rPh sb="0" eb="2">
      <t>アキタ</t>
    </rPh>
    <rPh sb="2" eb="4">
      <t>ナイリク</t>
    </rPh>
    <rPh sb="4" eb="6">
      <t>ジュウカン</t>
    </rPh>
    <rPh sb="6" eb="8">
      <t>テツドウ</t>
    </rPh>
    <rPh sb="8" eb="12">
      <t>カブシキガイシャ</t>
    </rPh>
    <phoneticPr fontId="15"/>
  </si>
  <si>
    <t>区　　分</t>
  </si>
  <si>
    <t>そ の 他</t>
  </si>
  <si>
    <t>到着(ｔ)</t>
    <rPh sb="0" eb="2">
      <t>トウチャク</t>
    </rPh>
    <phoneticPr fontId="15"/>
  </si>
  <si>
    <t>(単位：台)</t>
  </si>
  <si>
    <t>本荘港</t>
    <rPh sb="0" eb="3">
      <t>ホンジョウコウ</t>
    </rPh>
    <phoneticPr fontId="6"/>
  </si>
  <si>
    <t>区     分</t>
  </si>
  <si>
    <t>外航</t>
  </si>
  <si>
    <t>本</t>
    <rPh sb="0" eb="1">
      <t>ホン</t>
    </rPh>
    <phoneticPr fontId="15"/>
  </si>
  <si>
    <t>秋</t>
    <rPh sb="0" eb="1">
      <t>アキ</t>
    </rPh>
    <phoneticPr fontId="15"/>
  </si>
  <si>
    <t>内航</t>
  </si>
  <si>
    <t>田</t>
    <rPh sb="0" eb="1">
      <t>タ</t>
    </rPh>
    <phoneticPr fontId="15"/>
  </si>
  <si>
    <t>フェリー</t>
  </si>
  <si>
    <t>港</t>
    <rPh sb="0" eb="1">
      <t>ミナト</t>
    </rPh>
    <phoneticPr fontId="15"/>
  </si>
  <si>
    <t>川</t>
    <rPh sb="0" eb="1">
      <t>カワ</t>
    </rPh>
    <phoneticPr fontId="15"/>
  </si>
  <si>
    <t>能</t>
    <rPh sb="0" eb="1">
      <t>ノウ</t>
    </rPh>
    <phoneticPr fontId="15"/>
  </si>
  <si>
    <t>代</t>
    <rPh sb="0" eb="1">
      <t>ダイ</t>
    </rPh>
    <phoneticPr fontId="15"/>
  </si>
  <si>
    <t>資料：県港湾空港課「港湾調査」</t>
    <rPh sb="6" eb="8">
      <t>クウコウ</t>
    </rPh>
    <phoneticPr fontId="15"/>
  </si>
  <si>
    <t>用</t>
  </si>
  <si>
    <t>金属機械工業品</t>
  </si>
  <si>
    <t>　　　「一般乗合旅客自動車輸送実績」「一般貸切旅客自動車輸送実績」</t>
  </si>
  <si>
    <t>その他の港</t>
  </si>
  <si>
    <t>平成29年</t>
    <rPh sb="0" eb="2">
      <t>ヘイセイ</t>
    </rPh>
    <rPh sb="4" eb="5">
      <t>ネン</t>
    </rPh>
    <phoneticPr fontId="6"/>
  </si>
  <si>
    <t>輸　　入</t>
  </si>
  <si>
    <t>移　　入</t>
    <rPh sb="3" eb="4">
      <t>ニュウ</t>
    </rPh>
    <phoneticPr fontId="15"/>
  </si>
  <si>
    <t>移　　出</t>
    <rPh sb="0" eb="1">
      <t>ウツリ</t>
    </rPh>
    <rPh sb="3" eb="4">
      <t>デ</t>
    </rPh>
    <phoneticPr fontId="15"/>
  </si>
  <si>
    <t>(単位：t)</t>
  </si>
  <si>
    <t>田沢湖線</t>
  </si>
  <si>
    <t>秋田港</t>
    <rPh sb="0" eb="3">
      <t>アキタコウ</t>
    </rPh>
    <phoneticPr fontId="6"/>
  </si>
  <si>
    <t>小砂川～秋田</t>
  </si>
  <si>
    <t>秋田県</t>
    <rPh sb="0" eb="3">
      <t>アキタケン</t>
    </rPh>
    <phoneticPr fontId="6"/>
  </si>
  <si>
    <t>12-1 自動車保有台数</t>
  </si>
  <si>
    <t>平成29年</t>
    <rPh sb="0" eb="2">
      <t>ヘイセイ</t>
    </rPh>
    <rPh sb="4" eb="5">
      <t>ネン</t>
    </rPh>
    <phoneticPr fontId="15"/>
  </si>
  <si>
    <t>一般</t>
  </si>
  <si>
    <t>平成28年度</t>
    <rPh sb="0" eb="2">
      <t>ヘイセイ</t>
    </rPh>
    <rPh sb="4" eb="6">
      <t>ネンド</t>
    </rPh>
    <phoneticPr fontId="15"/>
  </si>
  <si>
    <t>注2 平成31年3月末の契約件数は、3.9-4世代携帯電話サービスの契約数の集計が行われなく</t>
    <rPh sb="0" eb="1">
      <t>チュウ</t>
    </rPh>
    <rPh sb="12" eb="14">
      <t>ケイヤク</t>
    </rPh>
    <rPh sb="14" eb="16">
      <t>ケンスウ</t>
    </rPh>
    <rPh sb="36" eb="37">
      <t>スウ</t>
    </rPh>
    <rPh sb="41" eb="42">
      <t>オコナ</t>
    </rPh>
    <phoneticPr fontId="6"/>
  </si>
  <si>
    <t>配置駅</t>
  </si>
  <si>
    <t>平成28年</t>
    <rPh sb="0" eb="2">
      <t>ヘイセイ</t>
    </rPh>
    <rPh sb="4" eb="5">
      <t>ネン</t>
    </rPh>
    <phoneticPr fontId="16"/>
  </si>
  <si>
    <t>一般貸切</t>
    <rPh sb="0" eb="2">
      <t>イッパン</t>
    </rPh>
    <rPh sb="2" eb="3">
      <t>カ</t>
    </rPh>
    <rPh sb="3" eb="4">
      <t>キ</t>
    </rPh>
    <phoneticPr fontId="18"/>
  </si>
  <si>
    <t>令和２年</t>
    <rPh sb="0" eb="2">
      <t>レイワ</t>
    </rPh>
    <phoneticPr fontId="6"/>
  </si>
  <si>
    <t>港・能代港</t>
  </si>
  <si>
    <t>延実働車</t>
    <rPh sb="0" eb="1">
      <t>エン</t>
    </rPh>
    <phoneticPr fontId="17"/>
  </si>
  <si>
    <t>船川港</t>
    <rPh sb="0" eb="3">
      <t>フナガワコウ</t>
    </rPh>
    <phoneticPr fontId="6"/>
  </si>
  <si>
    <t>事業者数</t>
  </si>
  <si>
    <t>資料：東北運輸局秋田運輸支局「貨物自動車運送事業者数及び車両数」</t>
    <rPh sb="3" eb="5">
      <t>トウホク</t>
    </rPh>
    <rPh sb="10" eb="12">
      <t>ウンユ</t>
    </rPh>
    <rPh sb="15" eb="17">
      <t>カモツ</t>
    </rPh>
    <rPh sb="17" eb="20">
      <t>ジドウシャ</t>
    </rPh>
    <rPh sb="20" eb="22">
      <t>ウンソウ</t>
    </rPh>
    <rPh sb="22" eb="25">
      <t>ジギョウシャ</t>
    </rPh>
    <rPh sb="25" eb="26">
      <t>スウ</t>
    </rPh>
    <rPh sb="26" eb="27">
      <t>オヨ</t>
    </rPh>
    <rPh sb="28" eb="30">
      <t>シャリョウ</t>
    </rPh>
    <rPh sb="30" eb="31">
      <t>スウ</t>
    </rPh>
    <phoneticPr fontId="15"/>
  </si>
  <si>
    <t>平成27年度</t>
    <rPh sb="0" eb="2">
      <t>ヘイセイ</t>
    </rPh>
    <rPh sb="4" eb="6">
      <t>ネンド</t>
    </rPh>
    <phoneticPr fontId="19"/>
  </si>
  <si>
    <t>注　運行休止中</t>
    <rPh sb="0" eb="1">
      <t>チュウ</t>
    </rPh>
    <rPh sb="2" eb="4">
      <t>ウンコウ</t>
    </rPh>
    <rPh sb="4" eb="7">
      <t>キュウシチュウ</t>
    </rPh>
    <phoneticPr fontId="6"/>
  </si>
  <si>
    <t>(各年度末）</t>
    <rPh sb="1" eb="2">
      <t>カク</t>
    </rPh>
    <rPh sb="2" eb="5">
      <t>ネンドマツ</t>
    </rPh>
    <phoneticPr fontId="15"/>
  </si>
  <si>
    <t>固定電話</t>
    <rPh sb="0" eb="2">
      <t>コテイ</t>
    </rPh>
    <rPh sb="2" eb="4">
      <t>デンワ</t>
    </rPh>
    <phoneticPr fontId="15"/>
  </si>
  <si>
    <t>携帯電話</t>
    <rPh sb="0" eb="2">
      <t>ケイタイ</t>
    </rPh>
    <rPh sb="2" eb="4">
      <t>デンワ</t>
    </rPh>
    <phoneticPr fontId="15"/>
  </si>
  <si>
    <t>資料：日本郵便株式会社
　　　「郵便局局数情報」</t>
    <rPh sb="3" eb="5">
      <t>ニホン</t>
    </rPh>
    <rPh sb="5" eb="7">
      <t>ユウビン</t>
    </rPh>
    <rPh sb="7" eb="9">
      <t>カブシキ</t>
    </rPh>
    <rPh sb="9" eb="11">
      <t>カイシャ</t>
    </rPh>
    <phoneticPr fontId="15"/>
  </si>
  <si>
    <t>12-12 郵便局数</t>
    <rPh sb="6" eb="9">
      <t>ユウビンキョク</t>
    </rPh>
    <rPh sb="9" eb="10">
      <t>カズ</t>
    </rPh>
    <phoneticPr fontId="15"/>
  </si>
  <si>
    <t>12-13 電話契約数</t>
    <rPh sb="6" eb="8">
      <t>デンワ</t>
    </rPh>
    <rPh sb="8" eb="11">
      <t>ケイヤクスウ</t>
    </rPh>
    <phoneticPr fontId="6"/>
  </si>
  <si>
    <t>平成28年度</t>
    <rPh sb="0" eb="2">
      <t>ヘイセイ</t>
    </rPh>
    <rPh sb="4" eb="5">
      <t>ネン</t>
    </rPh>
    <rPh sb="5" eb="6">
      <t>ド</t>
    </rPh>
    <phoneticPr fontId="15"/>
  </si>
  <si>
    <t>12-14 インターネットの普及状況</t>
    <rPh sb="14" eb="16">
      <t>フキュウ</t>
    </rPh>
    <rPh sb="16" eb="18">
      <t>ジョウキョウ</t>
    </rPh>
    <phoneticPr fontId="6"/>
  </si>
  <si>
    <t>平成28年度</t>
    <rPh sb="0" eb="2">
      <t>ヘイセイ</t>
    </rPh>
    <rPh sb="4" eb="6">
      <t>ネンド</t>
    </rPh>
    <phoneticPr fontId="19"/>
  </si>
  <si>
    <t>資料：東日本高速道路株式会社東北支社</t>
    <rPh sb="3" eb="4">
      <t>ヒガシ</t>
    </rPh>
    <rPh sb="6" eb="8">
      <t>コウソク</t>
    </rPh>
    <rPh sb="10" eb="14">
      <t>カブシキガイシャ</t>
    </rPh>
    <rPh sb="14" eb="16">
      <t>トウホク</t>
    </rPh>
    <rPh sb="16" eb="18">
      <t>シシャ</t>
    </rPh>
    <phoneticPr fontId="15"/>
  </si>
  <si>
    <t>注1 就航会社については、グループ会社を含む。</t>
    <rPh sb="0" eb="1">
      <t>チュウ</t>
    </rPh>
    <rPh sb="3" eb="5">
      <t>シュウコウ</t>
    </rPh>
    <rPh sb="5" eb="7">
      <t>ガイシャ</t>
    </rPh>
    <rPh sb="17" eb="19">
      <t>カイシャ</t>
    </rPh>
    <rPh sb="20" eb="21">
      <t>フク</t>
    </rPh>
    <phoneticPr fontId="6"/>
  </si>
  <si>
    <t>一般乗合</t>
    <rPh sb="0" eb="2">
      <t>イッパン</t>
    </rPh>
    <rPh sb="2" eb="4">
      <t>ノリアイ</t>
    </rPh>
    <phoneticPr fontId="18"/>
  </si>
  <si>
    <t>(各年度末 単位：台)</t>
    <rPh sb="3" eb="4">
      <t>ド</t>
    </rPh>
    <phoneticPr fontId="6"/>
  </si>
  <si>
    <t>北 上 線</t>
  </si>
  <si>
    <t>無人駅及び</t>
    <rPh sb="0" eb="1">
      <t>ナシ</t>
    </rPh>
    <rPh sb="1" eb="2">
      <t>ヒト</t>
    </rPh>
    <rPh sb="2" eb="3">
      <t>エキ</t>
    </rPh>
    <rPh sb="3" eb="4">
      <t>オヨ</t>
    </rPh>
    <phoneticPr fontId="20"/>
  </si>
  <si>
    <t>注　ＪＲ線は無人駅を除く。</t>
    <rPh sb="0" eb="1">
      <t>チュウ</t>
    </rPh>
    <rPh sb="4" eb="5">
      <t>セン</t>
    </rPh>
    <rPh sb="6" eb="9">
      <t>ムジンエキ</t>
    </rPh>
    <rPh sb="10" eb="11">
      <t>ノゾ</t>
    </rPh>
    <phoneticPr fontId="6"/>
  </si>
  <si>
    <t>その他の港計</t>
    <rPh sb="2" eb="3">
      <t>タ</t>
    </rPh>
    <rPh sb="4" eb="5">
      <t>ミナト</t>
    </rPh>
    <rPh sb="5" eb="6">
      <t>ケイ</t>
    </rPh>
    <phoneticPr fontId="6"/>
  </si>
  <si>
    <t>三輪</t>
    <rPh sb="0" eb="2">
      <t>サンリン</t>
    </rPh>
    <phoneticPr fontId="6"/>
  </si>
  <si>
    <t>資料：日本貨物鉄道株式会社東北支社</t>
    <rPh sb="13" eb="15">
      <t>トウホク</t>
    </rPh>
    <rPh sb="15" eb="17">
      <t>シシャ</t>
    </rPh>
    <phoneticPr fontId="15"/>
  </si>
  <si>
    <t>令和元年</t>
    <rPh sb="0" eb="2">
      <t>レイワ</t>
    </rPh>
    <rPh sb="2" eb="3">
      <t>モト</t>
    </rPh>
    <rPh sb="3" eb="4">
      <t>トシ</t>
    </rPh>
    <phoneticPr fontId="6"/>
  </si>
  <si>
    <t>平成30年</t>
    <rPh sb="0" eb="2">
      <t>ヘイセイ</t>
    </rPh>
    <rPh sb="4" eb="5">
      <t>ネン</t>
    </rPh>
    <phoneticPr fontId="15"/>
  </si>
  <si>
    <t>IC</t>
  </si>
  <si>
    <t>平成30年</t>
  </si>
  <si>
    <t>　</t>
  </si>
  <si>
    <t>12-10 入港船舶数</t>
  </si>
  <si>
    <t>路線名</t>
  </si>
  <si>
    <t>追分～男鹿</t>
  </si>
  <si>
    <t>営業ｷﾛ(㎞)</t>
  </si>
  <si>
    <t>能代港</t>
    <rPh sb="0" eb="3">
      <t>ノシロコウ</t>
    </rPh>
    <phoneticPr fontId="6"/>
  </si>
  <si>
    <t>避 難 船</t>
  </si>
  <si>
    <t>合　計</t>
  </si>
  <si>
    <t>奥羽本線</t>
  </si>
  <si>
    <t>（各年度末）</t>
    <rPh sb="1" eb="2">
      <t>カク</t>
    </rPh>
    <rPh sb="2" eb="3">
      <t>ネン</t>
    </rPh>
    <rPh sb="3" eb="4">
      <t>ド</t>
    </rPh>
    <rPh sb="4" eb="5">
      <t>マツ</t>
    </rPh>
    <phoneticPr fontId="20"/>
  </si>
  <si>
    <t>羽越本線</t>
  </si>
  <si>
    <t>田沢湖～大曲</t>
  </si>
  <si>
    <t>東能代～岩館</t>
  </si>
  <si>
    <t>自</t>
  </si>
  <si>
    <t>黒沢～横手</t>
  </si>
  <si>
    <t>湯瀬温泉～大館</t>
  </si>
  <si>
    <t>令和３年</t>
    <rPh sb="0" eb="2">
      <t>レイワ</t>
    </rPh>
    <rPh sb="3" eb="4">
      <t>ネン</t>
    </rPh>
    <phoneticPr fontId="15"/>
  </si>
  <si>
    <t>鳥海山ろく線</t>
  </si>
  <si>
    <t>羽後本荘～矢島</t>
  </si>
  <si>
    <t>五 能 線</t>
  </si>
  <si>
    <t>東日本旅客鉄道株式会社秋田支社</t>
  </si>
  <si>
    <t>12-7 鉄道の輸送状況</t>
  </si>
  <si>
    <t>駅　員</t>
  </si>
  <si>
    <t xml:space="preserve"> 発送（ｔ）</t>
  </si>
  <si>
    <t>農　水　産　品</t>
  </si>
  <si>
    <t>平成28年度</t>
  </si>
  <si>
    <t>霊柩</t>
  </si>
  <si>
    <t>12-8 民間バス輸送量</t>
    <rPh sb="6" eb="7">
      <t>カン</t>
    </rPh>
    <phoneticPr fontId="15"/>
  </si>
  <si>
    <t>軽貨物</t>
  </si>
  <si>
    <t>隻　　数</t>
  </si>
  <si>
    <t>ト  ン  数</t>
  </si>
  <si>
    <t>漁    船</t>
  </si>
  <si>
    <t>の</t>
  </si>
  <si>
    <t>注1　各料金所の出入交通量の合計である。</t>
    <rPh sb="0" eb="1">
      <t>チュウ</t>
    </rPh>
    <rPh sb="3" eb="4">
      <t>カク</t>
    </rPh>
    <rPh sb="4" eb="7">
      <t>リョウキンジョ</t>
    </rPh>
    <rPh sb="8" eb="10">
      <t>デイ</t>
    </rPh>
    <rPh sb="10" eb="13">
      <t>コウツウリョウ</t>
    </rPh>
    <rPh sb="14" eb="16">
      <t>ゴウケイ</t>
    </rPh>
    <phoneticPr fontId="15"/>
  </si>
  <si>
    <t>鉱　　産　　品</t>
  </si>
  <si>
    <t>令和元年度</t>
    <rPh sb="0" eb="5">
      <t>レイワガン</t>
    </rPh>
    <phoneticPr fontId="15"/>
  </si>
  <si>
    <t>化 学 工 業 品</t>
  </si>
  <si>
    <t>軽　工　業　品</t>
  </si>
  <si>
    <t>不　　　明</t>
    <rPh sb="0" eb="1">
      <t>フ</t>
    </rPh>
    <rPh sb="4" eb="5">
      <t>メイ</t>
    </rPh>
    <phoneticPr fontId="6"/>
  </si>
  <si>
    <t>フ　ェ　リ　ー</t>
  </si>
  <si>
    <t>注　「その他の港」とは本荘港、戸賀港である。</t>
  </si>
  <si>
    <t>契約件数（件）</t>
    <rPh sb="0" eb="2">
      <t>ケイヤク</t>
    </rPh>
    <rPh sb="2" eb="4">
      <t>ケンスウ</t>
    </rPh>
    <rPh sb="5" eb="6">
      <t>ケン</t>
    </rPh>
    <phoneticPr fontId="6"/>
  </si>
  <si>
    <t>世帯数（世帯）</t>
    <rPh sb="0" eb="3">
      <t>セタイスウ</t>
    </rPh>
    <rPh sb="4" eb="6">
      <t>セタイ</t>
    </rPh>
    <phoneticPr fontId="6"/>
  </si>
  <si>
    <t>世帯普及率（％）</t>
    <rPh sb="0" eb="2">
      <t>セタイ</t>
    </rPh>
    <rPh sb="2" eb="5">
      <t>フキュウリツ</t>
    </rPh>
    <phoneticPr fontId="6"/>
  </si>
  <si>
    <t>令和元年度</t>
    <rPh sb="0" eb="2">
      <t>レイワ</t>
    </rPh>
    <rPh sb="2" eb="5">
      <t>ガンネンド</t>
    </rPh>
    <phoneticPr fontId="15"/>
  </si>
  <si>
    <t>総  数</t>
  </si>
  <si>
    <t>荘</t>
    <rPh sb="0" eb="1">
      <t>ショウ</t>
    </rPh>
    <phoneticPr fontId="15"/>
  </si>
  <si>
    <t>区    分</t>
    <rPh sb="0" eb="1">
      <t>ク</t>
    </rPh>
    <rPh sb="5" eb="6">
      <t>ブン</t>
    </rPh>
    <phoneticPr fontId="6"/>
  </si>
  <si>
    <t>年　度</t>
  </si>
  <si>
    <t>戸賀港</t>
    <rPh sb="0" eb="2">
      <t>トガ</t>
    </rPh>
    <rPh sb="2" eb="3">
      <t>ミナト</t>
    </rPh>
    <phoneticPr fontId="6"/>
  </si>
  <si>
    <t>注2　「その他の港」とは本荘港、戸賀港である。</t>
    <rPh sb="0" eb="1">
      <t>チュウ</t>
    </rPh>
    <phoneticPr fontId="15"/>
  </si>
  <si>
    <t>注2 四捨五入のため総数と一致しない。</t>
    <rPh sb="13" eb="15">
      <t>イッチ</t>
    </rPh>
    <phoneticPr fontId="6"/>
  </si>
  <si>
    <t>資料：総務省「通信量からみた我が国の</t>
    <rPh sb="0" eb="2">
      <t>シリョウ</t>
    </rPh>
    <phoneticPr fontId="15"/>
  </si>
  <si>
    <t>注1　（　）内は外航船で内数である。</t>
  </si>
  <si>
    <t>（各年度末）</t>
    <rPh sb="1" eb="4">
      <t>カクネンド</t>
    </rPh>
    <rPh sb="4" eb="5">
      <t>マツ</t>
    </rPh>
    <phoneticPr fontId="6"/>
  </si>
  <si>
    <t>普　　通　　車</t>
    <rPh sb="0" eb="1">
      <t>フ</t>
    </rPh>
    <rPh sb="3" eb="4">
      <t>ツウ</t>
    </rPh>
    <rPh sb="6" eb="7">
      <t>クルマ</t>
    </rPh>
    <phoneticPr fontId="6"/>
  </si>
  <si>
    <t>12-3 空港の利用状況－秋田空港</t>
  </si>
  <si>
    <t>(千円）</t>
    <rPh sb="2" eb="3">
      <t>エン</t>
    </rPh>
    <phoneticPr fontId="17"/>
  </si>
  <si>
    <t>12-4 空港の利用状況－大館能代空港</t>
  </si>
  <si>
    <t>12-5 鉄道の輸送状況－路線別営業キロ、駅数</t>
  </si>
  <si>
    <t xml:space="preserve">　   －旅客数(1日平均) </t>
  </si>
  <si>
    <t xml:space="preserve"> 　　－貨物１日平均取扱実績</t>
  </si>
  <si>
    <t>総数</t>
  </si>
  <si>
    <t>用途</t>
    <rPh sb="0" eb="2">
      <t>ヨウト</t>
    </rPh>
    <phoneticPr fontId="15"/>
  </si>
  <si>
    <t>計</t>
    <rPh sb="0" eb="1">
      <t>ケイ</t>
    </rPh>
    <phoneticPr fontId="15"/>
  </si>
  <si>
    <t>貨物用</t>
    <rPh sb="0" eb="3">
      <t>カモツヨウ</t>
    </rPh>
    <phoneticPr fontId="6"/>
  </si>
  <si>
    <t>四輪</t>
    <rPh sb="0" eb="2">
      <t>ヨンリン</t>
    </rPh>
    <phoneticPr fontId="6"/>
  </si>
  <si>
    <t>令和元年度</t>
    <rPh sb="0" eb="2">
      <t>レイワ</t>
    </rPh>
    <rPh sb="3" eb="5">
      <t>ネンド</t>
    </rPh>
    <phoneticPr fontId="15"/>
  </si>
  <si>
    <t>うち外航</t>
    <rPh sb="2" eb="4">
      <t>ガイコウ</t>
    </rPh>
    <phoneticPr fontId="6"/>
  </si>
  <si>
    <t>資料：秋田運輸局「秋田県市町村別保有車両数」</t>
    <rPh sb="3" eb="5">
      <t>アキタ</t>
    </rPh>
    <phoneticPr fontId="15"/>
  </si>
  <si>
    <t>合　　　　計</t>
    <rPh sb="0" eb="1">
      <t>ゴウ</t>
    </rPh>
    <rPh sb="5" eb="6">
      <t>ケイ</t>
    </rPh>
    <phoneticPr fontId="15"/>
  </si>
  <si>
    <t>登録自動車</t>
    <rPh sb="0" eb="2">
      <t>トウロク</t>
    </rPh>
    <rPh sb="2" eb="5">
      <t>ジドウシャ</t>
    </rPh>
    <phoneticPr fontId="6"/>
  </si>
  <si>
    <t>注　軽自動車については、一般社団法人全国軽自動車協会連合会の統計によるものである。</t>
    <rPh sb="0" eb="1">
      <t>チュウ</t>
    </rPh>
    <rPh sb="2" eb="6">
      <t>ケイジドウシャ</t>
    </rPh>
    <rPh sb="12" eb="14">
      <t>イッパン</t>
    </rPh>
    <rPh sb="14" eb="18">
      <t>シャダンホウジン</t>
    </rPh>
    <rPh sb="18" eb="20">
      <t>ゼンコク</t>
    </rPh>
    <rPh sb="20" eb="24">
      <t>ケイジドウシャ</t>
    </rPh>
    <rPh sb="24" eb="26">
      <t>キョウカイ</t>
    </rPh>
    <rPh sb="26" eb="29">
      <t>レンゴウカイ</t>
    </rPh>
    <rPh sb="30" eb="32">
      <t>トウケイ</t>
    </rPh>
    <phoneticPr fontId="6"/>
  </si>
  <si>
    <t>資料：県港湾空港課</t>
  </si>
  <si>
    <t>戸</t>
    <rPh sb="0" eb="1">
      <t>ト</t>
    </rPh>
    <phoneticPr fontId="15"/>
  </si>
  <si>
    <t>平成30年度</t>
    <rPh sb="0" eb="2">
      <t>ヘイセイ</t>
    </rPh>
    <rPh sb="4" eb="5">
      <t>ネン</t>
    </rPh>
    <rPh sb="5" eb="6">
      <t>ド</t>
    </rPh>
    <phoneticPr fontId="15"/>
  </si>
  <si>
    <t>賀</t>
    <rPh sb="0" eb="1">
      <t>ガ</t>
    </rPh>
    <phoneticPr fontId="15"/>
  </si>
  <si>
    <t>令和元年</t>
    <rPh sb="0" eb="2">
      <t>レイワ</t>
    </rPh>
    <rPh sb="2" eb="4">
      <t>ガンネン</t>
    </rPh>
    <phoneticPr fontId="6"/>
  </si>
  <si>
    <t>（各年3月末）</t>
    <rPh sb="1" eb="2">
      <t>カク</t>
    </rPh>
    <rPh sb="2" eb="3">
      <t>ネン</t>
    </rPh>
    <rPh sb="4" eb="6">
      <t>ガツマツ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</si>
  <si>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15"/>
  </si>
  <si>
    <t>令和２年</t>
    <rPh sb="0" eb="2">
      <t>レイワ</t>
    </rPh>
    <rPh sb="3" eb="4">
      <t>ネン</t>
    </rPh>
    <phoneticPr fontId="15"/>
  </si>
  <si>
    <t>12-9 貨物自動車運送事業者数、車両数</t>
  </si>
  <si>
    <t>令和２年度</t>
    <rPh sb="0" eb="2">
      <t>レイワ</t>
    </rPh>
    <rPh sb="3" eb="4">
      <t>トシ</t>
    </rPh>
    <rPh sb="4" eb="5">
      <t>ド</t>
    </rPh>
    <phoneticPr fontId="15"/>
  </si>
  <si>
    <t>被 け ん 引 車</t>
    <rPh sb="0" eb="1">
      <t>ヒ</t>
    </rPh>
    <rPh sb="6" eb="7">
      <t>ビキ</t>
    </rPh>
    <rPh sb="8" eb="9">
      <t>クルマ</t>
    </rPh>
    <phoneticPr fontId="15"/>
  </si>
  <si>
    <t>12-11 海上出入貨物量</t>
  </si>
  <si>
    <t>合計</t>
    <rPh sb="0" eb="2">
      <t>ゴウケイ</t>
    </rPh>
    <phoneticPr fontId="6"/>
  </si>
  <si>
    <t/>
  </si>
  <si>
    <t>秋田・船川・能代港計</t>
    <rPh sb="0" eb="2">
      <t>アキタ</t>
    </rPh>
    <rPh sb="3" eb="5">
      <t>フナカワ</t>
    </rPh>
    <rPh sb="6" eb="8">
      <t>ノシロ</t>
    </rPh>
    <rPh sb="8" eb="9">
      <t>ミナト</t>
    </rPh>
    <rPh sb="9" eb="10">
      <t>ケイ</t>
    </rPh>
    <phoneticPr fontId="6"/>
  </si>
  <si>
    <t>令和元年</t>
    <rPh sb="0" eb="2">
      <t>レイワ</t>
    </rPh>
    <rPh sb="2" eb="3">
      <t>モト</t>
    </rPh>
    <rPh sb="3" eb="4">
      <t>トシ</t>
    </rPh>
    <phoneticPr fontId="15"/>
  </si>
  <si>
    <t>横手北スマート</t>
    <rPh sb="0" eb="2">
      <t>ヨコテ</t>
    </rPh>
    <rPh sb="2" eb="3">
      <t>キタ</t>
    </rPh>
    <phoneticPr fontId="6"/>
  </si>
  <si>
    <t>注2　横手北スマートICは令和元年8月4日開通</t>
    <rPh sb="0" eb="1">
      <t>チュウ</t>
    </rPh>
    <phoneticPr fontId="15"/>
  </si>
  <si>
    <r>
      <t>　 　 総務省「住民基本台帳に基づく人口、人口動態及び世帯数</t>
    </r>
    <r>
      <rPr>
        <sz val="10"/>
        <color auto="1"/>
        <rFont val="ＭＳ ゴシック"/>
      </rPr>
      <t>」</t>
    </r>
    <rPh sb="4" eb="7">
      <t>ソウムショウ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0">
      <t>ジンコウ</t>
    </rPh>
    <rPh sb="21" eb="23">
      <t>ジンコウ</t>
    </rPh>
    <rPh sb="23" eb="25">
      <t>ドウタイ</t>
    </rPh>
    <rPh sb="25" eb="26">
      <t>オヨ</t>
    </rPh>
    <rPh sb="27" eb="30">
      <t>セタイスウ</t>
    </rPh>
    <phoneticPr fontId="6"/>
  </si>
  <si>
    <r>
      <t xml:space="preserve">注1 </t>
    </r>
    <r>
      <rPr>
        <sz val="10"/>
        <color auto="1"/>
        <rFont val="ＭＳ ゴシック"/>
      </rPr>
      <t>契約件数は、光ファイバー（FTTH）、DSL、ケーブルテレビといった有線通信サービスと</t>
    </r>
    <rPh sb="0" eb="1">
      <t>チュウ</t>
    </rPh>
    <rPh sb="3" eb="5">
      <t>ケイヤク</t>
    </rPh>
    <rPh sb="5" eb="7">
      <t>ケンスウ</t>
    </rPh>
    <rPh sb="9" eb="10">
      <t>ヒカリ</t>
    </rPh>
    <phoneticPr fontId="6"/>
  </si>
  <si>
    <t>令和２年度</t>
    <rPh sb="0" eb="2">
      <t>レイワ</t>
    </rPh>
    <rPh sb="3" eb="5">
      <t>ネンド</t>
    </rPh>
    <phoneticPr fontId="15"/>
  </si>
  <si>
    <t>(令和3年4月1日)</t>
    <rPh sb="1" eb="3">
      <t>レイワ</t>
    </rPh>
    <phoneticPr fontId="6"/>
  </si>
  <si>
    <t>令和２年</t>
    <rPh sb="0" eb="2">
      <t>レイワ</t>
    </rPh>
    <rPh sb="3" eb="4">
      <t>トシ</t>
    </rPh>
    <phoneticPr fontId="15"/>
  </si>
  <si>
    <t>令和２年（港湾統計より転記）</t>
    <rPh sb="0" eb="2">
      <t>レイワ</t>
    </rPh>
    <rPh sb="3" eb="4">
      <t>トシ</t>
    </rPh>
    <rPh sb="5" eb="7">
      <t>コウワン</t>
    </rPh>
    <rPh sb="7" eb="9">
      <t>トウケイ</t>
    </rPh>
    <rPh sb="11" eb="13">
      <t>テンキ</t>
    </rPh>
    <phoneticPr fontId="6"/>
  </si>
  <si>
    <t>令和２年</t>
    <rPh sb="0" eb="2">
      <t>レイワ</t>
    </rPh>
    <rPh sb="3" eb="4">
      <t>トシ</t>
    </rPh>
    <phoneticPr fontId="6"/>
  </si>
  <si>
    <t>令和２年</t>
    <rPh sb="0" eb="2">
      <t>レイワ</t>
    </rPh>
    <rPh sb="3" eb="4">
      <t>ネン</t>
    </rPh>
    <phoneticPr fontId="6"/>
  </si>
  <si>
    <r>
      <t>注</t>
    </r>
    <r>
      <rPr>
        <sz val="10"/>
        <color auto="1"/>
        <rFont val="ＭＳ ゴシック"/>
      </rPr>
      <t>3 世帯普及率は、契約件数を世帯数（各年1月1日現在）で除したものである。</t>
    </r>
    <rPh sb="0" eb="1">
      <t>チュウ</t>
    </rPh>
    <rPh sb="3" eb="5">
      <t>セタイ</t>
    </rPh>
    <rPh sb="5" eb="8">
      <t>フキュウリツ</t>
    </rPh>
    <rPh sb="10" eb="12">
      <t>ケイヤク</t>
    </rPh>
    <rPh sb="12" eb="14">
      <t>ケンスウ</t>
    </rPh>
    <rPh sb="15" eb="18">
      <t>セタイスウ</t>
    </rPh>
    <rPh sb="29" eb="30">
      <t>ジョ</t>
    </rPh>
    <phoneticPr fontId="6"/>
  </si>
  <si>
    <t>小　型　二　輪　車</t>
    <rPh sb="0" eb="1">
      <t>ショウ</t>
    </rPh>
    <rPh sb="2" eb="3">
      <t>カタ</t>
    </rPh>
    <rPh sb="4" eb="5">
      <t>ニ</t>
    </rPh>
    <rPh sb="6" eb="7">
      <t>ワ</t>
    </rPh>
    <rPh sb="8" eb="9">
      <t>クルマ</t>
    </rPh>
    <phoneticPr fontId="6"/>
  </si>
  <si>
    <t>軽</t>
    <rPh sb="0" eb="1">
      <t>ケイ</t>
    </rPh>
    <phoneticPr fontId="15"/>
  </si>
  <si>
    <t>総        計</t>
    <rPh sb="0" eb="1">
      <t>フサ</t>
    </rPh>
    <rPh sb="9" eb="10">
      <t>ケイ</t>
    </rPh>
    <phoneticPr fontId="15"/>
  </si>
  <si>
    <t>貨</t>
    <rPh sb="0" eb="1">
      <t>カ</t>
    </rPh>
    <phoneticPr fontId="15"/>
  </si>
  <si>
    <t>合</t>
  </si>
  <si>
    <t>用</t>
    <rPh sb="0" eb="1">
      <t>ヨウ</t>
    </rPh>
    <phoneticPr fontId="6"/>
  </si>
  <si>
    <t>小　　型　　車</t>
    <rPh sb="0" eb="1">
      <t>ショウ</t>
    </rPh>
    <rPh sb="3" eb="4">
      <t>カタ</t>
    </rPh>
    <rPh sb="6" eb="7">
      <t>クルマ</t>
    </rPh>
    <phoneticPr fontId="6"/>
  </si>
  <si>
    <t>乗　　　用</t>
    <rPh sb="0" eb="1">
      <t>ジョウ</t>
    </rPh>
    <rPh sb="4" eb="5">
      <t>ヨウ</t>
    </rPh>
    <phoneticPr fontId="15"/>
  </si>
  <si>
    <t>軽 二 輪 車</t>
    <rPh sb="0" eb="1">
      <t>ケイ</t>
    </rPh>
    <rPh sb="2" eb="3">
      <t>ニ</t>
    </rPh>
    <rPh sb="4" eb="5">
      <t>ワ</t>
    </rPh>
    <rPh sb="6" eb="7">
      <t>シャ</t>
    </rPh>
    <phoneticPr fontId="15"/>
  </si>
  <si>
    <t>合      計</t>
    <rPh sb="0" eb="1">
      <t>ゴウ</t>
    </rPh>
    <rPh sb="7" eb="8">
      <t>ケイ</t>
    </rPh>
    <phoneticPr fontId="15"/>
  </si>
  <si>
    <t>簡易委託駅</t>
    <rPh sb="0" eb="2">
      <t>カンイ</t>
    </rPh>
    <phoneticPr fontId="20"/>
  </si>
  <si>
    <t>(人)</t>
  </si>
  <si>
    <t>年度</t>
    <rPh sb="1" eb="2">
      <t>ド</t>
    </rPh>
    <phoneticPr fontId="15"/>
  </si>
  <si>
    <t>他</t>
    <rPh sb="0" eb="1">
      <t>タ</t>
    </rPh>
    <phoneticPr fontId="15"/>
  </si>
  <si>
    <t>秋田港・船川</t>
    <rPh sb="5" eb="6">
      <t>カワ</t>
    </rPh>
    <phoneticPr fontId="6"/>
  </si>
  <si>
    <t>年次</t>
    <rPh sb="0" eb="1">
      <t>ネン</t>
    </rPh>
    <rPh sb="1" eb="2">
      <t>ジ</t>
    </rPh>
    <phoneticPr fontId="20"/>
  </si>
  <si>
    <t>総数</t>
    <rPh sb="0" eb="2">
      <t>ソウスウ</t>
    </rPh>
    <phoneticPr fontId="15"/>
  </si>
  <si>
    <t>(局)</t>
  </si>
  <si>
    <t>直営の</t>
    <rPh sb="0" eb="2">
      <t>チョクエイ</t>
    </rPh>
    <phoneticPr fontId="15"/>
  </si>
  <si>
    <t>郵便局</t>
  </si>
  <si>
    <t>区 分</t>
    <rPh sb="0" eb="1">
      <t>ク</t>
    </rPh>
    <rPh sb="2" eb="3">
      <t>ブン</t>
    </rPh>
    <phoneticPr fontId="15"/>
  </si>
  <si>
    <t>全国</t>
    <rPh sb="0" eb="1">
      <t>ゼン</t>
    </rPh>
    <rPh sb="1" eb="2">
      <t>コク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</si>
</sst>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41" formatCode="_ * #,##0_ ;_ * \-#,##0_ ;_ * &quot;-&quot;_ ;_ @_ "/>
    <numFmt numFmtId="42" formatCode="_ &quot;¥&quot;* #,##0_ ;_ &quot;¥&quot;* \-#,##0_ ;_ &quot;¥&quot;* &quot;-&quot;_ ;_ @_ "/>
    <numFmt numFmtId="176" formatCode="#,##0_ "/>
    <numFmt numFmtId="177" formatCode="#,##0_ ;[Red]\-#,##0\ "/>
    <numFmt numFmtId="178" formatCode="#,##0.0;[Red]\-#,##0.0"/>
    <numFmt numFmtId="179" formatCode="&quot;(&quot;#,###&quot;)&quot;"/>
    <numFmt numFmtId="180" formatCode="0.0_ "/>
    <numFmt numFmtId="181" formatCode="0.0"/>
  </numFmts>
  <fonts count="21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auto="1"/>
      <name val="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</font>
    <font>
      <u/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ゴシック"/>
      <family val="3"/>
    </font>
    <font>
      <b/>
      <sz val="14"/>
      <color auto="1"/>
      <name val="ＭＳ ゴシック"/>
      <family val="3"/>
    </font>
    <font>
      <sz val="6"/>
      <color auto="1"/>
      <name val="ＭＳ Ｐ明朝"/>
      <family val="1"/>
    </font>
    <font>
      <sz val="6"/>
      <color auto="1"/>
      <name val="明朝"/>
      <family val="1"/>
    </font>
    <font>
      <u/>
      <sz val="11"/>
      <color indexed="12"/>
      <name val="ＭＳ Ｐゴシック"/>
      <family val="3"/>
    </font>
    <font>
      <sz val="12"/>
      <color auto="1"/>
      <name val="ＭＳ ゴシック"/>
      <family val="3"/>
    </font>
    <font>
      <sz val="28"/>
      <color auto="1"/>
      <name val="HG平成角ｺﾞｼｯｸ体W9"/>
      <family val="3"/>
    </font>
    <font>
      <sz val="6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38" fontId="1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385">
    <xf numFmtId="0" fontId="0" fillId="0" borderId="0" xfId="0">
      <alignment vertical="center"/>
    </xf>
    <xf numFmtId="0" fontId="7" fillId="0" borderId="0" xfId="12" applyFont="1" applyFill="1" applyAlignment="1">
      <alignment vertical="center"/>
    </xf>
    <xf numFmtId="0" fontId="8" fillId="0" borderId="0" xfId="12" applyFont="1" applyFill="1" applyAlignment="1">
      <alignment horizontal="left" vertical="center"/>
    </xf>
    <xf numFmtId="0" fontId="7" fillId="0" borderId="1" xfId="12" applyFont="1" applyBorder="1" applyAlignment="1">
      <alignment horizontal="centerContinuous" vertical="center"/>
    </xf>
    <xf numFmtId="0" fontId="7" fillId="0" borderId="2" xfId="12" applyFont="1" applyBorder="1" applyAlignment="1">
      <alignment vertical="distributed" textRotation="255" indent="6"/>
    </xf>
    <xf numFmtId="0" fontId="7" fillId="0" borderId="3" xfId="12" applyFont="1" applyBorder="1" applyAlignment="1">
      <alignment vertical="distributed" textRotation="255" indent="6"/>
    </xf>
    <xf numFmtId="0" fontId="7" fillId="0" borderId="4" xfId="12" applyFont="1" applyBorder="1" applyAlignment="1">
      <alignment vertical="distributed" textRotation="255" indent="6"/>
    </xf>
    <xf numFmtId="0" fontId="7" fillId="0" borderId="1" xfId="12" applyFont="1" applyBorder="1" applyAlignment="1">
      <alignment horizontal="centerContinuous" vertical="center" indent="1"/>
    </xf>
    <xf numFmtId="0" fontId="7" fillId="0" borderId="5" xfId="12" applyFont="1" applyBorder="1" applyAlignment="1">
      <alignment horizontal="centerContinuous" vertical="distributed"/>
    </xf>
    <xf numFmtId="0" fontId="7" fillId="0" borderId="6" xfId="12" applyFont="1" applyBorder="1" applyAlignment="1">
      <alignment vertical="distributed" textRotation="255" justifyLastLine="1"/>
    </xf>
    <xf numFmtId="0" fontId="7" fillId="0" borderId="6" xfId="12" applyFont="1" applyBorder="1" applyAlignment="1">
      <alignment horizontal="centerContinuous" vertical="distributed"/>
    </xf>
    <xf numFmtId="0" fontId="7" fillId="0" borderId="7" xfId="12" applyFont="1" applyBorder="1" applyAlignment="1">
      <alignment horizontal="centerContinuous" vertical="distributed"/>
    </xf>
    <xf numFmtId="0" fontId="9" fillId="0" borderId="0" xfId="12" applyFont="1" applyFill="1" applyBorder="1" applyAlignment="1">
      <alignment horizontal="left" vertical="center"/>
    </xf>
    <xf numFmtId="0" fontId="9" fillId="0" borderId="0" xfId="12" applyFont="1" applyFill="1" applyAlignment="1">
      <alignment vertical="center"/>
    </xf>
    <xf numFmtId="0" fontId="7" fillId="0" borderId="8" xfId="12" applyFont="1" applyBorder="1" applyAlignment="1">
      <alignment horizontal="centerContinuous" vertical="center"/>
    </xf>
    <xf numFmtId="0" fontId="7" fillId="0" borderId="5" xfId="12" applyFont="1" applyBorder="1" applyAlignment="1">
      <alignment vertical="distributed" textRotation="255"/>
    </xf>
    <xf numFmtId="0" fontId="7" fillId="0" borderId="6" xfId="12" applyFont="1" applyBorder="1" applyAlignment="1">
      <alignment vertical="distributed" textRotation="255"/>
    </xf>
    <xf numFmtId="0" fontId="7" fillId="0" borderId="7" xfId="12" applyFont="1" applyBorder="1" applyAlignment="1">
      <alignment vertical="distributed" textRotation="255"/>
    </xf>
    <xf numFmtId="0" fontId="7" fillId="0" borderId="5" xfId="12" applyFont="1" applyBorder="1" applyAlignment="1">
      <alignment vertical="center" textRotation="255" shrinkToFit="1"/>
    </xf>
    <xf numFmtId="0" fontId="7" fillId="0" borderId="6" xfId="12" applyFont="1" applyBorder="1" applyAlignment="1">
      <alignment vertical="center" textRotation="255"/>
    </xf>
    <xf numFmtId="0" fontId="7" fillId="0" borderId="7" xfId="12" applyFont="1" applyBorder="1" applyAlignment="1">
      <alignment vertical="center" textRotation="255"/>
    </xf>
    <xf numFmtId="0" fontId="7" fillId="0" borderId="9" xfId="12" applyFont="1" applyBorder="1" applyAlignment="1">
      <alignment horizontal="centerContinuous" vertical="center" indent="1"/>
    </xf>
    <xf numFmtId="0" fontId="7" fillId="0" borderId="9" xfId="12" applyFont="1" applyBorder="1" applyAlignment="1">
      <alignment horizontal="centerContinuous" vertical="center"/>
    </xf>
    <xf numFmtId="0" fontId="7" fillId="0" borderId="0" xfId="12" applyFont="1" applyAlignment="1">
      <alignment horizontal="distributed" vertical="center" indent="1"/>
    </xf>
    <xf numFmtId="0" fontId="7" fillId="0" borderId="10" xfId="12" applyFont="1" applyBorder="1" applyAlignment="1">
      <alignment horizontal="centerContinuous" vertical="distributed"/>
    </xf>
    <xf numFmtId="0" fontId="7" fillId="0" borderId="0" xfId="12" applyFont="1" applyBorder="1" applyAlignment="1">
      <alignment vertical="distributed" textRotation="255" justifyLastLine="1"/>
    </xf>
    <xf numFmtId="0" fontId="7" fillId="0" borderId="0" xfId="12" applyFont="1" applyBorder="1" applyAlignment="1">
      <alignment horizontal="centerContinuous" vertical="distributed"/>
    </xf>
    <xf numFmtId="0" fontId="7" fillId="0" borderId="11" xfId="12" applyFont="1" applyBorder="1" applyAlignment="1">
      <alignment horizontal="centerContinuous" vertical="distributed"/>
    </xf>
    <xf numFmtId="0" fontId="7" fillId="0" borderId="0" xfId="12" applyFont="1" applyAlignment="1">
      <alignment horizontal="distributed" vertical="center" textRotation="255" indent="1"/>
    </xf>
    <xf numFmtId="0" fontId="7" fillId="0" borderId="0" xfId="12" applyFont="1" applyFill="1" applyBorder="1" applyAlignment="1">
      <alignment horizontal="left" vertical="center"/>
    </xf>
    <xf numFmtId="0" fontId="7" fillId="0" borderId="0" xfId="12" applyFont="1" applyFill="1" applyAlignment="1">
      <alignment horizontal="left" vertical="center"/>
    </xf>
    <xf numFmtId="0" fontId="7" fillId="0" borderId="12" xfId="12" applyFont="1" applyBorder="1" applyAlignment="1">
      <alignment horizontal="centerContinuous" vertical="center"/>
    </xf>
    <xf numFmtId="0" fontId="7" fillId="0" borderId="13" xfId="12" applyFont="1" applyBorder="1" applyAlignment="1">
      <alignment horizontal="centerContinuous" vertical="center"/>
    </xf>
    <xf numFmtId="0" fontId="7" fillId="0" borderId="14" xfId="12" applyFont="1" applyBorder="1" applyAlignment="1">
      <alignment horizontal="centerContinuous" vertical="center"/>
    </xf>
    <xf numFmtId="0" fontId="7" fillId="0" borderId="11" xfId="12" applyFont="1" applyBorder="1" applyAlignment="1">
      <alignment horizontal="centerContinuous" vertical="center"/>
    </xf>
    <xf numFmtId="0" fontId="7" fillId="0" borderId="15" xfId="12" applyFont="1" applyBorder="1" applyAlignment="1">
      <alignment horizontal="center" vertical="center"/>
    </xf>
    <xf numFmtId="0" fontId="7" fillId="0" borderId="16" xfId="12" applyFont="1" applyBorder="1" applyAlignment="1">
      <alignment horizontal="center" vertical="center"/>
    </xf>
    <xf numFmtId="0" fontId="7" fillId="0" borderId="17" xfId="12" applyFont="1" applyBorder="1" applyAlignment="1">
      <alignment horizontal="centerContinuous" vertical="center"/>
    </xf>
    <xf numFmtId="0" fontId="7" fillId="0" borderId="18" xfId="12" applyFont="1" applyBorder="1" applyAlignment="1">
      <alignment horizontal="centerContinuous" vertical="center"/>
    </xf>
    <xf numFmtId="0" fontId="7" fillId="0" borderId="19" xfId="12" applyFont="1" applyBorder="1" applyAlignment="1">
      <alignment horizontal="centerContinuous" vertical="center"/>
    </xf>
    <xf numFmtId="0" fontId="7" fillId="0" borderId="20" xfId="12" applyFont="1" applyBorder="1" applyAlignment="1">
      <alignment horizontal="centerContinuous" vertical="center"/>
    </xf>
    <xf numFmtId="0" fontId="7" fillId="0" borderId="21" xfId="12" applyFont="1" applyBorder="1" applyAlignment="1">
      <alignment horizontal="centerContinuous" vertical="center"/>
    </xf>
    <xf numFmtId="0" fontId="7" fillId="0" borderId="8" xfId="12" applyFont="1" applyBorder="1" applyAlignment="1">
      <alignment horizontal="centerContinuous" vertical="center" indent="1"/>
    </xf>
    <xf numFmtId="0" fontId="7" fillId="0" borderId="22" xfId="12" applyFont="1" applyBorder="1" applyAlignment="1">
      <alignment horizontal="center" vertical="center"/>
    </xf>
    <xf numFmtId="0" fontId="7" fillId="0" borderId="23" xfId="12" applyFont="1" applyBorder="1" applyAlignment="1">
      <alignment horizontal="center" vertical="center"/>
    </xf>
    <xf numFmtId="0" fontId="7" fillId="0" borderId="23" xfId="12" applyFont="1" applyBorder="1" applyAlignment="1">
      <alignment horizontal="centerContinuous" vertical="center"/>
    </xf>
    <xf numFmtId="0" fontId="7" fillId="0" borderId="24" xfId="12" applyFont="1" applyBorder="1" applyAlignment="1">
      <alignment horizontal="centerContinuous" vertical="center"/>
    </xf>
    <xf numFmtId="0" fontId="7" fillId="0" borderId="25" xfId="12" applyFont="1" applyFill="1" applyBorder="1" applyAlignment="1">
      <alignment horizontal="center" vertical="center"/>
    </xf>
    <xf numFmtId="38" fontId="7" fillId="0" borderId="5" xfId="21" applyFont="1" applyFill="1" applyBorder="1" applyAlignment="1">
      <alignment vertical="center"/>
    </xf>
    <xf numFmtId="38" fontId="7" fillId="0" borderId="6" xfId="21" applyFont="1" applyFill="1" applyBorder="1" applyAlignment="1">
      <alignment vertical="center"/>
    </xf>
    <xf numFmtId="38" fontId="7" fillId="0" borderId="7" xfId="21" applyFont="1" applyFill="1" applyBorder="1" applyAlignment="1">
      <alignment vertical="center"/>
    </xf>
    <xf numFmtId="38" fontId="7" fillId="0" borderId="1" xfId="21" applyFont="1" applyFill="1" applyBorder="1" applyAlignment="1">
      <alignment vertical="center"/>
    </xf>
    <xf numFmtId="38" fontId="7" fillId="0" borderId="0" xfId="21" applyFont="1" applyFill="1" applyAlignment="1">
      <alignment vertical="center"/>
    </xf>
    <xf numFmtId="38" fontId="7" fillId="0" borderId="10" xfId="21" applyFont="1" applyFill="1" applyBorder="1" applyAlignment="1">
      <alignment vertical="center"/>
    </xf>
    <xf numFmtId="38" fontId="7" fillId="0" borderId="0" xfId="21" applyFont="1" applyFill="1" applyBorder="1" applyAlignment="1">
      <alignment vertical="center"/>
    </xf>
    <xf numFmtId="38" fontId="7" fillId="0" borderId="9" xfId="21" applyFont="1" applyFill="1" applyBorder="1" applyAlignment="1">
      <alignment vertical="center"/>
    </xf>
    <xf numFmtId="38" fontId="7" fillId="0" borderId="11" xfId="21" applyFont="1" applyFill="1" applyBorder="1" applyAlignment="1">
      <alignment vertical="center"/>
    </xf>
    <xf numFmtId="0" fontId="11" fillId="0" borderId="0" xfId="22" applyFont="1" applyFill="1" applyAlignment="1" applyProtection="1">
      <alignment vertical="center"/>
    </xf>
    <xf numFmtId="0" fontId="7" fillId="0" borderId="0" xfId="12" applyFont="1" applyFill="1" applyAlignment="1">
      <alignment horizontal="right" vertical="center"/>
    </xf>
    <xf numFmtId="0" fontId="9" fillId="0" borderId="0" xfId="12" applyFont="1" applyFill="1" applyAlignment="1">
      <alignment horizontal="right"/>
    </xf>
    <xf numFmtId="38" fontId="7" fillId="0" borderId="26" xfId="21" applyFont="1" applyFill="1" applyBorder="1" applyAlignment="1">
      <alignment vertical="center"/>
    </xf>
    <xf numFmtId="38" fontId="7" fillId="0" borderId="27" xfId="21" applyFont="1" applyFill="1" applyBorder="1" applyAlignment="1">
      <alignment vertical="center"/>
    </xf>
    <xf numFmtId="38" fontId="7" fillId="0" borderId="28" xfId="21" applyFont="1" applyFill="1" applyBorder="1" applyAlignment="1">
      <alignment vertical="center"/>
    </xf>
    <xf numFmtId="38" fontId="7" fillId="0" borderId="8" xfId="21" applyFont="1" applyFill="1" applyBorder="1" applyAlignment="1">
      <alignment vertical="center"/>
    </xf>
    <xf numFmtId="0" fontId="7" fillId="0" borderId="0" xfId="13" applyFont="1" applyFill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13" applyFont="1" applyFill="1" applyAlignment="1">
      <alignment vertical="center"/>
    </xf>
    <xf numFmtId="0" fontId="7" fillId="0" borderId="15" xfId="13" applyFont="1" applyFill="1" applyBorder="1" applyAlignment="1">
      <alignment vertical="center"/>
    </xf>
    <xf numFmtId="0" fontId="7" fillId="0" borderId="29" xfId="13" applyFont="1" applyFill="1" applyBorder="1" applyAlignment="1">
      <alignment vertical="center"/>
    </xf>
    <xf numFmtId="0" fontId="7" fillId="0" borderId="16" xfId="13" applyFont="1" applyFill="1" applyBorder="1" applyAlignment="1">
      <alignment vertical="center"/>
    </xf>
    <xf numFmtId="0" fontId="7" fillId="0" borderId="30" xfId="13" applyFont="1" applyFill="1" applyBorder="1" applyAlignment="1">
      <alignment horizontal="left" vertical="center"/>
    </xf>
    <xf numFmtId="0" fontId="7" fillId="0" borderId="31" xfId="13" applyFont="1" applyFill="1" applyBorder="1" applyAlignment="1">
      <alignment vertical="center"/>
    </xf>
    <xf numFmtId="0" fontId="9" fillId="0" borderId="0" xfId="13" quotePrefix="1" applyFont="1" applyFill="1" applyAlignment="1">
      <alignment horizontal="left" vertical="center" indent="1"/>
    </xf>
    <xf numFmtId="0" fontId="13" fillId="0" borderId="0" xfId="22" applyFont="1" applyFill="1" applyAlignment="1" applyProtection="1">
      <alignment horizontal="left" vertical="center" indent="1"/>
    </xf>
    <xf numFmtId="0" fontId="9" fillId="0" borderId="0" xfId="13" applyFont="1" applyFill="1" applyAlignment="1">
      <alignment horizontal="left" vertical="center" indent="1"/>
    </xf>
    <xf numFmtId="0" fontId="7" fillId="0" borderId="32" xfId="13" applyFont="1" applyFill="1" applyBorder="1" applyAlignment="1">
      <alignment horizontal="centerContinuous" vertical="center"/>
    </xf>
    <xf numFmtId="0" fontId="7" fillId="0" borderId="0" xfId="12" applyFont="1" applyFill="1" applyBorder="1" applyAlignment="1">
      <alignment vertical="center"/>
    </xf>
    <xf numFmtId="0" fontId="7" fillId="0" borderId="33" xfId="12" applyFont="1" applyFill="1" applyBorder="1" applyAlignment="1">
      <alignment vertical="center"/>
    </xf>
    <xf numFmtId="0" fontId="7" fillId="0" borderId="34" xfId="13" applyFont="1" applyFill="1" applyBorder="1" applyAlignment="1">
      <alignment horizontal="left" vertical="center"/>
    </xf>
    <xf numFmtId="0" fontId="7" fillId="0" borderId="35" xfId="13" applyFont="1" applyFill="1" applyBorder="1" applyAlignment="1">
      <alignment vertical="center"/>
    </xf>
    <xf numFmtId="0" fontId="7" fillId="0" borderId="36" xfId="13" applyFont="1" applyFill="1" applyBorder="1" applyAlignment="1">
      <alignment vertical="center"/>
    </xf>
    <xf numFmtId="0" fontId="7" fillId="0" borderId="37" xfId="13" applyFont="1" applyFill="1" applyBorder="1" applyAlignment="1">
      <alignment vertical="center"/>
    </xf>
    <xf numFmtId="0" fontId="7" fillId="0" borderId="38" xfId="13" applyFont="1" applyFill="1" applyBorder="1" applyAlignment="1">
      <alignment vertical="center"/>
    </xf>
    <xf numFmtId="0" fontId="7" fillId="0" borderId="39" xfId="13" applyFont="1" applyFill="1" applyBorder="1" applyAlignment="1">
      <alignment vertical="center"/>
    </xf>
    <xf numFmtId="0" fontId="7" fillId="0" borderId="11" xfId="12" applyFont="1" applyFill="1" applyBorder="1" applyAlignment="1">
      <alignment vertical="center"/>
    </xf>
    <xf numFmtId="0" fontId="7" fillId="0" borderId="27" xfId="13" applyFont="1" applyFill="1" applyBorder="1" applyAlignment="1">
      <alignment horizontal="center" vertical="center"/>
    </xf>
    <xf numFmtId="0" fontId="7" fillId="0" borderId="40" xfId="13" applyFont="1" applyFill="1" applyBorder="1" applyAlignment="1">
      <alignment horizontal="center" vertical="center"/>
    </xf>
    <xf numFmtId="0" fontId="7" fillId="0" borderId="41" xfId="13" applyFont="1" applyFill="1" applyBorder="1" applyAlignment="1">
      <alignment horizontal="left" vertical="center"/>
    </xf>
    <xf numFmtId="0" fontId="7" fillId="0" borderId="41" xfId="13" applyFont="1" applyFill="1" applyBorder="1" applyAlignment="1">
      <alignment horizontal="center" vertical="center"/>
    </xf>
    <xf numFmtId="0" fontId="7" fillId="0" borderId="20" xfId="13" applyFont="1" applyFill="1" applyBorder="1" applyAlignment="1">
      <alignment horizontal="center" vertical="center"/>
    </xf>
    <xf numFmtId="0" fontId="7" fillId="0" borderId="28" xfId="13" applyFont="1" applyFill="1" applyBorder="1" applyAlignment="1">
      <alignment horizontal="center" vertical="center"/>
    </xf>
    <xf numFmtId="0" fontId="9" fillId="0" borderId="0" xfId="13" applyFont="1" applyFill="1" applyAlignment="1">
      <alignment horizontal="center" vertical="center"/>
    </xf>
    <xf numFmtId="0" fontId="7" fillId="0" borderId="42" xfId="13" applyFont="1" applyFill="1" applyBorder="1" applyAlignment="1">
      <alignment horizontal="center" vertical="center"/>
    </xf>
    <xf numFmtId="38" fontId="7" fillId="0" borderId="0" xfId="21" applyFont="1" applyFill="1" applyBorder="1" applyAlignment="1">
      <alignment horizontal="right" vertical="center"/>
    </xf>
    <xf numFmtId="176" fontId="7" fillId="0" borderId="0" xfId="13" applyNumberFormat="1" applyFont="1" applyBorder="1" applyAlignment="1">
      <alignment vertical="center"/>
    </xf>
    <xf numFmtId="38" fontId="7" fillId="0" borderId="33" xfId="21" applyFont="1" applyFill="1" applyBorder="1" applyAlignment="1">
      <alignment horizontal="right" vertical="center"/>
    </xf>
    <xf numFmtId="38" fontId="7" fillId="0" borderId="39" xfId="21" applyFont="1" applyFill="1" applyBorder="1" applyAlignment="1">
      <alignment horizontal="right" vertical="center"/>
    </xf>
    <xf numFmtId="38" fontId="7" fillId="0" borderId="11" xfId="21" applyFont="1" applyFill="1" applyBorder="1" applyAlignment="1">
      <alignment horizontal="right" vertical="center"/>
    </xf>
    <xf numFmtId="0" fontId="9" fillId="0" borderId="0" xfId="13" applyFont="1" applyFill="1" applyBorder="1" applyAlignment="1">
      <alignment horizontal="center" vertical="center"/>
    </xf>
    <xf numFmtId="177" fontId="7" fillId="0" borderId="0" xfId="3" applyNumberFormat="1" applyFont="1" applyBorder="1" applyAlignment="1">
      <alignment horizontal="right" vertical="center"/>
    </xf>
    <xf numFmtId="38" fontId="7" fillId="0" borderId="33" xfId="21" applyFont="1" applyFill="1" applyBorder="1" applyAlignment="1">
      <alignment vertical="center"/>
    </xf>
    <xf numFmtId="38" fontId="7" fillId="0" borderId="39" xfId="21" applyFont="1" applyFill="1" applyBorder="1" applyAlignment="1">
      <alignment vertical="center"/>
    </xf>
    <xf numFmtId="0" fontId="7" fillId="0" borderId="19" xfId="13" applyFont="1" applyFill="1" applyBorder="1" applyAlignment="1">
      <alignment horizontal="center" vertical="center"/>
    </xf>
    <xf numFmtId="38" fontId="7" fillId="0" borderId="40" xfId="21" applyFont="1" applyFill="1" applyBorder="1" applyAlignment="1">
      <alignment vertical="center"/>
    </xf>
    <xf numFmtId="38" fontId="7" fillId="0" borderId="20" xfId="21" applyFont="1" applyFill="1" applyBorder="1" applyAlignment="1">
      <alignment vertical="center"/>
    </xf>
    <xf numFmtId="3" fontId="7" fillId="0" borderId="0" xfId="13" applyNumberFormat="1" applyFont="1" applyAlignment="1">
      <alignment vertical="center"/>
    </xf>
    <xf numFmtId="178" fontId="7" fillId="0" borderId="0" xfId="21" applyNumberFormat="1" applyFont="1" applyFill="1" applyAlignment="1">
      <alignment vertical="center"/>
    </xf>
    <xf numFmtId="0" fontId="3" fillId="0" borderId="0" xfId="14" applyFont="1" applyFill="1" applyAlignment="1">
      <alignment vertical="center"/>
    </xf>
    <xf numFmtId="0" fontId="7" fillId="0" borderId="0" xfId="0" applyFont="1" applyFill="1">
      <alignment vertical="center"/>
    </xf>
    <xf numFmtId="0" fontId="8" fillId="0" borderId="0" xfId="14" applyNumberFormat="1" applyFont="1" applyFill="1" applyBorder="1" applyAlignment="1" applyProtection="1">
      <alignment vertical="center"/>
      <protection locked="0"/>
    </xf>
    <xf numFmtId="0" fontId="7" fillId="0" borderId="2" xfId="14" applyFont="1" applyBorder="1" applyAlignment="1" applyProtection="1">
      <alignment vertical="center"/>
      <protection locked="0"/>
    </xf>
    <xf numFmtId="0" fontId="7" fillId="0" borderId="3" xfId="14" applyFont="1" applyBorder="1" applyAlignment="1" applyProtection="1">
      <alignment horizontal="center" vertical="center"/>
      <protection locked="0"/>
    </xf>
    <xf numFmtId="0" fontId="7" fillId="0" borderId="3" xfId="14" applyFont="1" applyBorder="1" applyAlignment="1" applyProtection="1">
      <alignment vertical="center"/>
      <protection locked="0"/>
    </xf>
    <xf numFmtId="0" fontId="7" fillId="0" borderId="4" xfId="14" applyFont="1" applyBorder="1" applyAlignment="1" applyProtection="1">
      <alignment vertical="center"/>
      <protection locked="0"/>
    </xf>
    <xf numFmtId="0" fontId="7" fillId="0" borderId="43" xfId="14" applyFont="1" applyFill="1" applyBorder="1" applyAlignment="1" applyProtection="1">
      <alignment horizontal="center" vertical="center"/>
      <protection locked="0"/>
    </xf>
    <xf numFmtId="49" fontId="7" fillId="0" borderId="3" xfId="14" applyNumberFormat="1" applyFont="1" applyFill="1" applyBorder="1" applyAlignment="1" applyProtection="1">
      <alignment horizontal="center" vertical="center"/>
      <protection locked="0"/>
    </xf>
    <xf numFmtId="49" fontId="7" fillId="0" borderId="4" xfId="14" applyNumberFormat="1" applyFont="1" applyFill="1" applyBorder="1" applyAlignment="1" applyProtection="1">
      <alignment horizontal="center" vertical="center"/>
      <protection locked="0"/>
    </xf>
    <xf numFmtId="0" fontId="9" fillId="0" borderId="0" xfId="14" applyFont="1" applyFill="1" applyBorder="1" applyAlignment="1" applyProtection="1">
      <alignment vertical="center"/>
      <protection locked="0"/>
    </xf>
    <xf numFmtId="0" fontId="7" fillId="0" borderId="2" xfId="14" applyNumberFormat="1" applyFont="1" applyFill="1" applyBorder="1" applyAlignment="1" applyProtection="1">
      <alignment horizontal="center" vertical="center"/>
      <protection locked="0"/>
    </xf>
    <xf numFmtId="0" fontId="7" fillId="0" borderId="4" xfId="14" applyNumberFormat="1" applyFont="1" applyFill="1" applyBorder="1" applyAlignment="1" applyProtection="1">
      <alignment horizontal="center" vertical="center"/>
      <protection locked="0"/>
    </xf>
    <xf numFmtId="0" fontId="7" fillId="0" borderId="0" xfId="14" applyFont="1" applyFill="1" applyBorder="1" applyAlignment="1" applyProtection="1">
      <alignment vertical="center"/>
      <protection locked="0"/>
    </xf>
    <xf numFmtId="38" fontId="7" fillId="0" borderId="0" xfId="21" applyFont="1" applyFill="1" applyAlignment="1">
      <alignment horizontal="left" vertical="center"/>
    </xf>
    <xf numFmtId="38" fontId="3" fillId="0" borderId="0" xfId="21" applyFont="1" applyFill="1" applyAlignment="1">
      <alignment vertical="center"/>
    </xf>
    <xf numFmtId="38" fontId="7" fillId="0" borderId="1" xfId="21" applyFont="1" applyFill="1" applyBorder="1" applyAlignment="1" applyProtection="1">
      <alignment horizontal="centerContinuous" vertical="center"/>
      <protection locked="0"/>
    </xf>
    <xf numFmtId="38" fontId="7" fillId="0" borderId="26" xfId="21" applyFont="1" applyFill="1" applyBorder="1" applyAlignment="1" applyProtection="1">
      <alignment horizontal="center" vertical="center"/>
      <protection locked="0"/>
    </xf>
    <xf numFmtId="38" fontId="7" fillId="0" borderId="28" xfId="21" applyFont="1" applyFill="1" applyBorder="1" applyAlignment="1" applyProtection="1">
      <alignment horizontal="center" vertical="center"/>
      <protection locked="0"/>
    </xf>
    <xf numFmtId="38" fontId="7" fillId="0" borderId="0" xfId="5" applyFont="1" applyFill="1" applyBorder="1" applyAlignment="1" applyProtection="1">
      <alignment vertical="center"/>
      <protection locked="0"/>
    </xf>
    <xf numFmtId="38" fontId="7" fillId="0" borderId="0" xfId="5" applyFont="1" applyFill="1" applyBorder="1" applyAlignment="1" applyProtection="1">
      <alignment vertical="center" shrinkToFit="1"/>
      <protection locked="0"/>
    </xf>
    <xf numFmtId="38" fontId="7" fillId="0" borderId="6" xfId="5" applyFont="1" applyFill="1" applyBorder="1" applyAlignment="1" applyProtection="1">
      <alignment vertical="center" shrinkToFit="1"/>
      <protection locked="0"/>
    </xf>
    <xf numFmtId="38" fontId="7" fillId="0" borderId="44" xfId="5" applyFont="1" applyFill="1" applyBorder="1" applyAlignment="1" applyProtection="1">
      <alignment vertical="center" shrinkToFit="1"/>
      <protection locked="0"/>
    </xf>
    <xf numFmtId="38" fontId="7" fillId="0" borderId="6" xfId="5" applyFont="1" applyFill="1" applyBorder="1" applyAlignment="1" applyProtection="1">
      <alignment horizontal="right" vertical="center"/>
      <protection locked="0"/>
    </xf>
    <xf numFmtId="38" fontId="7" fillId="0" borderId="6" xfId="5" applyFont="1" applyFill="1" applyBorder="1" applyAlignment="1" applyProtection="1">
      <alignment vertical="center"/>
      <protection locked="0"/>
    </xf>
    <xf numFmtId="38" fontId="7" fillId="0" borderId="7" xfId="5" applyFont="1" applyFill="1" applyBorder="1" applyAlignment="1" applyProtection="1">
      <alignment horizontal="right" vertical="center"/>
      <protection locked="0"/>
    </xf>
    <xf numFmtId="38" fontId="7" fillId="0" borderId="1" xfId="21" applyFont="1" applyFill="1" applyBorder="1" applyAlignment="1" applyProtection="1">
      <alignment horizontal="center" vertical="center"/>
      <protection locked="0"/>
    </xf>
    <xf numFmtId="38" fontId="7" fillId="0" borderId="2" xfId="21" applyFont="1" applyFill="1" applyBorder="1" applyAlignment="1" applyProtection="1">
      <alignment horizontal="center" vertical="center"/>
      <protection locked="0"/>
    </xf>
    <xf numFmtId="38" fontId="7" fillId="0" borderId="4" xfId="21" applyFont="1" applyFill="1" applyBorder="1" applyAlignment="1" applyProtection="1">
      <alignment horizontal="center" vertical="center"/>
      <protection locked="0"/>
    </xf>
    <xf numFmtId="38" fontId="3" fillId="0" borderId="0" xfId="21" applyFont="1" applyFill="1">
      <alignment vertical="center"/>
    </xf>
    <xf numFmtId="38" fontId="8" fillId="0" borderId="0" xfId="21" applyFont="1" applyFill="1" applyAlignment="1" applyProtection="1">
      <alignment vertical="center"/>
      <protection locked="0"/>
    </xf>
    <xf numFmtId="38" fontId="7" fillId="0" borderId="6" xfId="5" applyFont="1" applyFill="1" applyBorder="1" applyAlignment="1" applyProtection="1">
      <alignment horizontal="right" vertical="center" shrinkToFit="1"/>
      <protection locked="0"/>
    </xf>
    <xf numFmtId="38" fontId="7" fillId="0" borderId="44" xfId="5" applyFont="1" applyFill="1" applyBorder="1" applyAlignment="1" applyProtection="1">
      <alignment horizontal="right" vertical="center" shrinkToFit="1"/>
      <protection locked="0"/>
    </xf>
    <xf numFmtId="38" fontId="7" fillId="0" borderId="1" xfId="21" applyFont="1" applyFill="1" applyBorder="1" applyAlignment="1">
      <alignment horizontal="center" vertical="center"/>
    </xf>
    <xf numFmtId="38" fontId="7" fillId="0" borderId="3" xfId="21" applyFont="1" applyFill="1" applyBorder="1" applyAlignment="1">
      <alignment horizontal="center" vertical="center"/>
    </xf>
    <xf numFmtId="38" fontId="7" fillId="0" borderId="4" xfId="21" applyFont="1" applyFill="1" applyBorder="1" applyAlignment="1">
      <alignment horizontal="center" vertical="center"/>
    </xf>
    <xf numFmtId="178" fontId="7" fillId="0" borderId="6" xfId="5" applyNumberFormat="1" applyFont="1" applyFill="1" applyBorder="1" applyAlignment="1" applyProtection="1">
      <alignment vertical="center"/>
      <protection locked="0"/>
    </xf>
    <xf numFmtId="178" fontId="7" fillId="0" borderId="44" xfId="5" applyNumberFormat="1" applyFont="1" applyFill="1" applyBorder="1" applyAlignment="1" applyProtection="1">
      <alignment vertical="center"/>
      <protection locked="0"/>
    </xf>
    <xf numFmtId="178" fontId="7" fillId="0" borderId="7" xfId="5" applyNumberFormat="1" applyFont="1" applyFill="1" applyBorder="1" applyAlignment="1" applyProtection="1">
      <alignment vertical="center"/>
      <protection locked="0"/>
    </xf>
    <xf numFmtId="38" fontId="3" fillId="0" borderId="0" xfId="21" applyFont="1" applyFill="1" applyAlignment="1" applyProtection="1">
      <alignment vertical="center"/>
      <protection locked="0"/>
    </xf>
    <xf numFmtId="38" fontId="7" fillId="0" borderId="9" xfId="21" applyFont="1" applyFill="1" applyBorder="1" applyAlignment="1" applyProtection="1">
      <alignment horizontal="centerContinuous" vertical="center"/>
      <protection locked="0"/>
    </xf>
    <xf numFmtId="38" fontId="7" fillId="0" borderId="0" xfId="5" applyFont="1" applyFill="1" applyBorder="1" applyAlignment="1" applyProtection="1">
      <alignment horizontal="right" vertical="center" shrinkToFit="1"/>
      <protection locked="0"/>
    </xf>
    <xf numFmtId="38" fontId="7" fillId="0" borderId="33" xfId="5" applyFont="1" applyFill="1" applyBorder="1" applyAlignment="1" applyProtection="1">
      <alignment horizontal="right" vertical="center" shrinkToFit="1"/>
      <protection locked="0"/>
    </xf>
    <xf numFmtId="38" fontId="7" fillId="0" borderId="0" xfId="5" applyFont="1" applyFill="1" applyBorder="1" applyAlignment="1" applyProtection="1">
      <alignment horizontal="right" vertical="center"/>
      <protection locked="0"/>
    </xf>
    <xf numFmtId="38" fontId="7" fillId="0" borderId="11" xfId="5" applyFont="1" applyFill="1" applyBorder="1" applyAlignment="1" applyProtection="1">
      <alignment horizontal="right" vertical="center"/>
      <protection locked="0"/>
    </xf>
    <xf numFmtId="38" fontId="7" fillId="0" borderId="0" xfId="21" applyFont="1" applyFill="1" applyAlignment="1" applyProtection="1">
      <alignment vertical="center"/>
      <protection locked="0"/>
    </xf>
    <xf numFmtId="38" fontId="7" fillId="0" borderId="9" xfId="21" applyFont="1" applyFill="1" applyBorder="1" applyAlignment="1" applyProtection="1">
      <alignment horizontal="center" vertical="center"/>
      <protection locked="0"/>
    </xf>
    <xf numFmtId="38" fontId="7" fillId="0" borderId="8" xfId="21" applyFont="1" applyFill="1" applyBorder="1" applyAlignment="1">
      <alignment horizontal="center" vertical="center"/>
    </xf>
    <xf numFmtId="38" fontId="7" fillId="0" borderId="2" xfId="21" applyFont="1" applyFill="1" applyBorder="1" applyAlignment="1">
      <alignment vertical="center"/>
    </xf>
    <xf numFmtId="178" fontId="7" fillId="0" borderId="27" xfId="5" applyNumberFormat="1" applyFont="1" applyFill="1" applyBorder="1" applyAlignment="1" applyProtection="1">
      <alignment vertical="center"/>
      <protection locked="0"/>
    </xf>
    <xf numFmtId="178" fontId="7" fillId="0" borderId="40" xfId="5" applyNumberFormat="1" applyFont="1" applyFill="1" applyBorder="1" applyAlignment="1" applyProtection="1">
      <alignment vertical="center"/>
      <protection locked="0"/>
    </xf>
    <xf numFmtId="178" fontId="7" fillId="0" borderId="28" xfId="5" applyNumberFormat="1" applyFont="1" applyFill="1" applyBorder="1" applyAlignment="1" applyProtection="1">
      <alignment vertical="center"/>
      <protection locked="0"/>
    </xf>
    <xf numFmtId="178" fontId="11" fillId="0" borderId="0" xfId="21" applyNumberFormat="1" applyFont="1" applyFill="1" applyAlignment="1" applyProtection="1">
      <alignment horizontal="left" vertical="center"/>
    </xf>
    <xf numFmtId="178" fontId="3" fillId="0" borderId="0" xfId="21" applyNumberFormat="1" applyFont="1" applyFill="1" applyAlignment="1">
      <alignment vertical="center"/>
    </xf>
    <xf numFmtId="178" fontId="7" fillId="0" borderId="2" xfId="21" applyNumberFormat="1" applyFont="1" applyFill="1" applyBorder="1" applyAlignment="1" applyProtection="1">
      <alignment horizontal="center" vertical="center"/>
      <protection locked="0"/>
    </xf>
    <xf numFmtId="178" fontId="7" fillId="0" borderId="4" xfId="21" applyNumberFormat="1" applyFont="1" applyFill="1" applyBorder="1" applyAlignment="1" applyProtection="1">
      <alignment horizontal="center" vertical="center"/>
      <protection locked="0"/>
    </xf>
    <xf numFmtId="178" fontId="7" fillId="0" borderId="0" xfId="5" applyNumberFormat="1" applyFont="1" applyFill="1" applyBorder="1" applyAlignment="1" applyProtection="1">
      <alignment vertical="center"/>
      <protection locked="0"/>
    </xf>
    <xf numFmtId="178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33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5" applyNumberFormat="1" applyFont="1" applyFill="1" applyBorder="1" applyAlignment="1" applyProtection="1">
      <alignment horizontal="right" vertical="center"/>
      <protection locked="0"/>
    </xf>
    <xf numFmtId="178" fontId="7" fillId="0" borderId="11" xfId="5" applyNumberFormat="1" applyFont="1" applyFill="1" applyBorder="1" applyAlignment="1" applyProtection="1">
      <alignment horizontal="right" vertical="center"/>
      <protection locked="0"/>
    </xf>
    <xf numFmtId="178" fontId="7" fillId="0" borderId="0" xfId="21" applyNumberFormat="1" applyFont="1" applyFill="1" applyAlignment="1" applyProtection="1">
      <alignment vertical="center"/>
      <protection locked="0"/>
    </xf>
    <xf numFmtId="178" fontId="7" fillId="0" borderId="0" xfId="21" applyNumberFormat="1" applyFont="1" applyFill="1" applyAlignment="1">
      <alignment horizontal="left" vertical="center"/>
    </xf>
    <xf numFmtId="178" fontId="3" fillId="0" borderId="0" xfId="21" applyNumberFormat="1" applyFont="1" applyFill="1">
      <alignment vertical="center"/>
    </xf>
    <xf numFmtId="178" fontId="7" fillId="0" borderId="1" xfId="21" applyNumberFormat="1" applyFont="1" applyFill="1" applyBorder="1" applyAlignment="1">
      <alignment horizontal="center" vertical="center"/>
    </xf>
    <xf numFmtId="178" fontId="7" fillId="0" borderId="26" xfId="21" applyNumberFormat="1" applyFont="1" applyFill="1" applyBorder="1" applyAlignment="1">
      <alignment vertical="center"/>
    </xf>
    <xf numFmtId="178" fontId="7" fillId="0" borderId="27" xfId="21" applyNumberFormat="1" applyFont="1" applyFill="1" applyBorder="1" applyAlignment="1">
      <alignment horizontal="center" vertical="center"/>
    </xf>
    <xf numFmtId="178" fontId="7" fillId="0" borderId="28" xfId="21" applyNumberFormat="1" applyFont="1" applyFill="1" applyBorder="1" applyAlignment="1">
      <alignment horizontal="center" vertical="center"/>
    </xf>
    <xf numFmtId="178" fontId="7" fillId="0" borderId="33" xfId="5" applyNumberFormat="1" applyFont="1" applyFill="1" applyBorder="1" applyAlignment="1" applyProtection="1">
      <alignment horizontal="right" vertical="center"/>
      <protection locked="0"/>
    </xf>
    <xf numFmtId="38" fontId="7" fillId="0" borderId="8" xfId="21" applyFont="1" applyFill="1" applyBorder="1" applyAlignment="1" applyProtection="1">
      <alignment horizontal="centerContinuous" vertical="center"/>
      <protection locked="0"/>
    </xf>
    <xf numFmtId="38" fontId="7" fillId="0" borderId="8" xfId="21" applyFont="1" applyFill="1" applyBorder="1" applyAlignment="1" applyProtection="1">
      <alignment horizontal="center" vertical="center"/>
      <protection locked="0"/>
    </xf>
    <xf numFmtId="178" fontId="7" fillId="0" borderId="8" xfId="21" applyNumberFormat="1" applyFont="1" applyFill="1" applyBorder="1" applyAlignment="1">
      <alignment horizontal="center" vertical="center"/>
    </xf>
    <xf numFmtId="178" fontId="7" fillId="0" borderId="2" xfId="21" applyNumberFormat="1" applyFont="1" applyFill="1" applyBorder="1" applyAlignment="1">
      <alignment vertical="center"/>
    </xf>
    <xf numFmtId="178" fontId="7" fillId="0" borderId="3" xfId="21" applyNumberFormat="1" applyFont="1" applyFill="1" applyBorder="1" applyAlignment="1">
      <alignment horizontal="center" vertical="center"/>
    </xf>
    <xf numFmtId="178" fontId="7" fillId="0" borderId="4" xfId="21" applyNumberFormat="1" applyFont="1" applyFill="1" applyBorder="1" applyAlignment="1">
      <alignment horizontal="center" vertical="center"/>
    </xf>
    <xf numFmtId="178" fontId="7" fillId="0" borderId="27" xfId="5" applyNumberFormat="1" applyFont="1" applyFill="1" applyBorder="1" applyAlignment="1" applyProtection="1">
      <alignment horizontal="right" vertical="center"/>
      <protection locked="0"/>
    </xf>
    <xf numFmtId="178" fontId="7" fillId="0" borderId="40" xfId="5" applyNumberFormat="1" applyFont="1" applyFill="1" applyBorder="1" applyAlignment="1" applyProtection="1">
      <alignment horizontal="right" vertical="center"/>
      <protection locked="0"/>
    </xf>
    <xf numFmtId="178" fontId="7" fillId="0" borderId="28" xfId="5" applyNumberFormat="1" applyFont="1" applyFill="1" applyBorder="1" applyAlignment="1" applyProtection="1">
      <alignment horizontal="right" vertical="center"/>
      <protection locked="0"/>
    </xf>
    <xf numFmtId="38" fontId="7" fillId="0" borderId="11" xfId="5" applyFont="1" applyFill="1" applyBorder="1" applyAlignment="1" applyProtection="1">
      <alignment vertical="center"/>
      <protection locked="0"/>
    </xf>
    <xf numFmtId="38" fontId="7" fillId="0" borderId="0" xfId="21" applyFont="1" applyFill="1">
      <alignment vertical="center"/>
    </xf>
    <xf numFmtId="178" fontId="7" fillId="0" borderId="33" xfId="5" applyNumberFormat="1" applyFont="1" applyFill="1" applyBorder="1" applyAlignment="1" applyProtection="1">
      <alignment vertical="center"/>
      <protection locked="0"/>
    </xf>
    <xf numFmtId="178" fontId="7" fillId="0" borderId="11" xfId="5" applyNumberFormat="1" applyFont="1" applyFill="1" applyBorder="1" applyAlignment="1" applyProtection="1">
      <alignment vertical="center"/>
      <protection locked="0"/>
    </xf>
    <xf numFmtId="178" fontId="7" fillId="0" borderId="0" xfId="21" applyNumberFormat="1" applyFont="1" applyFill="1">
      <alignment vertical="center"/>
    </xf>
    <xf numFmtId="178" fontId="7" fillId="0" borderId="41" xfId="5" applyNumberFormat="1" applyFont="1" applyFill="1" applyBorder="1" applyAlignment="1" applyProtection="1">
      <alignment vertical="center"/>
      <protection locked="0"/>
    </xf>
    <xf numFmtId="0" fontId="9" fillId="0" borderId="0" xfId="14" applyFont="1" applyFill="1" applyAlignment="1" applyProtection="1">
      <alignment vertical="center"/>
      <protection locked="0"/>
    </xf>
    <xf numFmtId="0" fontId="14" fillId="0" borderId="0" xfId="7" applyFont="1" applyFill="1">
      <alignment vertical="center"/>
    </xf>
    <xf numFmtId="0" fontId="7" fillId="0" borderId="1" xfId="14" applyFont="1" applyBorder="1" applyAlignment="1" applyProtection="1">
      <alignment horizontal="centerContinuous" vertical="center"/>
      <protection locked="0"/>
    </xf>
    <xf numFmtId="0" fontId="7" fillId="0" borderId="5" xfId="14" applyFont="1" applyBorder="1" applyAlignment="1" applyProtection="1">
      <alignment horizontal="center" vertical="center"/>
      <protection locked="0"/>
    </xf>
    <xf numFmtId="0" fontId="7" fillId="0" borderId="7" xfId="14" applyFont="1" applyBorder="1" applyAlignment="1" applyProtection="1">
      <alignment horizontal="center" vertical="center"/>
      <protection locked="0"/>
    </xf>
    <xf numFmtId="0" fontId="7" fillId="0" borderId="0" xfId="14" applyFont="1" applyFill="1" applyAlignment="1" applyProtection="1">
      <alignment vertical="center"/>
      <protection locked="0"/>
    </xf>
    <xf numFmtId="0" fontId="7" fillId="0" borderId="9" xfId="14" applyFont="1" applyBorder="1" applyAlignment="1" applyProtection="1">
      <alignment horizontal="centerContinuous" vertical="center"/>
      <protection locked="0"/>
    </xf>
    <xf numFmtId="0" fontId="7" fillId="0" borderId="8" xfId="14" applyFont="1" applyBorder="1" applyAlignment="1" applyProtection="1">
      <alignment horizontal="centerContinuous" vertical="center"/>
      <protection locked="0"/>
    </xf>
    <xf numFmtId="178" fontId="7" fillId="0" borderId="27" xfId="5" applyNumberFormat="1" applyFont="1" applyFill="1" applyBorder="1" applyAlignment="1" applyProtection="1">
      <alignment horizontal="right" vertical="center" shrinkToFit="1"/>
      <protection locked="0"/>
    </xf>
    <xf numFmtId="0" fontId="7" fillId="0" borderId="10" xfId="14" applyFont="1" applyFill="1" applyBorder="1" applyAlignment="1" applyProtection="1">
      <alignment vertical="center"/>
      <protection locked="0"/>
    </xf>
    <xf numFmtId="0" fontId="7" fillId="0" borderId="5" xfId="14" applyFont="1" applyBorder="1" applyAlignment="1">
      <alignment horizontal="centerContinuous" vertical="center"/>
    </xf>
    <xf numFmtId="0" fontId="7" fillId="0" borderId="5" xfId="12" applyFont="1" applyBorder="1" applyAlignment="1">
      <alignment vertical="center"/>
    </xf>
    <xf numFmtId="0" fontId="7" fillId="0" borderId="6" xfId="14" applyFont="1" applyBorder="1" applyAlignment="1">
      <alignment horizontal="center" vertical="center"/>
    </xf>
    <xf numFmtId="0" fontId="7" fillId="0" borderId="7" xfId="12" applyFont="1" applyBorder="1" applyAlignment="1">
      <alignment vertical="center"/>
    </xf>
    <xf numFmtId="178" fontId="7" fillId="0" borderId="6" xfId="5" applyNumberFormat="1" applyFont="1" applyFill="1" applyBorder="1" applyAlignment="1" applyProtection="1">
      <alignment vertical="center" shrinkToFit="1"/>
      <protection locked="0"/>
    </xf>
    <xf numFmtId="178" fontId="7" fillId="0" borderId="44" xfId="5" applyNumberFormat="1" applyFont="1" applyFill="1" applyBorder="1" applyAlignment="1" applyProtection="1">
      <alignment vertical="center" shrinkToFit="1"/>
      <protection locked="0"/>
    </xf>
    <xf numFmtId="0" fontId="7" fillId="0" borderId="26" xfId="14" applyFont="1" applyBorder="1" applyAlignment="1">
      <alignment horizontal="centerContinuous" vertical="center"/>
    </xf>
    <xf numFmtId="0" fontId="7" fillId="0" borderId="2" xfId="14" applyFont="1" applyBorder="1" applyAlignment="1">
      <alignment vertical="center"/>
    </xf>
    <xf numFmtId="0" fontId="7" fillId="0" borderId="3" xfId="14" applyFont="1" applyBorder="1" applyAlignment="1">
      <alignment horizontal="center" vertical="center"/>
    </xf>
    <xf numFmtId="0" fontId="7" fillId="0" borderId="4" xfId="14" applyFont="1" applyBorder="1" applyAlignment="1">
      <alignment vertical="center"/>
    </xf>
    <xf numFmtId="178" fontId="7" fillId="0" borderId="27" xfId="5" applyNumberFormat="1" applyFont="1" applyFill="1" applyBorder="1" applyAlignment="1" applyProtection="1">
      <alignment vertical="center" shrinkToFit="1"/>
      <protection locked="0"/>
    </xf>
    <xf numFmtId="178" fontId="7" fillId="0" borderId="40" xfId="5" applyNumberFormat="1" applyFont="1" applyFill="1" applyBorder="1" applyAlignment="1" applyProtection="1">
      <alignment vertical="center" shrinkToFit="1"/>
      <protection locked="0"/>
    </xf>
    <xf numFmtId="0" fontId="3" fillId="0" borderId="0" xfId="7">
      <alignment vertical="center"/>
    </xf>
    <xf numFmtId="0" fontId="8" fillId="0" borderId="0" xfId="14" applyNumberFormat="1" applyFont="1" applyFill="1" applyAlignment="1" applyProtection="1">
      <alignment vertical="center"/>
      <protection locked="0"/>
    </xf>
    <xf numFmtId="0" fontId="7" fillId="2" borderId="2" xfId="14" applyFont="1" applyFill="1" applyBorder="1" applyAlignment="1" applyProtection="1">
      <alignment horizontal="center" vertical="center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0" borderId="45" xfId="15" applyFont="1" applyFill="1" applyBorder="1" applyAlignment="1" applyProtection="1">
      <alignment horizontal="center" vertical="center"/>
      <protection locked="0"/>
    </xf>
    <xf numFmtId="0" fontId="7" fillId="0" borderId="6" xfId="15" applyFont="1" applyFill="1" applyBorder="1" applyAlignment="1" applyProtection="1">
      <alignment horizontal="left" vertical="center"/>
      <protection locked="0"/>
    </xf>
    <xf numFmtId="0" fontId="7" fillId="0" borderId="7" xfId="15" applyFont="1" applyFill="1" applyBorder="1" applyAlignment="1" applyProtection="1">
      <alignment horizontal="left" vertical="center"/>
      <protection locked="0"/>
    </xf>
    <xf numFmtId="0" fontId="7" fillId="2" borderId="3" xfId="14" applyFont="1" applyFill="1" applyBorder="1" applyAlignment="1" applyProtection="1">
      <alignment horizontal="center" vertical="center"/>
      <protection locked="0"/>
    </xf>
    <xf numFmtId="0" fontId="7" fillId="0" borderId="46" xfId="15" applyFont="1" applyFill="1" applyBorder="1" applyAlignment="1" applyProtection="1">
      <alignment horizontal="distributed" vertical="center"/>
      <protection locked="0"/>
    </xf>
    <xf numFmtId="0" fontId="7" fillId="0" borderId="3" xfId="15" applyFont="1" applyFill="1" applyBorder="1" applyAlignment="1" applyProtection="1">
      <alignment horizontal="distributed" vertical="center"/>
      <protection locked="0"/>
    </xf>
    <xf numFmtId="0" fontId="7" fillId="0" borderId="4" xfId="15" applyFont="1" applyFill="1" applyBorder="1" applyAlignment="1" applyProtection="1">
      <alignment horizontal="distributed" vertical="center"/>
      <protection locked="0"/>
    </xf>
    <xf numFmtId="0" fontId="7" fillId="2" borderId="2" xfId="15" applyFont="1" applyFill="1" applyBorder="1" applyAlignment="1" applyProtection="1">
      <alignment horizontal="center" vertical="center" wrapText="1"/>
      <protection locked="0"/>
    </xf>
    <xf numFmtId="0" fontId="7" fillId="2" borderId="27" xfId="15" applyFont="1" applyFill="1" applyBorder="1" applyAlignment="1" applyProtection="1">
      <alignment horizontal="center" vertical="center" wrapText="1"/>
      <protection locked="0"/>
    </xf>
    <xf numFmtId="178" fontId="7" fillId="0" borderId="47" xfId="21" applyNumberFormat="1" applyFont="1" applyFill="1" applyBorder="1" applyAlignment="1" applyProtection="1">
      <alignment vertical="center"/>
      <protection locked="0"/>
    </xf>
    <xf numFmtId="0" fontId="7" fillId="2" borderId="3" xfId="15" applyFont="1" applyFill="1" applyBorder="1" applyAlignment="1" applyProtection="1">
      <alignment horizontal="center" vertical="center" wrapText="1"/>
      <protection locked="0"/>
    </xf>
    <xf numFmtId="38" fontId="7" fillId="0" borderId="47" xfId="21" applyNumberFormat="1" applyFont="1" applyFill="1" applyBorder="1" applyAlignment="1" applyProtection="1">
      <alignment vertical="center"/>
      <protection locked="0"/>
    </xf>
    <xf numFmtId="38" fontId="7" fillId="0" borderId="3" xfId="21" applyFont="1" applyFill="1" applyBorder="1" applyAlignment="1" applyProtection="1">
      <alignment horizontal="right" vertical="center"/>
      <protection locked="0"/>
    </xf>
    <xf numFmtId="38" fontId="7" fillId="0" borderId="4" xfId="21" applyFont="1" applyFill="1" applyBorder="1" applyAlignment="1" applyProtection="1">
      <alignment horizontal="right" vertical="center"/>
      <protection locked="0"/>
    </xf>
    <xf numFmtId="0" fontId="7" fillId="0" borderId="0" xfId="12" applyFont="1" applyFill="1" applyAlignment="1"/>
    <xf numFmtId="0" fontId="7" fillId="2" borderId="4" xfId="15" applyFont="1" applyFill="1" applyBorder="1" applyAlignment="1" applyProtection="1">
      <alignment horizontal="center" vertical="center" wrapText="1"/>
      <protection locked="0"/>
    </xf>
    <xf numFmtId="38" fontId="7" fillId="0" borderId="48" xfId="21" applyFont="1" applyFill="1" applyBorder="1" applyAlignment="1" applyProtection="1">
      <alignment horizontal="right" vertical="center"/>
      <protection locked="0"/>
    </xf>
    <xf numFmtId="0" fontId="7" fillId="2" borderId="26" xfId="15" applyFont="1" applyFill="1" applyBorder="1" applyAlignment="1" applyProtection="1">
      <alignment horizontal="center" vertical="center" wrapText="1"/>
      <protection locked="0"/>
    </xf>
    <xf numFmtId="38" fontId="7" fillId="0" borderId="27" xfId="21" applyFont="1" applyFill="1" applyBorder="1" applyAlignment="1" applyProtection="1">
      <alignment horizontal="right" vertical="center"/>
      <protection locked="0"/>
    </xf>
    <xf numFmtId="38" fontId="7" fillId="0" borderId="28" xfId="21" applyFont="1" applyFill="1" applyBorder="1" applyAlignment="1" applyProtection="1">
      <alignment horizontal="right" vertical="center"/>
      <protection locked="0"/>
    </xf>
    <xf numFmtId="0" fontId="7" fillId="0" borderId="6" xfId="12" applyFont="1" applyFill="1" applyBorder="1" applyAlignment="1">
      <alignment vertical="center"/>
    </xf>
    <xf numFmtId="0" fontId="7" fillId="0" borderId="1" xfId="14" applyNumberFormat="1" applyFont="1" applyFill="1" applyBorder="1" applyAlignment="1" applyProtection="1">
      <alignment horizontal="center" vertical="center"/>
      <protection locked="0"/>
    </xf>
    <xf numFmtId="0" fontId="7" fillId="0" borderId="3" xfId="15" applyFont="1" applyBorder="1" applyAlignment="1" applyProtection="1">
      <alignment horizontal="centerContinuous" vertical="center"/>
      <protection locked="0"/>
    </xf>
    <xf numFmtId="0" fontId="7" fillId="0" borderId="4" xfId="15" applyFont="1" applyBorder="1" applyAlignment="1" applyProtection="1">
      <alignment horizontal="centerContinuous" vertical="center"/>
      <protection locked="0"/>
    </xf>
    <xf numFmtId="0" fontId="7" fillId="0" borderId="49" xfId="15" applyFont="1" applyBorder="1" applyAlignment="1" applyProtection="1">
      <alignment horizontal="center" vertical="center"/>
      <protection locked="0"/>
    </xf>
    <xf numFmtId="0" fontId="7" fillId="0" borderId="50" xfId="15" applyFont="1" applyFill="1" applyBorder="1" applyAlignment="1" applyProtection="1">
      <alignment horizontal="center" vertical="center"/>
      <protection locked="0"/>
    </xf>
    <xf numFmtId="49" fontId="9" fillId="0" borderId="0" xfId="15" applyNumberFormat="1" applyFont="1" applyFill="1" applyAlignment="1">
      <alignment vertical="center"/>
    </xf>
    <xf numFmtId="0" fontId="7" fillId="0" borderId="25" xfId="15" applyFont="1" applyFill="1" applyBorder="1" applyAlignment="1" applyProtection="1">
      <alignment horizontal="center" vertical="center"/>
      <protection locked="0"/>
    </xf>
    <xf numFmtId="38" fontId="7" fillId="0" borderId="3" xfId="21" applyFont="1" applyFill="1" applyBorder="1" applyAlignment="1">
      <alignment vertical="center"/>
    </xf>
    <xf numFmtId="38" fontId="7" fillId="0" borderId="4" xfId="21" applyFont="1" applyFill="1" applyBorder="1" applyAlignment="1">
      <alignment vertical="center"/>
    </xf>
    <xf numFmtId="38" fontId="7" fillId="0" borderId="49" xfId="21" applyFont="1" applyFill="1" applyBorder="1" applyAlignment="1">
      <alignment vertical="center"/>
    </xf>
    <xf numFmtId="38" fontId="7" fillId="0" borderId="50" xfId="21" applyFont="1" applyFill="1" applyBorder="1" applyAlignment="1">
      <alignment vertical="center"/>
    </xf>
    <xf numFmtId="49" fontId="7" fillId="0" borderId="0" xfId="15" applyNumberFormat="1" applyFont="1" applyFill="1" applyBorder="1" applyAlignment="1">
      <alignment vertical="center"/>
    </xf>
    <xf numFmtId="49" fontId="7" fillId="0" borderId="0" xfId="15" applyNumberFormat="1" applyFont="1" applyFill="1" applyAlignment="1">
      <alignment vertical="center"/>
    </xf>
    <xf numFmtId="0" fontId="8" fillId="0" borderId="11" xfId="15" applyFont="1" applyFill="1" applyBorder="1" applyAlignment="1" applyProtection="1">
      <alignment vertical="center"/>
      <protection locked="0"/>
    </xf>
    <xf numFmtId="0" fontId="9" fillId="0" borderId="0" xfId="15" applyFont="1" applyFill="1" applyAlignment="1">
      <alignment vertical="top"/>
    </xf>
    <xf numFmtId="0" fontId="7" fillId="0" borderId="8" xfId="14" applyNumberFormat="1" applyFont="1" applyFill="1" applyBorder="1" applyAlignment="1" applyProtection="1">
      <alignment horizontal="center" vertical="center"/>
      <protection locked="0"/>
    </xf>
    <xf numFmtId="178" fontId="7" fillId="0" borderId="27" xfId="21" applyNumberFormat="1" applyFont="1" applyFill="1" applyBorder="1">
      <alignment vertical="center"/>
    </xf>
    <xf numFmtId="0" fontId="7" fillId="2" borderId="2" xfId="14" applyFont="1" applyFill="1" applyBorder="1" applyAlignment="1">
      <alignment vertical="center"/>
    </xf>
    <xf numFmtId="0" fontId="7" fillId="2" borderId="3" xfId="14" applyFont="1" applyFill="1" applyBorder="1" applyAlignment="1">
      <alignment horizontal="center" vertical="center"/>
    </xf>
    <xf numFmtId="0" fontId="7" fillId="2" borderId="4" xfId="14" applyFont="1" applyFill="1" applyBorder="1" applyAlignment="1">
      <alignment vertical="center"/>
    </xf>
    <xf numFmtId="0" fontId="7" fillId="0" borderId="4" xfId="14" applyFont="1" applyFill="1" applyBorder="1" applyAlignment="1">
      <alignment horizontal="center" vertical="center"/>
    </xf>
    <xf numFmtId="49" fontId="9" fillId="0" borderId="10" xfId="17" applyNumberFormat="1" applyFont="1" applyFill="1" applyBorder="1" applyAlignment="1">
      <alignment horizontal="left" vertical="center"/>
    </xf>
    <xf numFmtId="49" fontId="9" fillId="0" borderId="0" xfId="17" applyNumberFormat="1" applyFont="1" applyFill="1" applyBorder="1" applyAlignment="1">
      <alignment horizontal="left" vertical="center"/>
    </xf>
    <xf numFmtId="49" fontId="7" fillId="0" borderId="0" xfId="17" applyNumberFormat="1" applyFont="1" applyFill="1" applyBorder="1" applyAlignment="1">
      <alignment horizontal="left" vertical="center"/>
    </xf>
    <xf numFmtId="0" fontId="7" fillId="2" borderId="5" xfId="14" applyFont="1" applyFill="1" applyBorder="1" applyAlignment="1">
      <alignment horizontal="centerContinuous" vertical="center"/>
    </xf>
    <xf numFmtId="0" fontId="7" fillId="2" borderId="5" xfId="17" applyFont="1" applyFill="1" applyBorder="1" applyAlignment="1">
      <alignment horizontal="center" vertical="center" wrapText="1"/>
    </xf>
    <xf numFmtId="0" fontId="7" fillId="2" borderId="7" xfId="17" applyFont="1" applyFill="1" applyBorder="1" applyAlignment="1">
      <alignment horizontal="center" vertical="center" wrapText="1"/>
    </xf>
    <xf numFmtId="38" fontId="7" fillId="0" borderId="36" xfId="4" applyFont="1" applyFill="1" applyBorder="1" applyAlignment="1">
      <alignment vertical="center"/>
    </xf>
    <xf numFmtId="0" fontId="7" fillId="2" borderId="10" xfId="17" applyFont="1" applyFill="1" applyBorder="1" applyAlignment="1">
      <alignment horizontal="centerContinuous" vertical="center"/>
    </xf>
    <xf numFmtId="0" fontId="7" fillId="2" borderId="26" xfId="14" applyFont="1" applyFill="1" applyBorder="1" applyAlignment="1">
      <alignment horizontal="centerContinuous" vertical="center"/>
    </xf>
    <xf numFmtId="0" fontId="7" fillId="2" borderId="2" xfId="17" applyFont="1" applyFill="1" applyBorder="1" applyAlignment="1">
      <alignment horizontal="center" vertical="center" wrapText="1"/>
    </xf>
    <xf numFmtId="0" fontId="7" fillId="2" borderId="4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7" fillId="2" borderId="4" xfId="14" applyFont="1" applyFill="1" applyBorder="1" applyAlignment="1">
      <alignment horizontal="center" vertical="center"/>
    </xf>
    <xf numFmtId="0" fontId="7" fillId="0" borderId="7" xfId="17" applyFont="1" applyFill="1" applyBorder="1" applyAlignment="1">
      <alignment horizontal="center" vertical="center"/>
    </xf>
    <xf numFmtId="0" fontId="7" fillId="2" borderId="1" xfId="13" applyFont="1" applyFill="1" applyBorder="1" applyAlignment="1">
      <alignment horizontal="centerContinuous" vertical="center"/>
    </xf>
    <xf numFmtId="0" fontId="7" fillId="2" borderId="25" xfId="17" applyFont="1" applyFill="1" applyBorder="1" applyAlignment="1">
      <alignment horizontal="center" vertical="center" wrapText="1"/>
    </xf>
    <xf numFmtId="0" fontId="7" fillId="0" borderId="3" xfId="17" applyFont="1" applyFill="1" applyBorder="1" applyAlignment="1">
      <alignment horizontal="center" vertical="center" wrapText="1"/>
    </xf>
    <xf numFmtId="0" fontId="7" fillId="2" borderId="8" xfId="13" applyFont="1" applyFill="1" applyBorder="1" applyAlignment="1">
      <alignment horizontal="centerContinuous" vertical="center"/>
    </xf>
    <xf numFmtId="0" fontId="7" fillId="2" borderId="8" xfId="17" applyFont="1" applyFill="1" applyBorder="1" applyAlignment="1">
      <alignment horizontal="center" vertical="center" wrapText="1"/>
    </xf>
    <xf numFmtId="0" fontId="7" fillId="0" borderId="0" xfId="17" applyFont="1" applyFill="1" applyAlignment="1">
      <alignment horizontal="center" vertical="center" wrapText="1"/>
    </xf>
    <xf numFmtId="0" fontId="7" fillId="2" borderId="8" xfId="14" applyFont="1" applyFill="1" applyBorder="1" applyAlignment="1">
      <alignment horizontal="center" vertical="center"/>
    </xf>
    <xf numFmtId="0" fontId="7" fillId="2" borderId="1" xfId="17" applyFont="1" applyFill="1" applyBorder="1" applyAlignment="1">
      <alignment horizontal="center" vertical="center" wrapText="1"/>
    </xf>
    <xf numFmtId="0" fontId="7" fillId="0" borderId="6" xfId="17" applyFont="1" applyFill="1" applyBorder="1" applyAlignment="1">
      <alignment horizontal="center" vertical="center" wrapText="1"/>
    </xf>
    <xf numFmtId="0" fontId="7" fillId="2" borderId="25" xfId="12" applyFont="1" applyFill="1" applyBorder="1" applyAlignment="1">
      <alignment horizontal="center" vertical="center"/>
    </xf>
    <xf numFmtId="176" fontId="7" fillId="0" borderId="0" xfId="12" applyNumberFormat="1" applyFont="1" applyFill="1" applyAlignment="1">
      <alignment vertical="center" shrinkToFit="1"/>
    </xf>
    <xf numFmtId="0" fontId="7" fillId="0" borderId="7" xfId="17" applyFont="1" applyBorder="1" applyAlignment="1">
      <alignment horizontal="centerContinuous" vertical="center"/>
    </xf>
    <xf numFmtId="0" fontId="7" fillId="0" borderId="2" xfId="18" applyFont="1" applyBorder="1" applyAlignment="1">
      <alignment horizontal="center" vertical="center"/>
    </xf>
    <xf numFmtId="0" fontId="9" fillId="0" borderId="10" xfId="12" applyFont="1" applyFill="1" applyBorder="1" applyAlignment="1">
      <alignment vertical="center"/>
    </xf>
    <xf numFmtId="0" fontId="9" fillId="0" borderId="0" xfId="12" applyFont="1" applyFill="1" applyBorder="1" applyAlignment="1">
      <alignment vertical="center"/>
    </xf>
    <xf numFmtId="0" fontId="7" fillId="0" borderId="10" xfId="18" applyFont="1" applyBorder="1" applyAlignment="1">
      <alignment horizontal="centerContinuous" vertical="center"/>
    </xf>
    <xf numFmtId="0" fontId="7" fillId="0" borderId="2" xfId="18" applyFont="1" applyBorder="1" applyAlignment="1">
      <alignment horizontal="center" vertical="center" textRotation="255"/>
    </xf>
    <xf numFmtId="0" fontId="7" fillId="0" borderId="4" xfId="18" applyFont="1" applyBorder="1" applyAlignment="1">
      <alignment horizontal="center" vertical="center" textRotation="255"/>
    </xf>
    <xf numFmtId="0" fontId="7" fillId="0" borderId="6" xfId="18" applyFont="1" applyBorder="1" applyAlignment="1">
      <alignment horizontal="centerContinuous" vertical="center"/>
    </xf>
    <xf numFmtId="0" fontId="7" fillId="0" borderId="10" xfId="12" applyFont="1" applyFill="1" applyBorder="1" applyAlignment="1">
      <alignment vertical="center"/>
    </xf>
    <xf numFmtId="0" fontId="7" fillId="0" borderId="28" xfId="13" applyFont="1" applyBorder="1" applyAlignment="1">
      <alignment horizontal="centerContinuous" vertical="center"/>
    </xf>
    <xf numFmtId="0" fontId="7" fillId="0" borderId="1" xfId="12" applyFont="1" applyFill="1" applyBorder="1" applyAlignment="1">
      <alignment horizontal="center" vertical="center"/>
    </xf>
    <xf numFmtId="38" fontId="7" fillId="0" borderId="51" xfId="21" applyFont="1" applyFill="1" applyBorder="1" applyAlignment="1">
      <alignment vertical="center"/>
    </xf>
    <xf numFmtId="38" fontId="7" fillId="0" borderId="51" xfId="21" applyFont="1" applyFill="1" applyBorder="1" applyAlignment="1">
      <alignment horizontal="right" vertical="center"/>
    </xf>
    <xf numFmtId="0" fontId="7" fillId="0" borderId="9" xfId="12" applyFont="1" applyFill="1" applyBorder="1" applyAlignment="1">
      <alignment horizontal="center" vertical="center"/>
    </xf>
    <xf numFmtId="179" fontId="9" fillId="0" borderId="28" xfId="18" applyNumberFormat="1" applyFont="1" applyBorder="1" applyAlignment="1">
      <alignment vertical="center"/>
    </xf>
    <xf numFmtId="179" fontId="9" fillId="0" borderId="27" xfId="18" applyNumberFormat="1" applyFont="1" applyBorder="1" applyAlignment="1">
      <alignment vertical="center"/>
    </xf>
    <xf numFmtId="41" fontId="9" fillId="0" borderId="27" xfId="18" applyNumberFormat="1" applyFont="1" applyBorder="1" applyAlignment="1">
      <alignment vertical="center"/>
    </xf>
    <xf numFmtId="179" fontId="9" fillId="0" borderId="26" xfId="18" applyNumberFormat="1" applyFont="1" applyBorder="1" applyAlignment="1">
      <alignment vertical="center"/>
    </xf>
    <xf numFmtId="42" fontId="9" fillId="0" borderId="28" xfId="18" applyNumberFormat="1" applyFont="1" applyBorder="1" applyAlignment="1">
      <alignment horizontal="right" vertical="center"/>
    </xf>
    <xf numFmtId="0" fontId="7" fillId="0" borderId="8" xfId="12" applyFont="1" applyFill="1" applyBorder="1" applyAlignment="1">
      <alignment horizontal="center" vertical="center"/>
    </xf>
    <xf numFmtId="176" fontId="7" fillId="0" borderId="0" xfId="12" applyNumberFormat="1" applyFont="1" applyFill="1" applyAlignment="1">
      <alignment vertical="center"/>
    </xf>
    <xf numFmtId="38" fontId="7" fillId="0" borderId="25" xfId="21" applyFont="1" applyFill="1" applyBorder="1" applyAlignment="1">
      <alignment vertical="center" shrinkToFit="1"/>
    </xf>
    <xf numFmtId="38" fontId="7" fillId="0" borderId="0" xfId="21" applyFont="1" applyFill="1" applyAlignment="1">
      <alignment vertical="center" shrinkToFit="1"/>
    </xf>
    <xf numFmtId="38" fontId="7" fillId="0" borderId="25" xfId="21" applyFont="1" applyFill="1" applyBorder="1">
      <alignment vertical="center"/>
    </xf>
    <xf numFmtId="38" fontId="7" fillId="0" borderId="25" xfId="21" applyFont="1" applyFill="1" applyBorder="1" applyAlignment="1">
      <alignment vertical="center"/>
    </xf>
    <xf numFmtId="0" fontId="7" fillId="2" borderId="0" xfId="12" applyFont="1" applyFill="1" applyAlignment="1">
      <alignment vertical="center"/>
    </xf>
    <xf numFmtId="0" fontId="7" fillId="2" borderId="0" xfId="0" applyFont="1" applyFill="1">
      <alignment vertical="center"/>
    </xf>
    <xf numFmtId="0" fontId="8" fillId="2" borderId="0" xfId="14" applyNumberFormat="1" applyFont="1" applyFill="1" applyAlignment="1" applyProtection="1">
      <alignment vertical="center"/>
      <protection locked="0"/>
    </xf>
    <xf numFmtId="0" fontId="7" fillId="2" borderId="2" xfId="18" applyFont="1" applyFill="1" applyBorder="1" applyAlignment="1" applyProtection="1">
      <alignment vertical="center"/>
      <protection locked="0"/>
    </xf>
    <xf numFmtId="0" fontId="7" fillId="2" borderId="4" xfId="18" applyFont="1" applyFill="1" applyBorder="1" applyAlignment="1" applyProtection="1">
      <alignment vertical="center"/>
      <protection locked="0"/>
    </xf>
    <xf numFmtId="0" fontId="7" fillId="2" borderId="43" xfId="14" applyFont="1" applyFill="1" applyBorder="1" applyAlignment="1" applyProtection="1">
      <alignment horizontal="center" vertical="center"/>
      <protection locked="0"/>
    </xf>
    <xf numFmtId="0" fontId="7" fillId="2" borderId="4" xfId="14" applyNumberFormat="1" applyFont="1" applyFill="1" applyBorder="1" applyAlignment="1" applyProtection="1">
      <alignment horizontal="center" vertical="center"/>
      <protection locked="0"/>
    </xf>
    <xf numFmtId="0" fontId="9" fillId="2" borderId="10" xfId="14" applyFont="1" applyFill="1" applyBorder="1" applyAlignment="1" applyProtection="1">
      <alignment vertical="center"/>
      <protection locked="0"/>
    </xf>
    <xf numFmtId="0" fontId="9" fillId="2" borderId="0" xfId="14" applyFont="1" applyFill="1" applyBorder="1" applyAlignment="1" applyProtection="1">
      <alignment vertical="center"/>
      <protection locked="0"/>
    </xf>
    <xf numFmtId="0" fontId="7" fillId="2" borderId="25" xfId="12" applyFont="1" applyFill="1" applyBorder="1" applyAlignment="1">
      <alignment vertical="center"/>
    </xf>
    <xf numFmtId="0" fontId="7" fillId="2" borderId="0" xfId="14" applyFont="1" applyFill="1" applyAlignment="1" applyProtection="1">
      <alignment vertical="center"/>
      <protection locked="0"/>
    </xf>
    <xf numFmtId="0" fontId="7" fillId="2" borderId="10" xfId="18" applyFont="1" applyFill="1" applyBorder="1" applyAlignment="1" applyProtection="1">
      <alignment horizontal="center" vertical="center"/>
      <protection locked="0"/>
    </xf>
    <xf numFmtId="0" fontId="7" fillId="2" borderId="5" xfId="18" applyFont="1" applyFill="1" applyBorder="1" applyAlignment="1" applyProtection="1">
      <alignment horizontal="left" vertical="center" wrapText="1"/>
      <protection locked="0"/>
    </xf>
    <xf numFmtId="0" fontId="7" fillId="2" borderId="7" xfId="18" applyFont="1" applyFill="1" applyBorder="1" applyAlignment="1" applyProtection="1">
      <alignment horizontal="left" vertical="center"/>
      <protection locked="0"/>
    </xf>
    <xf numFmtId="38" fontId="7" fillId="2" borderId="2" xfId="21" applyFont="1" applyFill="1" applyBorder="1" applyProtection="1">
      <alignment vertical="center"/>
      <protection locked="0"/>
    </xf>
    <xf numFmtId="38" fontId="7" fillId="2" borderId="3" xfId="21" applyFont="1" applyFill="1" applyBorder="1" applyProtection="1">
      <alignment vertical="center"/>
      <protection locked="0"/>
    </xf>
    <xf numFmtId="38" fontId="7" fillId="2" borderId="43" xfId="21" applyFont="1" applyFill="1" applyBorder="1" applyProtection="1">
      <alignment vertical="center"/>
      <protection locked="0"/>
    </xf>
    <xf numFmtId="38" fontId="7" fillId="2" borderId="3" xfId="21" applyFont="1" applyFill="1" applyBorder="1" applyAlignment="1">
      <alignment horizontal="right" vertical="center"/>
    </xf>
    <xf numFmtId="38" fontId="7" fillId="2" borderId="4" xfId="21" applyFont="1" applyFill="1" applyBorder="1" applyAlignment="1">
      <alignment horizontal="right" vertical="center"/>
    </xf>
    <xf numFmtId="0" fontId="7" fillId="2" borderId="10" xfId="14" applyFont="1" applyFill="1" applyBorder="1" applyAlignment="1" applyProtection="1">
      <alignment vertical="center"/>
      <protection locked="0"/>
    </xf>
    <xf numFmtId="0" fontId="7" fillId="2" borderId="0" xfId="14" applyFont="1" applyFill="1" applyBorder="1" applyAlignment="1" applyProtection="1">
      <alignment vertical="center"/>
      <protection locked="0"/>
    </xf>
    <xf numFmtId="0" fontId="7" fillId="2" borderId="25" xfId="15" applyFont="1" applyFill="1" applyBorder="1" applyAlignment="1" applyProtection="1">
      <alignment horizontal="center" vertical="center"/>
      <protection locked="0"/>
    </xf>
    <xf numFmtId="38" fontId="7" fillId="2" borderId="0" xfId="21" applyFont="1" applyFill="1" applyBorder="1" applyAlignment="1">
      <alignment horizontal="right" vertical="center"/>
    </xf>
    <xf numFmtId="38" fontId="7" fillId="2" borderId="6" xfId="21" applyFont="1" applyFill="1" applyBorder="1" applyProtection="1">
      <alignment vertical="center"/>
      <protection locked="0"/>
    </xf>
    <xf numFmtId="38" fontId="7" fillId="2" borderId="6" xfId="21" applyFont="1" applyFill="1" applyBorder="1" applyAlignment="1" applyProtection="1">
      <alignment horizontal="right" vertical="center"/>
      <protection locked="0"/>
    </xf>
    <xf numFmtId="38" fontId="7" fillId="2" borderId="7" xfId="21" applyFont="1" applyFill="1" applyBorder="1" applyProtection="1">
      <alignment vertical="center"/>
      <protection locked="0"/>
    </xf>
    <xf numFmtId="38" fontId="7" fillId="2" borderId="25" xfId="21" applyFont="1" applyFill="1" applyBorder="1" applyAlignment="1">
      <alignment vertical="center"/>
    </xf>
    <xf numFmtId="38" fontId="7" fillId="2" borderId="6" xfId="21" applyFont="1" applyFill="1" applyBorder="1" applyAlignment="1">
      <alignment horizontal="right" vertical="center"/>
    </xf>
    <xf numFmtId="38" fontId="7" fillId="2" borderId="7" xfId="21" applyFont="1" applyFill="1" applyBorder="1" applyAlignment="1">
      <alignment horizontal="right" vertical="center"/>
    </xf>
    <xf numFmtId="38" fontId="7" fillId="2" borderId="25" xfId="21" applyFont="1" applyFill="1" applyBorder="1" applyAlignment="1">
      <alignment horizontal="right" vertical="center"/>
    </xf>
    <xf numFmtId="0" fontId="7" fillId="2" borderId="1" xfId="14" applyFont="1" applyFill="1" applyBorder="1" applyAlignment="1" applyProtection="1">
      <alignment horizontal="centerContinuous" vertical="center"/>
      <protection locked="0"/>
    </xf>
    <xf numFmtId="0" fontId="7" fillId="2" borderId="2" xfId="18" applyFont="1" applyFill="1" applyBorder="1" applyAlignment="1" applyProtection="1">
      <alignment horizontal="left" vertical="center" wrapText="1"/>
      <protection locked="0"/>
    </xf>
    <xf numFmtId="0" fontId="7" fillId="2" borderId="4" xfId="18" applyFont="1" applyFill="1" applyBorder="1" applyAlignment="1" applyProtection="1">
      <alignment horizontal="left" vertical="center"/>
      <protection locked="0"/>
    </xf>
    <xf numFmtId="38" fontId="7" fillId="2" borderId="3" xfId="21" applyFont="1" applyFill="1" applyBorder="1" applyAlignment="1" applyProtection="1">
      <alignment horizontal="right" vertical="center"/>
      <protection locked="0"/>
    </xf>
    <xf numFmtId="38" fontId="7" fillId="2" borderId="4" xfId="21" applyFont="1" applyFill="1" applyBorder="1" applyProtection="1">
      <alignment vertical="center"/>
      <protection locked="0"/>
    </xf>
    <xf numFmtId="0" fontId="7" fillId="2" borderId="8" xfId="16" applyFont="1" applyFill="1" applyBorder="1" applyAlignment="1" applyProtection="1">
      <alignment horizontal="centerContinuous" vertical="center"/>
      <protection locked="0"/>
    </xf>
    <xf numFmtId="0" fontId="7" fillId="2" borderId="5" xfId="14" applyFont="1" applyFill="1" applyBorder="1" applyAlignment="1" applyProtection="1">
      <alignment horizontal="center" vertical="center"/>
      <protection locked="0"/>
    </xf>
    <xf numFmtId="0" fontId="7" fillId="2" borderId="10" xfId="18" applyFont="1" applyFill="1" applyBorder="1" applyAlignment="1" applyProtection="1">
      <alignment horizontal="left" vertical="center" wrapText="1"/>
      <protection locked="0"/>
    </xf>
    <xf numFmtId="0" fontId="7" fillId="2" borderId="11" xfId="18" applyFont="1" applyFill="1" applyBorder="1" applyAlignment="1" applyProtection="1">
      <alignment horizontal="left" vertical="center"/>
      <protection locked="0"/>
    </xf>
    <xf numFmtId="38" fontId="7" fillId="2" borderId="0" xfId="21" applyFont="1" applyFill="1" applyBorder="1" applyProtection="1">
      <alignment vertical="center"/>
      <protection locked="0"/>
    </xf>
    <xf numFmtId="38" fontId="7" fillId="2" borderId="33" xfId="21" applyFont="1" applyFill="1" applyBorder="1" applyProtection="1">
      <alignment vertical="center"/>
      <protection locked="0"/>
    </xf>
    <xf numFmtId="0" fontId="7" fillId="2" borderId="10" xfId="12" applyFont="1" applyFill="1" applyBorder="1" applyAlignment="1">
      <alignment vertical="center"/>
    </xf>
    <xf numFmtId="0" fontId="9" fillId="2" borderId="0" xfId="18" applyFont="1" applyFill="1" applyAlignment="1" applyProtection="1">
      <alignment horizontal="right"/>
      <protection locked="0"/>
    </xf>
    <xf numFmtId="0" fontId="7" fillId="2" borderId="0" xfId="12" applyFont="1" applyFill="1" applyBorder="1" applyAlignment="1">
      <alignment vertical="center"/>
    </xf>
    <xf numFmtId="0" fontId="9" fillId="0" borderId="10" xfId="14" applyFont="1" applyFill="1" applyBorder="1" applyAlignment="1" applyProtection="1">
      <alignment vertical="center" wrapText="1"/>
      <protection locked="0"/>
    </xf>
    <xf numFmtId="0" fontId="7" fillId="0" borderId="3" xfId="9" applyFont="1" applyFill="1" applyBorder="1" applyAlignment="1" applyProtection="1">
      <alignment horizontal="right" vertical="center"/>
      <protection locked="0"/>
    </xf>
    <xf numFmtId="0" fontId="7" fillId="0" borderId="4" xfId="9" applyFont="1" applyFill="1" applyBorder="1" applyAlignment="1" applyProtection="1">
      <alignment horizontal="right" vertical="center"/>
      <protection locked="0"/>
    </xf>
    <xf numFmtId="0" fontId="7" fillId="2" borderId="28" xfId="15" applyFont="1" applyFill="1" applyBorder="1" applyAlignment="1" applyProtection="1">
      <alignment horizontal="center" vertical="center" wrapText="1"/>
      <protection locked="0"/>
    </xf>
    <xf numFmtId="0" fontId="7" fillId="0" borderId="27" xfId="9" applyFont="1" applyFill="1" applyBorder="1" applyAlignment="1" applyProtection="1">
      <alignment horizontal="right" vertical="center"/>
      <protection locked="0"/>
    </xf>
    <xf numFmtId="0" fontId="7" fillId="0" borderId="28" xfId="9" applyFont="1" applyFill="1" applyBorder="1" applyAlignment="1" applyProtection="1">
      <alignment horizontal="right" vertical="center"/>
      <protection locked="0"/>
    </xf>
    <xf numFmtId="0" fontId="9" fillId="0" borderId="0" xfId="18" applyFont="1" applyFill="1" applyAlignment="1" applyProtection="1">
      <alignment horizontal="right"/>
      <protection locked="0"/>
    </xf>
    <xf numFmtId="0" fontId="7" fillId="0" borderId="6" xfId="19" applyNumberFormat="1" applyFont="1" applyFill="1" applyBorder="1" applyAlignment="1" applyProtection="1">
      <alignment horizontal="center" vertical="center"/>
      <protection locked="0"/>
    </xf>
    <xf numFmtId="38" fontId="7" fillId="0" borderId="2" xfId="21" applyFont="1" applyFill="1" applyBorder="1" applyAlignment="1" applyProtection="1">
      <alignment vertical="center"/>
      <protection locked="0"/>
    </xf>
    <xf numFmtId="38" fontId="7" fillId="0" borderId="3" xfId="21" applyFont="1" applyFill="1" applyBorder="1" applyAlignment="1" applyProtection="1">
      <alignment vertical="center"/>
      <protection locked="0"/>
    </xf>
    <xf numFmtId="38" fontId="7" fillId="0" borderId="4" xfId="21" applyFont="1" applyFill="1" applyBorder="1" applyAlignment="1" applyProtection="1">
      <alignment vertical="center"/>
      <protection locked="0"/>
    </xf>
    <xf numFmtId="0" fontId="7" fillId="0" borderId="10" xfId="19" applyFont="1" applyFill="1" applyBorder="1" applyAlignment="1">
      <alignment vertical="center" wrapText="1"/>
    </xf>
    <xf numFmtId="0" fontId="7" fillId="0" borderId="0" xfId="19" applyFont="1" applyFill="1" applyAlignment="1">
      <alignment vertical="center" wrapText="1"/>
    </xf>
    <xf numFmtId="0" fontId="9" fillId="0" borderId="0" xfId="12" applyFont="1" applyFill="1" applyAlignment="1"/>
    <xf numFmtId="0" fontId="7" fillId="2" borderId="26" xfId="14" applyFont="1" applyFill="1" applyBorder="1" applyAlignment="1" applyProtection="1">
      <alignment horizontal="center" vertical="center"/>
      <protection locked="0"/>
    </xf>
    <xf numFmtId="0" fontId="7" fillId="2" borderId="28" xfId="14" applyFont="1" applyFill="1" applyBorder="1" applyAlignment="1" applyProtection="1">
      <alignment horizontal="center" vertical="center"/>
      <protection locked="0"/>
    </xf>
    <xf numFmtId="38" fontId="7" fillId="0" borderId="27" xfId="21" applyFont="1" applyFill="1" applyBorder="1" applyAlignment="1" applyProtection="1">
      <alignment vertical="center"/>
      <protection locked="0"/>
    </xf>
    <xf numFmtId="38" fontId="7" fillId="0" borderId="28" xfId="21" applyFont="1" applyFill="1" applyBorder="1" applyAlignment="1" applyProtection="1">
      <alignment vertical="center"/>
      <protection locked="0"/>
    </xf>
    <xf numFmtId="0" fontId="7" fillId="2" borderId="52" xfId="20" applyFont="1" applyFill="1" applyBorder="1" applyAlignment="1">
      <alignment vertical="center"/>
    </xf>
    <xf numFmtId="0" fontId="7" fillId="2" borderId="53" xfId="20" applyFont="1" applyFill="1" applyBorder="1" applyAlignment="1">
      <alignment vertical="center"/>
    </xf>
    <xf numFmtId="180" fontId="7" fillId="0" borderId="54" xfId="20" applyNumberFormat="1" applyFont="1" applyFill="1" applyBorder="1" applyAlignment="1">
      <alignment horizontal="center" vertical="center"/>
    </xf>
    <xf numFmtId="38" fontId="7" fillId="0" borderId="55" xfId="3" applyFont="1" applyFill="1" applyBorder="1" applyAlignment="1">
      <alignment horizontal="right" vertical="center"/>
    </xf>
    <xf numFmtId="38" fontId="7" fillId="0" borderId="56" xfId="3" applyFont="1" applyFill="1" applyBorder="1" applyAlignment="1">
      <alignment horizontal="right" vertical="center"/>
    </xf>
    <xf numFmtId="181" fontId="7" fillId="0" borderId="57" xfId="2" applyNumberFormat="1" applyFont="1" applyFill="1" applyBorder="1" applyAlignment="1">
      <alignment horizontal="right" vertical="center"/>
    </xf>
    <xf numFmtId="178" fontId="7" fillId="0" borderId="57" xfId="3" applyNumberFormat="1" applyFont="1" applyFill="1" applyBorder="1" applyAlignment="1">
      <alignment horizontal="right" vertical="center"/>
    </xf>
    <xf numFmtId="38" fontId="7" fillId="0" borderId="58" xfId="3" applyFont="1" applyFill="1" applyBorder="1" applyAlignment="1">
      <alignment horizontal="right" vertical="center"/>
    </xf>
    <xf numFmtId="0" fontId="11" fillId="0" borderId="0" xfId="20" applyFont="1" applyFill="1" applyBorder="1" applyAlignment="1">
      <alignment vertical="center"/>
    </xf>
    <xf numFmtId="180" fontId="7" fillId="0" borderId="8" xfId="20" applyNumberFormat="1" applyFont="1" applyFill="1" applyBorder="1" applyAlignment="1">
      <alignment horizontal="center" vertical="center"/>
    </xf>
    <xf numFmtId="38" fontId="7" fillId="0" borderId="19" xfId="3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181" fontId="7" fillId="0" borderId="28" xfId="2" applyNumberFormat="1" applyFont="1" applyFill="1" applyBorder="1" applyAlignment="1">
      <alignment horizontal="right" vertical="center"/>
    </xf>
    <xf numFmtId="178" fontId="7" fillId="0" borderId="28" xfId="3" applyNumberFormat="1" applyFont="1" applyFill="1" applyBorder="1" applyAlignment="1">
      <alignment horizontal="right" vertical="center"/>
    </xf>
  </cellXfs>
  <cellStyles count="23">
    <cellStyle name="ハイパーリンク_H31_12運輸・通信" xfId="1"/>
    <cellStyle name="パーセント 2" xfId="2"/>
    <cellStyle name="桁区切り 2" xfId="3"/>
    <cellStyle name="桁区切り 3" xfId="4"/>
    <cellStyle name="桁区切り_R2_12運輸・通信" xfId="5"/>
    <cellStyle name="標準" xfId="0" builtinId="0"/>
    <cellStyle name="標準 2" xfId="6"/>
    <cellStyle name="標準 2 2" xfId="7"/>
    <cellStyle name="標準 2 3" xfId="8"/>
    <cellStyle name="標準 2 3_H31_12運輸・通信" xfId="9"/>
    <cellStyle name="標準 3" xfId="10"/>
    <cellStyle name="標準 4" xfId="11"/>
    <cellStyle name="標準_89" xfId="12"/>
    <cellStyle name="標準_90" xfId="13"/>
    <cellStyle name="標準_91(1)(2)" xfId="14"/>
    <cellStyle name="標準_92(1)(2)" xfId="15"/>
    <cellStyle name="標準_92(3)" xfId="16"/>
    <cellStyle name="標準_94,95(未)" xfId="17"/>
    <cellStyle name="標準_96,97 2 2" xfId="18"/>
    <cellStyle name="標準_98(3)" xfId="19"/>
    <cellStyle name="標準_教育・文化" xfId="20"/>
    <cellStyle name="桁区切り" xfId="21" builtinId="6"/>
    <cellStyle name="ハイパーリンク" xfId="2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</xdr:col>
      <xdr:colOff>15240</xdr:colOff>
      <xdr:row>12</xdr:row>
      <xdr:rowOff>45720</xdr:rowOff>
    </xdr:from>
    <xdr:to xmlns:xdr="http://schemas.openxmlformats.org/drawingml/2006/spreadsheetDrawing">
      <xdr:col>2</xdr:col>
      <xdr:colOff>30480</xdr:colOff>
      <xdr:row>14</xdr:row>
      <xdr:rowOff>334645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525" y="4071620"/>
          <a:ext cx="263525" cy="97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9"/>
  <sheetViews>
    <sheetView showGridLines="0" topLeftCell="A4" zoomScaleSheetLayoutView="100" workbookViewId="0">
      <selection activeCell="B8" sqref="B8"/>
    </sheetView>
  </sheetViews>
  <sheetFormatPr defaultRowHeight="20" customHeight="1"/>
  <cols>
    <col min="1" max="2" width="3.625" style="1" customWidth="1"/>
    <col min="3" max="3" width="12.625" style="1" customWidth="1"/>
    <col min="4" max="4" width="6.625" style="1" customWidth="1"/>
    <col min="5" max="9" width="11.625" style="1" customWidth="1"/>
    <col min="10" max="16384" width="9" style="1" customWidth="1"/>
  </cols>
  <sheetData>
    <row r="1" spans="1:9" ht="20" customHeight="1">
      <c r="A1" s="2" t="s">
        <v>164</v>
      </c>
      <c r="B1" s="2"/>
      <c r="C1" s="30"/>
      <c r="D1" s="30"/>
      <c r="G1" s="58"/>
      <c r="I1" s="59" t="s">
        <v>192</v>
      </c>
    </row>
    <row r="2" spans="1:9" ht="27" customHeight="1">
      <c r="A2" s="3" t="s">
        <v>266</v>
      </c>
      <c r="B2" s="14"/>
      <c r="C2" s="3" t="s">
        <v>103</v>
      </c>
      <c r="D2" s="14"/>
      <c r="E2" s="47" t="s">
        <v>186</v>
      </c>
      <c r="F2" s="47" t="s">
        <v>77</v>
      </c>
      <c r="G2" s="47" t="s">
        <v>278</v>
      </c>
      <c r="H2" s="47" t="s">
        <v>282</v>
      </c>
      <c r="I2" s="47" t="s">
        <v>285</v>
      </c>
    </row>
    <row r="3" spans="1:9" ht="27" customHeight="1">
      <c r="A3" s="4" t="s">
        <v>274</v>
      </c>
      <c r="B3" s="15" t="s">
        <v>306</v>
      </c>
      <c r="C3" s="31" t="s">
        <v>258</v>
      </c>
      <c r="D3" s="39"/>
      <c r="E3" s="48">
        <v>20813</v>
      </c>
      <c r="F3" s="53">
        <v>20683</v>
      </c>
      <c r="G3" s="53">
        <v>20672</v>
      </c>
      <c r="H3" s="53">
        <v>20612</v>
      </c>
      <c r="I3" s="60">
        <v>20516</v>
      </c>
    </row>
    <row r="4" spans="1:9" ht="27" customHeight="1">
      <c r="A4" s="5"/>
      <c r="B4" s="16" t="s">
        <v>53</v>
      </c>
      <c r="C4" s="32" t="s">
        <v>309</v>
      </c>
      <c r="D4" s="40"/>
      <c r="E4" s="49">
        <v>30302</v>
      </c>
      <c r="F4" s="54">
        <v>29913</v>
      </c>
      <c r="G4" s="54">
        <v>29731</v>
      </c>
      <c r="H4" s="54">
        <v>29357</v>
      </c>
      <c r="I4" s="61">
        <v>29072</v>
      </c>
    </row>
    <row r="5" spans="1:9" ht="27" customHeight="1">
      <c r="A5" s="5"/>
      <c r="B5" s="16" t="s">
        <v>151</v>
      </c>
      <c r="C5" s="33" t="s">
        <v>286</v>
      </c>
      <c r="D5" s="41"/>
      <c r="E5" s="49">
        <v>619</v>
      </c>
      <c r="F5" s="54">
        <v>632</v>
      </c>
      <c r="G5" s="54">
        <v>637</v>
      </c>
      <c r="H5" s="54">
        <v>615</v>
      </c>
      <c r="I5" s="61">
        <v>609</v>
      </c>
    </row>
    <row r="6" spans="1:9" ht="27" customHeight="1">
      <c r="A6" s="5"/>
      <c r="B6" s="17"/>
      <c r="C6" s="34" t="s">
        <v>267</v>
      </c>
      <c r="D6" s="34"/>
      <c r="E6" s="50">
        <v>51734</v>
      </c>
      <c r="F6" s="56">
        <v>51228</v>
      </c>
      <c r="G6" s="56">
        <v>51040</v>
      </c>
      <c r="H6" s="56">
        <v>50584</v>
      </c>
      <c r="I6" s="62">
        <f>SUM(I3:I5)</f>
        <v>50197</v>
      </c>
    </row>
    <row r="7" spans="1:9" ht="27" customHeight="1">
      <c r="A7" s="5"/>
      <c r="B7" s="15" t="s">
        <v>88</v>
      </c>
      <c r="C7" s="31" t="s">
        <v>258</v>
      </c>
      <c r="D7" s="39"/>
      <c r="E7" s="48">
        <v>1004</v>
      </c>
      <c r="F7" s="53">
        <v>993</v>
      </c>
      <c r="G7" s="53">
        <v>964</v>
      </c>
      <c r="H7" s="53">
        <v>947</v>
      </c>
      <c r="I7" s="60">
        <v>904</v>
      </c>
    </row>
    <row r="8" spans="1:9" ht="27" customHeight="1">
      <c r="A8" s="5"/>
      <c r="B8" s="16" t="s">
        <v>307</v>
      </c>
      <c r="C8" s="32" t="s">
        <v>309</v>
      </c>
      <c r="D8" s="40"/>
      <c r="E8" s="49">
        <v>1363</v>
      </c>
      <c r="F8" s="54">
        <v>1340</v>
      </c>
      <c r="G8" s="54">
        <v>1310</v>
      </c>
      <c r="H8" s="54">
        <v>1301</v>
      </c>
      <c r="I8" s="61">
        <v>1262</v>
      </c>
    </row>
    <row r="9" spans="1:9" ht="27" customHeight="1">
      <c r="A9" s="5"/>
      <c r="B9" s="17" t="s">
        <v>308</v>
      </c>
      <c r="C9" s="34" t="s">
        <v>267</v>
      </c>
      <c r="D9" s="34"/>
      <c r="E9" s="50">
        <v>2367</v>
      </c>
      <c r="F9" s="56">
        <v>2333</v>
      </c>
      <c r="G9" s="56">
        <v>2274</v>
      </c>
      <c r="H9" s="56">
        <v>2248</v>
      </c>
      <c r="I9" s="62">
        <f>SUM(I7:I8)</f>
        <v>2166</v>
      </c>
    </row>
    <row r="10" spans="1:9" ht="27" customHeight="1">
      <c r="A10" s="5"/>
      <c r="B10" s="15" t="s">
        <v>88</v>
      </c>
      <c r="C10" s="31" t="s">
        <v>258</v>
      </c>
      <c r="D10" s="39"/>
      <c r="E10" s="48">
        <v>139848</v>
      </c>
      <c r="F10" s="53">
        <v>143066</v>
      </c>
      <c r="G10" s="53">
        <v>145696</v>
      </c>
      <c r="H10" s="53">
        <v>148215</v>
      </c>
      <c r="I10" s="60">
        <v>150677</v>
      </c>
    </row>
    <row r="11" spans="1:9" ht="27" customHeight="1">
      <c r="A11" s="5"/>
      <c r="B11" s="16"/>
      <c r="C11" s="32" t="s">
        <v>309</v>
      </c>
      <c r="D11" s="40"/>
      <c r="E11" s="49">
        <v>208926</v>
      </c>
      <c r="F11" s="54">
        <v>204704</v>
      </c>
      <c r="G11" s="54">
        <v>199316</v>
      </c>
      <c r="H11" s="54">
        <v>194078</v>
      </c>
      <c r="I11" s="61">
        <v>189527</v>
      </c>
    </row>
    <row r="12" spans="1:9" ht="27" customHeight="1">
      <c r="A12" s="5"/>
      <c r="B12" s="17" t="s">
        <v>151</v>
      </c>
      <c r="C12" s="34" t="s">
        <v>267</v>
      </c>
      <c r="D12" s="34"/>
      <c r="E12" s="50">
        <v>348774</v>
      </c>
      <c r="F12" s="56">
        <v>347770</v>
      </c>
      <c r="G12" s="56">
        <v>345012</v>
      </c>
      <c r="H12" s="56">
        <v>342293</v>
      </c>
      <c r="I12" s="62">
        <f>SUM(I10:I11)</f>
        <v>340204</v>
      </c>
    </row>
    <row r="13" spans="1:9" ht="27" customHeight="1">
      <c r="A13" s="5"/>
      <c r="B13" s="18"/>
      <c r="C13" s="31" t="s">
        <v>21</v>
      </c>
      <c r="D13" s="39"/>
      <c r="E13" s="48">
        <v>12054</v>
      </c>
      <c r="F13" s="53">
        <v>12201</v>
      </c>
      <c r="G13" s="53">
        <v>12136</v>
      </c>
      <c r="H13" s="53">
        <v>12109</v>
      </c>
      <c r="I13" s="60">
        <v>12095</v>
      </c>
    </row>
    <row r="14" spans="1:9" ht="27" customHeight="1">
      <c r="A14" s="5"/>
      <c r="B14" s="19"/>
      <c r="C14" s="33" t="s">
        <v>118</v>
      </c>
      <c r="D14" s="41"/>
      <c r="E14" s="49">
        <v>8783</v>
      </c>
      <c r="F14" s="54">
        <v>8908</v>
      </c>
      <c r="G14" s="54">
        <v>8988</v>
      </c>
      <c r="H14" s="54">
        <v>9111</v>
      </c>
      <c r="I14" s="61">
        <v>9206</v>
      </c>
    </row>
    <row r="15" spans="1:9" ht="27" customHeight="1">
      <c r="A15" s="6"/>
      <c r="B15" s="20"/>
      <c r="C15" s="34" t="s">
        <v>267</v>
      </c>
      <c r="D15" s="34"/>
      <c r="E15" s="50">
        <v>20837</v>
      </c>
      <c r="F15" s="56">
        <v>21109</v>
      </c>
      <c r="G15" s="56">
        <v>21124</v>
      </c>
      <c r="H15" s="56">
        <v>21220</v>
      </c>
      <c r="I15" s="62">
        <f>SUM(I13:I14)</f>
        <v>21301</v>
      </c>
    </row>
    <row r="16" spans="1:9" ht="27" customHeight="1">
      <c r="A16" s="7" t="s">
        <v>303</v>
      </c>
      <c r="B16" s="21"/>
      <c r="C16" s="21"/>
      <c r="D16" s="42"/>
      <c r="E16" s="48">
        <v>10344</v>
      </c>
      <c r="F16" s="53">
        <v>10392</v>
      </c>
      <c r="G16" s="53">
        <v>10473</v>
      </c>
      <c r="H16" s="53">
        <v>10544</v>
      </c>
      <c r="I16" s="60">
        <v>10745</v>
      </c>
    </row>
    <row r="17" spans="1:9" ht="27" customHeight="1">
      <c r="A17" s="3" t="s">
        <v>273</v>
      </c>
      <c r="B17" s="22"/>
      <c r="C17" s="22"/>
      <c r="D17" s="14"/>
      <c r="E17" s="51">
        <v>434056</v>
      </c>
      <c r="F17" s="55">
        <v>432832</v>
      </c>
      <c r="G17" s="55">
        <v>429923</v>
      </c>
      <c r="H17" s="55">
        <v>426889</v>
      </c>
      <c r="I17" s="63">
        <f>SUM(I6,I9,I12,I15,I16)</f>
        <v>424613</v>
      </c>
    </row>
    <row r="18" spans="1:9" ht="12" customHeight="1">
      <c r="A18" s="1"/>
      <c r="B18" s="23"/>
      <c r="C18" s="23"/>
      <c r="D18" s="23"/>
      <c r="E18" s="52"/>
      <c r="F18" s="52"/>
      <c r="G18" s="52"/>
      <c r="H18" s="52"/>
      <c r="I18" s="54"/>
    </row>
    <row r="19" spans="1:9" ht="27" customHeight="1">
      <c r="A19" s="8" t="s">
        <v>304</v>
      </c>
      <c r="B19" s="24"/>
      <c r="C19" s="35" t="s">
        <v>268</v>
      </c>
      <c r="D19" s="43" t="s">
        <v>269</v>
      </c>
      <c r="E19" s="53">
        <v>124830</v>
      </c>
      <c r="F19" s="53">
        <v>123177</v>
      </c>
      <c r="G19" s="53">
        <v>122138</v>
      </c>
      <c r="H19" s="53">
        <v>120588</v>
      </c>
      <c r="I19" s="60">
        <v>119879</v>
      </c>
    </row>
    <row r="20" spans="1:9" ht="27" customHeight="1">
      <c r="A20" s="9"/>
      <c r="B20" s="25"/>
      <c r="C20" s="36"/>
      <c r="D20" s="44" t="s">
        <v>197</v>
      </c>
      <c r="E20" s="54">
        <v>8</v>
      </c>
      <c r="F20" s="54">
        <v>7</v>
      </c>
      <c r="G20" s="54">
        <v>7</v>
      </c>
      <c r="H20" s="54">
        <v>7</v>
      </c>
      <c r="I20" s="61">
        <v>7</v>
      </c>
    </row>
    <row r="21" spans="1:9" ht="27" customHeight="1">
      <c r="A21" s="10" t="s">
        <v>216</v>
      </c>
      <c r="B21" s="26"/>
      <c r="C21" s="37" t="s">
        <v>310</v>
      </c>
      <c r="D21" s="45"/>
      <c r="E21" s="54">
        <v>244358</v>
      </c>
      <c r="F21" s="54">
        <v>246212</v>
      </c>
      <c r="G21" s="54">
        <v>247206</v>
      </c>
      <c r="H21" s="54">
        <v>247383</v>
      </c>
      <c r="I21" s="61">
        <v>248711</v>
      </c>
    </row>
    <row r="22" spans="1:9" ht="27" customHeight="1">
      <c r="A22" s="10"/>
      <c r="B22" s="26"/>
      <c r="C22" s="37" t="s">
        <v>29</v>
      </c>
      <c r="D22" s="45"/>
      <c r="E22" s="54">
        <v>2025</v>
      </c>
      <c r="F22" s="54">
        <v>2022</v>
      </c>
      <c r="G22" s="54">
        <v>2008</v>
      </c>
      <c r="H22" s="54">
        <v>1941</v>
      </c>
      <c r="I22" s="61">
        <v>1923</v>
      </c>
    </row>
    <row r="23" spans="1:9" ht="27" customHeight="1">
      <c r="A23" s="10" t="s">
        <v>72</v>
      </c>
      <c r="B23" s="26"/>
      <c r="C23" s="32" t="s">
        <v>241</v>
      </c>
      <c r="D23" s="40"/>
      <c r="E23" s="52">
        <v>12</v>
      </c>
      <c r="F23" s="52">
        <v>12</v>
      </c>
      <c r="G23" s="52">
        <v>41</v>
      </c>
      <c r="H23" s="52">
        <v>17</v>
      </c>
      <c r="I23" s="61">
        <v>20</v>
      </c>
    </row>
    <row r="24" spans="1:9" ht="27" customHeight="1">
      <c r="A24" s="10"/>
      <c r="B24" s="26"/>
      <c r="C24" s="38" t="s">
        <v>311</v>
      </c>
      <c r="D24" s="46"/>
      <c r="E24" s="54">
        <v>10964</v>
      </c>
      <c r="F24" s="54">
        <v>11022</v>
      </c>
      <c r="G24" s="54">
        <v>11026</v>
      </c>
      <c r="H24" s="54">
        <v>0</v>
      </c>
      <c r="I24" s="61">
        <v>0</v>
      </c>
    </row>
    <row r="25" spans="1:9" ht="27" customHeight="1">
      <c r="A25" s="11" t="s">
        <v>75</v>
      </c>
      <c r="B25" s="27"/>
      <c r="C25" s="34" t="s">
        <v>312</v>
      </c>
      <c r="D25" s="34"/>
      <c r="E25" s="51">
        <v>382197</v>
      </c>
      <c r="F25" s="55">
        <v>382452</v>
      </c>
      <c r="G25" s="55">
        <v>382426</v>
      </c>
      <c r="H25" s="55">
        <v>369936</v>
      </c>
      <c r="I25" s="63">
        <f>SUM(I19:I24)</f>
        <v>370540</v>
      </c>
    </row>
    <row r="26" spans="1:9" ht="12" customHeight="1">
      <c r="A26" s="1"/>
      <c r="B26" s="28"/>
      <c r="C26" s="23"/>
      <c r="D26" s="23"/>
      <c r="E26" s="52"/>
      <c r="F26" s="52"/>
      <c r="G26" s="52"/>
      <c r="H26" s="52"/>
      <c r="I26" s="53"/>
    </row>
    <row r="27" spans="1:9" ht="27" customHeight="1">
      <c r="A27" s="3" t="s">
        <v>305</v>
      </c>
      <c r="B27" s="22"/>
      <c r="C27" s="22"/>
      <c r="D27" s="14"/>
      <c r="E27" s="55">
        <v>816253</v>
      </c>
      <c r="F27" s="55">
        <v>815284</v>
      </c>
      <c r="G27" s="55">
        <v>812349</v>
      </c>
      <c r="H27" s="55">
        <v>796825</v>
      </c>
      <c r="I27" s="63">
        <f>SUM(I17,I25)</f>
        <v>795153</v>
      </c>
    </row>
    <row r="28" spans="1:9" ht="15" customHeight="1">
      <c r="A28" s="12" t="s">
        <v>272</v>
      </c>
      <c r="B28" s="29"/>
      <c r="C28" s="29"/>
      <c r="D28" s="30"/>
      <c r="F28" s="57"/>
    </row>
    <row r="29" spans="1:9" ht="15" customHeight="1">
      <c r="A29" s="13" t="s">
        <v>275</v>
      </c>
    </row>
    <row r="30" spans="1:9" ht="26" customHeight="1"/>
    <row r="31" spans="1:9" ht="26" customHeight="1"/>
    <row r="32" spans="1:9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13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13" customHeight="1"/>
    <row r="54" ht="26" customHeight="1"/>
    <row r="55" ht="20" customHeight="1"/>
    <row r="56" ht="20" customHeight="1"/>
  </sheetData>
  <mergeCells count="1">
    <mergeCell ref="A3:A1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31"/>
  <sheetViews>
    <sheetView showGridLines="0" zoomScale="110" zoomScaleNormal="110" workbookViewId="0">
      <selection activeCell="P3" sqref="P3:S3"/>
    </sheetView>
  </sheetViews>
  <sheetFormatPr defaultRowHeight="15.75" customHeight="1"/>
  <cols>
    <col min="1" max="2" width="3.625" style="1" customWidth="1"/>
    <col min="3" max="3" width="5.625" style="1" customWidth="1"/>
    <col min="4" max="4" width="6.625" style="1" bestFit="1" customWidth="1"/>
    <col min="5" max="5" width="6" style="13" bestFit="1" customWidth="1"/>
    <col min="6" max="6" width="11.75" style="1" bestFit="1" customWidth="1"/>
    <col min="7" max="7" width="11.375" style="13" bestFit="1" customWidth="1"/>
    <col min="8" max="8" width="7.625" style="1" bestFit="1" customWidth="1"/>
    <col min="9" max="9" width="6" style="13" bestFit="1" customWidth="1"/>
    <col min="10" max="10" width="11.75" style="1" bestFit="1" customWidth="1"/>
    <col min="11" max="11" width="11.375" style="13" bestFit="1" customWidth="1"/>
    <col min="12" max="12" width="9" style="1" customWidth="1"/>
    <col min="13" max="16" width="9" style="283" customWidth="1"/>
    <col min="17" max="17" width="9" style="1" customWidth="1"/>
    <col min="18" max="18" width="10.75" style="1" bestFit="1" customWidth="1"/>
    <col min="19" max="19" width="11.75" style="1" bestFit="1" customWidth="1"/>
    <col min="20" max="256" width="9" style="1" customWidth="1"/>
    <col min="257" max="257" width="3.25" style="1" customWidth="1"/>
    <col min="258" max="258" width="4.625" style="1" customWidth="1"/>
    <col min="259" max="259" width="6.625" style="1" customWidth="1"/>
    <col min="260" max="260" width="6" style="1" bestFit="1" customWidth="1"/>
    <col min="261" max="261" width="6.75" style="1" bestFit="1" customWidth="1"/>
    <col min="262" max="262" width="9.75" style="1" bestFit="1" customWidth="1"/>
    <col min="263" max="263" width="10.5" style="1" bestFit="1" customWidth="1"/>
    <col min="264" max="264" width="6" style="1" bestFit="1" customWidth="1"/>
    <col min="265" max="265" width="5.25" style="1" bestFit="1" customWidth="1"/>
    <col min="266" max="267" width="9.75" style="1" bestFit="1" customWidth="1"/>
    <col min="268" max="512" width="9" style="1" customWidth="1"/>
    <col min="513" max="513" width="3.25" style="1" customWidth="1"/>
    <col min="514" max="514" width="4.625" style="1" customWidth="1"/>
    <col min="515" max="515" width="6.625" style="1" customWidth="1"/>
    <col min="516" max="516" width="6" style="1" bestFit="1" customWidth="1"/>
    <col min="517" max="517" width="6.75" style="1" bestFit="1" customWidth="1"/>
    <col min="518" max="518" width="9.75" style="1" bestFit="1" customWidth="1"/>
    <col min="519" max="519" width="10.5" style="1" bestFit="1" customWidth="1"/>
    <col min="520" max="520" width="6" style="1" bestFit="1" customWidth="1"/>
    <col min="521" max="521" width="5.25" style="1" bestFit="1" customWidth="1"/>
    <col min="522" max="523" width="9.75" style="1" bestFit="1" customWidth="1"/>
    <col min="524" max="768" width="9" style="1" customWidth="1"/>
    <col min="769" max="769" width="3.25" style="1" customWidth="1"/>
    <col min="770" max="770" width="4.625" style="1" customWidth="1"/>
    <col min="771" max="771" width="6.625" style="1" customWidth="1"/>
    <col min="772" max="772" width="6" style="1" bestFit="1" customWidth="1"/>
    <col min="773" max="773" width="6.75" style="1" bestFit="1" customWidth="1"/>
    <col min="774" max="774" width="9.75" style="1" bestFit="1" customWidth="1"/>
    <col min="775" max="775" width="10.5" style="1" bestFit="1" customWidth="1"/>
    <col min="776" max="776" width="6" style="1" bestFit="1" customWidth="1"/>
    <col min="777" max="777" width="5.25" style="1" bestFit="1" customWidth="1"/>
    <col min="778" max="779" width="9.75" style="1" bestFit="1" customWidth="1"/>
    <col min="780" max="1024" width="9" style="1" customWidth="1"/>
    <col min="1025" max="1025" width="3.25" style="1" customWidth="1"/>
    <col min="1026" max="1026" width="4.625" style="1" customWidth="1"/>
    <col min="1027" max="1027" width="6.625" style="1" customWidth="1"/>
    <col min="1028" max="1028" width="6" style="1" bestFit="1" customWidth="1"/>
    <col min="1029" max="1029" width="6.75" style="1" bestFit="1" customWidth="1"/>
    <col min="1030" max="1030" width="9.75" style="1" bestFit="1" customWidth="1"/>
    <col min="1031" max="1031" width="10.5" style="1" bestFit="1" customWidth="1"/>
    <col min="1032" max="1032" width="6" style="1" bestFit="1" customWidth="1"/>
    <col min="1033" max="1033" width="5.25" style="1" bestFit="1" customWidth="1"/>
    <col min="1034" max="1035" width="9.75" style="1" bestFit="1" customWidth="1"/>
    <col min="1036" max="1280" width="9" style="1" customWidth="1"/>
    <col min="1281" max="1281" width="3.25" style="1" customWidth="1"/>
    <col min="1282" max="1282" width="4.625" style="1" customWidth="1"/>
    <col min="1283" max="1283" width="6.625" style="1" customWidth="1"/>
    <col min="1284" max="1284" width="6" style="1" bestFit="1" customWidth="1"/>
    <col min="1285" max="1285" width="6.75" style="1" bestFit="1" customWidth="1"/>
    <col min="1286" max="1286" width="9.75" style="1" bestFit="1" customWidth="1"/>
    <col min="1287" max="1287" width="10.5" style="1" bestFit="1" customWidth="1"/>
    <col min="1288" max="1288" width="6" style="1" bestFit="1" customWidth="1"/>
    <col min="1289" max="1289" width="5.25" style="1" bestFit="1" customWidth="1"/>
    <col min="1290" max="1291" width="9.75" style="1" bestFit="1" customWidth="1"/>
    <col min="1292" max="1536" width="9" style="1" customWidth="1"/>
    <col min="1537" max="1537" width="3.25" style="1" customWidth="1"/>
    <col min="1538" max="1538" width="4.625" style="1" customWidth="1"/>
    <col min="1539" max="1539" width="6.625" style="1" customWidth="1"/>
    <col min="1540" max="1540" width="6" style="1" bestFit="1" customWidth="1"/>
    <col min="1541" max="1541" width="6.75" style="1" bestFit="1" customWidth="1"/>
    <col min="1542" max="1542" width="9.75" style="1" bestFit="1" customWidth="1"/>
    <col min="1543" max="1543" width="10.5" style="1" bestFit="1" customWidth="1"/>
    <col min="1544" max="1544" width="6" style="1" bestFit="1" customWidth="1"/>
    <col min="1545" max="1545" width="5.25" style="1" bestFit="1" customWidth="1"/>
    <col min="1546" max="1547" width="9.75" style="1" bestFit="1" customWidth="1"/>
    <col min="1548" max="1792" width="9" style="1" customWidth="1"/>
    <col min="1793" max="1793" width="3.25" style="1" customWidth="1"/>
    <col min="1794" max="1794" width="4.625" style="1" customWidth="1"/>
    <col min="1795" max="1795" width="6.625" style="1" customWidth="1"/>
    <col min="1796" max="1796" width="6" style="1" bestFit="1" customWidth="1"/>
    <col min="1797" max="1797" width="6.75" style="1" bestFit="1" customWidth="1"/>
    <col min="1798" max="1798" width="9.75" style="1" bestFit="1" customWidth="1"/>
    <col min="1799" max="1799" width="10.5" style="1" bestFit="1" customWidth="1"/>
    <col min="1800" max="1800" width="6" style="1" bestFit="1" customWidth="1"/>
    <col min="1801" max="1801" width="5.25" style="1" bestFit="1" customWidth="1"/>
    <col min="1802" max="1803" width="9.75" style="1" bestFit="1" customWidth="1"/>
    <col min="1804" max="2048" width="9" style="1" customWidth="1"/>
    <col min="2049" max="2049" width="3.25" style="1" customWidth="1"/>
    <col min="2050" max="2050" width="4.625" style="1" customWidth="1"/>
    <col min="2051" max="2051" width="6.625" style="1" customWidth="1"/>
    <col min="2052" max="2052" width="6" style="1" bestFit="1" customWidth="1"/>
    <col min="2053" max="2053" width="6.75" style="1" bestFit="1" customWidth="1"/>
    <col min="2054" max="2054" width="9.75" style="1" bestFit="1" customWidth="1"/>
    <col min="2055" max="2055" width="10.5" style="1" bestFit="1" customWidth="1"/>
    <col min="2056" max="2056" width="6" style="1" bestFit="1" customWidth="1"/>
    <col min="2057" max="2057" width="5.25" style="1" bestFit="1" customWidth="1"/>
    <col min="2058" max="2059" width="9.75" style="1" bestFit="1" customWidth="1"/>
    <col min="2060" max="2304" width="9" style="1" customWidth="1"/>
    <col min="2305" max="2305" width="3.25" style="1" customWidth="1"/>
    <col min="2306" max="2306" width="4.625" style="1" customWidth="1"/>
    <col min="2307" max="2307" width="6.625" style="1" customWidth="1"/>
    <col min="2308" max="2308" width="6" style="1" bestFit="1" customWidth="1"/>
    <col min="2309" max="2309" width="6.75" style="1" bestFit="1" customWidth="1"/>
    <col min="2310" max="2310" width="9.75" style="1" bestFit="1" customWidth="1"/>
    <col min="2311" max="2311" width="10.5" style="1" bestFit="1" customWidth="1"/>
    <col min="2312" max="2312" width="6" style="1" bestFit="1" customWidth="1"/>
    <col min="2313" max="2313" width="5.25" style="1" bestFit="1" customWidth="1"/>
    <col min="2314" max="2315" width="9.75" style="1" bestFit="1" customWidth="1"/>
    <col min="2316" max="2560" width="9" style="1" customWidth="1"/>
    <col min="2561" max="2561" width="3.25" style="1" customWidth="1"/>
    <col min="2562" max="2562" width="4.625" style="1" customWidth="1"/>
    <col min="2563" max="2563" width="6.625" style="1" customWidth="1"/>
    <col min="2564" max="2564" width="6" style="1" bestFit="1" customWidth="1"/>
    <col min="2565" max="2565" width="6.75" style="1" bestFit="1" customWidth="1"/>
    <col min="2566" max="2566" width="9.75" style="1" bestFit="1" customWidth="1"/>
    <col min="2567" max="2567" width="10.5" style="1" bestFit="1" customWidth="1"/>
    <col min="2568" max="2568" width="6" style="1" bestFit="1" customWidth="1"/>
    <col min="2569" max="2569" width="5.25" style="1" bestFit="1" customWidth="1"/>
    <col min="2570" max="2571" width="9.75" style="1" bestFit="1" customWidth="1"/>
    <col min="2572" max="2816" width="9" style="1" customWidth="1"/>
    <col min="2817" max="2817" width="3.25" style="1" customWidth="1"/>
    <col min="2818" max="2818" width="4.625" style="1" customWidth="1"/>
    <col min="2819" max="2819" width="6.625" style="1" customWidth="1"/>
    <col min="2820" max="2820" width="6" style="1" bestFit="1" customWidth="1"/>
    <col min="2821" max="2821" width="6.75" style="1" bestFit="1" customWidth="1"/>
    <col min="2822" max="2822" width="9.75" style="1" bestFit="1" customWidth="1"/>
    <col min="2823" max="2823" width="10.5" style="1" bestFit="1" customWidth="1"/>
    <col min="2824" max="2824" width="6" style="1" bestFit="1" customWidth="1"/>
    <col min="2825" max="2825" width="5.25" style="1" bestFit="1" customWidth="1"/>
    <col min="2826" max="2827" width="9.75" style="1" bestFit="1" customWidth="1"/>
    <col min="2828" max="3072" width="9" style="1" customWidth="1"/>
    <col min="3073" max="3073" width="3.25" style="1" customWidth="1"/>
    <col min="3074" max="3074" width="4.625" style="1" customWidth="1"/>
    <col min="3075" max="3075" width="6.625" style="1" customWidth="1"/>
    <col min="3076" max="3076" width="6" style="1" bestFit="1" customWidth="1"/>
    <col min="3077" max="3077" width="6.75" style="1" bestFit="1" customWidth="1"/>
    <col min="3078" max="3078" width="9.75" style="1" bestFit="1" customWidth="1"/>
    <col min="3079" max="3079" width="10.5" style="1" bestFit="1" customWidth="1"/>
    <col min="3080" max="3080" width="6" style="1" bestFit="1" customWidth="1"/>
    <col min="3081" max="3081" width="5.25" style="1" bestFit="1" customWidth="1"/>
    <col min="3082" max="3083" width="9.75" style="1" bestFit="1" customWidth="1"/>
    <col min="3084" max="3328" width="9" style="1" customWidth="1"/>
    <col min="3329" max="3329" width="3.25" style="1" customWidth="1"/>
    <col min="3330" max="3330" width="4.625" style="1" customWidth="1"/>
    <col min="3331" max="3331" width="6.625" style="1" customWidth="1"/>
    <col min="3332" max="3332" width="6" style="1" bestFit="1" customWidth="1"/>
    <col min="3333" max="3333" width="6.75" style="1" bestFit="1" customWidth="1"/>
    <col min="3334" max="3334" width="9.75" style="1" bestFit="1" customWidth="1"/>
    <col min="3335" max="3335" width="10.5" style="1" bestFit="1" customWidth="1"/>
    <col min="3336" max="3336" width="6" style="1" bestFit="1" customWidth="1"/>
    <col min="3337" max="3337" width="5.25" style="1" bestFit="1" customWidth="1"/>
    <col min="3338" max="3339" width="9.75" style="1" bestFit="1" customWidth="1"/>
    <col min="3340" max="3584" width="9" style="1" customWidth="1"/>
    <col min="3585" max="3585" width="3.25" style="1" customWidth="1"/>
    <col min="3586" max="3586" width="4.625" style="1" customWidth="1"/>
    <col min="3587" max="3587" width="6.625" style="1" customWidth="1"/>
    <col min="3588" max="3588" width="6" style="1" bestFit="1" customWidth="1"/>
    <col min="3589" max="3589" width="6.75" style="1" bestFit="1" customWidth="1"/>
    <col min="3590" max="3590" width="9.75" style="1" bestFit="1" customWidth="1"/>
    <col min="3591" max="3591" width="10.5" style="1" bestFit="1" customWidth="1"/>
    <col min="3592" max="3592" width="6" style="1" bestFit="1" customWidth="1"/>
    <col min="3593" max="3593" width="5.25" style="1" bestFit="1" customWidth="1"/>
    <col min="3594" max="3595" width="9.75" style="1" bestFit="1" customWidth="1"/>
    <col min="3596" max="3840" width="9" style="1" customWidth="1"/>
    <col min="3841" max="3841" width="3.25" style="1" customWidth="1"/>
    <col min="3842" max="3842" width="4.625" style="1" customWidth="1"/>
    <col min="3843" max="3843" width="6.625" style="1" customWidth="1"/>
    <col min="3844" max="3844" width="6" style="1" bestFit="1" customWidth="1"/>
    <col min="3845" max="3845" width="6.75" style="1" bestFit="1" customWidth="1"/>
    <col min="3846" max="3846" width="9.75" style="1" bestFit="1" customWidth="1"/>
    <col min="3847" max="3847" width="10.5" style="1" bestFit="1" customWidth="1"/>
    <col min="3848" max="3848" width="6" style="1" bestFit="1" customWidth="1"/>
    <col min="3849" max="3849" width="5.25" style="1" bestFit="1" customWidth="1"/>
    <col min="3850" max="3851" width="9.75" style="1" bestFit="1" customWidth="1"/>
    <col min="3852" max="4096" width="9" style="1" customWidth="1"/>
    <col min="4097" max="4097" width="3.25" style="1" customWidth="1"/>
    <col min="4098" max="4098" width="4.625" style="1" customWidth="1"/>
    <col min="4099" max="4099" width="6.625" style="1" customWidth="1"/>
    <col min="4100" max="4100" width="6" style="1" bestFit="1" customWidth="1"/>
    <col min="4101" max="4101" width="6.75" style="1" bestFit="1" customWidth="1"/>
    <col min="4102" max="4102" width="9.75" style="1" bestFit="1" customWidth="1"/>
    <col min="4103" max="4103" width="10.5" style="1" bestFit="1" customWidth="1"/>
    <col min="4104" max="4104" width="6" style="1" bestFit="1" customWidth="1"/>
    <col min="4105" max="4105" width="5.25" style="1" bestFit="1" customWidth="1"/>
    <col min="4106" max="4107" width="9.75" style="1" bestFit="1" customWidth="1"/>
    <col min="4108" max="4352" width="9" style="1" customWidth="1"/>
    <col min="4353" max="4353" width="3.25" style="1" customWidth="1"/>
    <col min="4354" max="4354" width="4.625" style="1" customWidth="1"/>
    <col min="4355" max="4355" width="6.625" style="1" customWidth="1"/>
    <col min="4356" max="4356" width="6" style="1" bestFit="1" customWidth="1"/>
    <col min="4357" max="4357" width="6.75" style="1" bestFit="1" customWidth="1"/>
    <col min="4358" max="4358" width="9.75" style="1" bestFit="1" customWidth="1"/>
    <col min="4359" max="4359" width="10.5" style="1" bestFit="1" customWidth="1"/>
    <col min="4360" max="4360" width="6" style="1" bestFit="1" customWidth="1"/>
    <col min="4361" max="4361" width="5.25" style="1" bestFit="1" customWidth="1"/>
    <col min="4362" max="4363" width="9.75" style="1" bestFit="1" customWidth="1"/>
    <col min="4364" max="4608" width="9" style="1" customWidth="1"/>
    <col min="4609" max="4609" width="3.25" style="1" customWidth="1"/>
    <col min="4610" max="4610" width="4.625" style="1" customWidth="1"/>
    <col min="4611" max="4611" width="6.625" style="1" customWidth="1"/>
    <col min="4612" max="4612" width="6" style="1" bestFit="1" customWidth="1"/>
    <col min="4613" max="4613" width="6.75" style="1" bestFit="1" customWidth="1"/>
    <col min="4614" max="4614" width="9.75" style="1" bestFit="1" customWidth="1"/>
    <col min="4615" max="4615" width="10.5" style="1" bestFit="1" customWidth="1"/>
    <col min="4616" max="4616" width="6" style="1" bestFit="1" customWidth="1"/>
    <col min="4617" max="4617" width="5.25" style="1" bestFit="1" customWidth="1"/>
    <col min="4618" max="4619" width="9.75" style="1" bestFit="1" customWidth="1"/>
    <col min="4620" max="4864" width="9" style="1" customWidth="1"/>
    <col min="4865" max="4865" width="3.25" style="1" customWidth="1"/>
    <col min="4866" max="4866" width="4.625" style="1" customWidth="1"/>
    <col min="4867" max="4867" width="6.625" style="1" customWidth="1"/>
    <col min="4868" max="4868" width="6" style="1" bestFit="1" customWidth="1"/>
    <col min="4869" max="4869" width="6.75" style="1" bestFit="1" customWidth="1"/>
    <col min="4870" max="4870" width="9.75" style="1" bestFit="1" customWidth="1"/>
    <col min="4871" max="4871" width="10.5" style="1" bestFit="1" customWidth="1"/>
    <col min="4872" max="4872" width="6" style="1" bestFit="1" customWidth="1"/>
    <col min="4873" max="4873" width="5.25" style="1" bestFit="1" customWidth="1"/>
    <col min="4874" max="4875" width="9.75" style="1" bestFit="1" customWidth="1"/>
    <col min="4876" max="5120" width="9" style="1" customWidth="1"/>
    <col min="5121" max="5121" width="3.25" style="1" customWidth="1"/>
    <col min="5122" max="5122" width="4.625" style="1" customWidth="1"/>
    <col min="5123" max="5123" width="6.625" style="1" customWidth="1"/>
    <col min="5124" max="5124" width="6" style="1" bestFit="1" customWidth="1"/>
    <col min="5125" max="5125" width="6.75" style="1" bestFit="1" customWidth="1"/>
    <col min="5126" max="5126" width="9.75" style="1" bestFit="1" customWidth="1"/>
    <col min="5127" max="5127" width="10.5" style="1" bestFit="1" customWidth="1"/>
    <col min="5128" max="5128" width="6" style="1" bestFit="1" customWidth="1"/>
    <col min="5129" max="5129" width="5.25" style="1" bestFit="1" customWidth="1"/>
    <col min="5130" max="5131" width="9.75" style="1" bestFit="1" customWidth="1"/>
    <col min="5132" max="5376" width="9" style="1" customWidth="1"/>
    <col min="5377" max="5377" width="3.25" style="1" customWidth="1"/>
    <col min="5378" max="5378" width="4.625" style="1" customWidth="1"/>
    <col min="5379" max="5379" width="6.625" style="1" customWidth="1"/>
    <col min="5380" max="5380" width="6" style="1" bestFit="1" customWidth="1"/>
    <col min="5381" max="5381" width="6.75" style="1" bestFit="1" customWidth="1"/>
    <col min="5382" max="5382" width="9.75" style="1" bestFit="1" customWidth="1"/>
    <col min="5383" max="5383" width="10.5" style="1" bestFit="1" customWidth="1"/>
    <col min="5384" max="5384" width="6" style="1" bestFit="1" customWidth="1"/>
    <col min="5385" max="5385" width="5.25" style="1" bestFit="1" customWidth="1"/>
    <col min="5386" max="5387" width="9.75" style="1" bestFit="1" customWidth="1"/>
    <col min="5388" max="5632" width="9" style="1" customWidth="1"/>
    <col min="5633" max="5633" width="3.25" style="1" customWidth="1"/>
    <col min="5634" max="5634" width="4.625" style="1" customWidth="1"/>
    <col min="5635" max="5635" width="6.625" style="1" customWidth="1"/>
    <col min="5636" max="5636" width="6" style="1" bestFit="1" customWidth="1"/>
    <col min="5637" max="5637" width="6.75" style="1" bestFit="1" customWidth="1"/>
    <col min="5638" max="5638" width="9.75" style="1" bestFit="1" customWidth="1"/>
    <col min="5639" max="5639" width="10.5" style="1" bestFit="1" customWidth="1"/>
    <col min="5640" max="5640" width="6" style="1" bestFit="1" customWidth="1"/>
    <col min="5641" max="5641" width="5.25" style="1" bestFit="1" customWidth="1"/>
    <col min="5642" max="5643" width="9.75" style="1" bestFit="1" customWidth="1"/>
    <col min="5644" max="5888" width="9" style="1" customWidth="1"/>
    <col min="5889" max="5889" width="3.25" style="1" customWidth="1"/>
    <col min="5890" max="5890" width="4.625" style="1" customWidth="1"/>
    <col min="5891" max="5891" width="6.625" style="1" customWidth="1"/>
    <col min="5892" max="5892" width="6" style="1" bestFit="1" customWidth="1"/>
    <col min="5893" max="5893" width="6.75" style="1" bestFit="1" customWidth="1"/>
    <col min="5894" max="5894" width="9.75" style="1" bestFit="1" customWidth="1"/>
    <col min="5895" max="5895" width="10.5" style="1" bestFit="1" customWidth="1"/>
    <col min="5896" max="5896" width="6" style="1" bestFit="1" customWidth="1"/>
    <col min="5897" max="5897" width="5.25" style="1" bestFit="1" customWidth="1"/>
    <col min="5898" max="5899" width="9.75" style="1" bestFit="1" customWidth="1"/>
    <col min="5900" max="6144" width="9" style="1" customWidth="1"/>
    <col min="6145" max="6145" width="3.25" style="1" customWidth="1"/>
    <col min="6146" max="6146" width="4.625" style="1" customWidth="1"/>
    <col min="6147" max="6147" width="6.625" style="1" customWidth="1"/>
    <col min="6148" max="6148" width="6" style="1" bestFit="1" customWidth="1"/>
    <col min="6149" max="6149" width="6.75" style="1" bestFit="1" customWidth="1"/>
    <col min="6150" max="6150" width="9.75" style="1" bestFit="1" customWidth="1"/>
    <col min="6151" max="6151" width="10.5" style="1" bestFit="1" customWidth="1"/>
    <col min="6152" max="6152" width="6" style="1" bestFit="1" customWidth="1"/>
    <col min="6153" max="6153" width="5.25" style="1" bestFit="1" customWidth="1"/>
    <col min="6154" max="6155" width="9.75" style="1" bestFit="1" customWidth="1"/>
    <col min="6156" max="6400" width="9" style="1" customWidth="1"/>
    <col min="6401" max="6401" width="3.25" style="1" customWidth="1"/>
    <col min="6402" max="6402" width="4.625" style="1" customWidth="1"/>
    <col min="6403" max="6403" width="6.625" style="1" customWidth="1"/>
    <col min="6404" max="6404" width="6" style="1" bestFit="1" customWidth="1"/>
    <col min="6405" max="6405" width="6.75" style="1" bestFit="1" customWidth="1"/>
    <col min="6406" max="6406" width="9.75" style="1" bestFit="1" customWidth="1"/>
    <col min="6407" max="6407" width="10.5" style="1" bestFit="1" customWidth="1"/>
    <col min="6408" max="6408" width="6" style="1" bestFit="1" customWidth="1"/>
    <col min="6409" max="6409" width="5.25" style="1" bestFit="1" customWidth="1"/>
    <col min="6410" max="6411" width="9.75" style="1" bestFit="1" customWidth="1"/>
    <col min="6412" max="6656" width="9" style="1" customWidth="1"/>
    <col min="6657" max="6657" width="3.25" style="1" customWidth="1"/>
    <col min="6658" max="6658" width="4.625" style="1" customWidth="1"/>
    <col min="6659" max="6659" width="6.625" style="1" customWidth="1"/>
    <col min="6660" max="6660" width="6" style="1" bestFit="1" customWidth="1"/>
    <col min="6661" max="6661" width="6.75" style="1" bestFit="1" customWidth="1"/>
    <col min="6662" max="6662" width="9.75" style="1" bestFit="1" customWidth="1"/>
    <col min="6663" max="6663" width="10.5" style="1" bestFit="1" customWidth="1"/>
    <col min="6664" max="6664" width="6" style="1" bestFit="1" customWidth="1"/>
    <col min="6665" max="6665" width="5.25" style="1" bestFit="1" customWidth="1"/>
    <col min="6666" max="6667" width="9.75" style="1" bestFit="1" customWidth="1"/>
    <col min="6668" max="6912" width="9" style="1" customWidth="1"/>
    <col min="6913" max="6913" width="3.25" style="1" customWidth="1"/>
    <col min="6914" max="6914" width="4.625" style="1" customWidth="1"/>
    <col min="6915" max="6915" width="6.625" style="1" customWidth="1"/>
    <col min="6916" max="6916" width="6" style="1" bestFit="1" customWidth="1"/>
    <col min="6917" max="6917" width="6.75" style="1" bestFit="1" customWidth="1"/>
    <col min="6918" max="6918" width="9.75" style="1" bestFit="1" customWidth="1"/>
    <col min="6919" max="6919" width="10.5" style="1" bestFit="1" customWidth="1"/>
    <col min="6920" max="6920" width="6" style="1" bestFit="1" customWidth="1"/>
    <col min="6921" max="6921" width="5.25" style="1" bestFit="1" customWidth="1"/>
    <col min="6922" max="6923" width="9.75" style="1" bestFit="1" customWidth="1"/>
    <col min="6924" max="7168" width="9" style="1" customWidth="1"/>
    <col min="7169" max="7169" width="3.25" style="1" customWidth="1"/>
    <col min="7170" max="7170" width="4.625" style="1" customWidth="1"/>
    <col min="7171" max="7171" width="6.625" style="1" customWidth="1"/>
    <col min="7172" max="7172" width="6" style="1" bestFit="1" customWidth="1"/>
    <col min="7173" max="7173" width="6.75" style="1" bestFit="1" customWidth="1"/>
    <col min="7174" max="7174" width="9.75" style="1" bestFit="1" customWidth="1"/>
    <col min="7175" max="7175" width="10.5" style="1" bestFit="1" customWidth="1"/>
    <col min="7176" max="7176" width="6" style="1" bestFit="1" customWidth="1"/>
    <col min="7177" max="7177" width="5.25" style="1" bestFit="1" customWidth="1"/>
    <col min="7178" max="7179" width="9.75" style="1" bestFit="1" customWidth="1"/>
    <col min="7180" max="7424" width="9" style="1" customWidth="1"/>
    <col min="7425" max="7425" width="3.25" style="1" customWidth="1"/>
    <col min="7426" max="7426" width="4.625" style="1" customWidth="1"/>
    <col min="7427" max="7427" width="6.625" style="1" customWidth="1"/>
    <col min="7428" max="7428" width="6" style="1" bestFit="1" customWidth="1"/>
    <col min="7429" max="7429" width="6.75" style="1" bestFit="1" customWidth="1"/>
    <col min="7430" max="7430" width="9.75" style="1" bestFit="1" customWidth="1"/>
    <col min="7431" max="7431" width="10.5" style="1" bestFit="1" customWidth="1"/>
    <col min="7432" max="7432" width="6" style="1" bestFit="1" customWidth="1"/>
    <col min="7433" max="7433" width="5.25" style="1" bestFit="1" customWidth="1"/>
    <col min="7434" max="7435" width="9.75" style="1" bestFit="1" customWidth="1"/>
    <col min="7436" max="7680" width="9" style="1" customWidth="1"/>
    <col min="7681" max="7681" width="3.25" style="1" customWidth="1"/>
    <col min="7682" max="7682" width="4.625" style="1" customWidth="1"/>
    <col min="7683" max="7683" width="6.625" style="1" customWidth="1"/>
    <col min="7684" max="7684" width="6" style="1" bestFit="1" customWidth="1"/>
    <col min="7685" max="7685" width="6.75" style="1" bestFit="1" customWidth="1"/>
    <col min="7686" max="7686" width="9.75" style="1" bestFit="1" customWidth="1"/>
    <col min="7687" max="7687" width="10.5" style="1" bestFit="1" customWidth="1"/>
    <col min="7688" max="7688" width="6" style="1" bestFit="1" customWidth="1"/>
    <col min="7689" max="7689" width="5.25" style="1" bestFit="1" customWidth="1"/>
    <col min="7690" max="7691" width="9.75" style="1" bestFit="1" customWidth="1"/>
    <col min="7692" max="7936" width="9" style="1" customWidth="1"/>
    <col min="7937" max="7937" width="3.25" style="1" customWidth="1"/>
    <col min="7938" max="7938" width="4.625" style="1" customWidth="1"/>
    <col min="7939" max="7939" width="6.625" style="1" customWidth="1"/>
    <col min="7940" max="7940" width="6" style="1" bestFit="1" customWidth="1"/>
    <col min="7941" max="7941" width="6.75" style="1" bestFit="1" customWidth="1"/>
    <col min="7942" max="7942" width="9.75" style="1" bestFit="1" customWidth="1"/>
    <col min="7943" max="7943" width="10.5" style="1" bestFit="1" customWidth="1"/>
    <col min="7944" max="7944" width="6" style="1" bestFit="1" customWidth="1"/>
    <col min="7945" max="7945" width="5.25" style="1" bestFit="1" customWidth="1"/>
    <col min="7946" max="7947" width="9.75" style="1" bestFit="1" customWidth="1"/>
    <col min="7948" max="8192" width="9" style="1" customWidth="1"/>
    <col min="8193" max="8193" width="3.25" style="1" customWidth="1"/>
    <col min="8194" max="8194" width="4.625" style="1" customWidth="1"/>
    <col min="8195" max="8195" width="6.625" style="1" customWidth="1"/>
    <col min="8196" max="8196" width="6" style="1" bestFit="1" customWidth="1"/>
    <col min="8197" max="8197" width="6.75" style="1" bestFit="1" customWidth="1"/>
    <col min="8198" max="8198" width="9.75" style="1" bestFit="1" customWidth="1"/>
    <col min="8199" max="8199" width="10.5" style="1" bestFit="1" customWidth="1"/>
    <col min="8200" max="8200" width="6" style="1" bestFit="1" customWidth="1"/>
    <col min="8201" max="8201" width="5.25" style="1" bestFit="1" customWidth="1"/>
    <col min="8202" max="8203" width="9.75" style="1" bestFit="1" customWidth="1"/>
    <col min="8204" max="8448" width="9" style="1" customWidth="1"/>
    <col min="8449" max="8449" width="3.25" style="1" customWidth="1"/>
    <col min="8450" max="8450" width="4.625" style="1" customWidth="1"/>
    <col min="8451" max="8451" width="6.625" style="1" customWidth="1"/>
    <col min="8452" max="8452" width="6" style="1" bestFit="1" customWidth="1"/>
    <col min="8453" max="8453" width="6.75" style="1" bestFit="1" customWidth="1"/>
    <col min="8454" max="8454" width="9.75" style="1" bestFit="1" customWidth="1"/>
    <col min="8455" max="8455" width="10.5" style="1" bestFit="1" customWidth="1"/>
    <col min="8456" max="8456" width="6" style="1" bestFit="1" customWidth="1"/>
    <col min="8457" max="8457" width="5.25" style="1" bestFit="1" customWidth="1"/>
    <col min="8458" max="8459" width="9.75" style="1" bestFit="1" customWidth="1"/>
    <col min="8460" max="8704" width="9" style="1" customWidth="1"/>
    <col min="8705" max="8705" width="3.25" style="1" customWidth="1"/>
    <col min="8706" max="8706" width="4.625" style="1" customWidth="1"/>
    <col min="8707" max="8707" width="6.625" style="1" customWidth="1"/>
    <col min="8708" max="8708" width="6" style="1" bestFit="1" customWidth="1"/>
    <col min="8709" max="8709" width="6.75" style="1" bestFit="1" customWidth="1"/>
    <col min="8710" max="8710" width="9.75" style="1" bestFit="1" customWidth="1"/>
    <col min="8711" max="8711" width="10.5" style="1" bestFit="1" customWidth="1"/>
    <col min="8712" max="8712" width="6" style="1" bestFit="1" customWidth="1"/>
    <col min="8713" max="8713" width="5.25" style="1" bestFit="1" customWidth="1"/>
    <col min="8714" max="8715" width="9.75" style="1" bestFit="1" customWidth="1"/>
    <col min="8716" max="8960" width="9" style="1" customWidth="1"/>
    <col min="8961" max="8961" width="3.25" style="1" customWidth="1"/>
    <col min="8962" max="8962" width="4.625" style="1" customWidth="1"/>
    <col min="8963" max="8963" width="6.625" style="1" customWidth="1"/>
    <col min="8964" max="8964" width="6" style="1" bestFit="1" customWidth="1"/>
    <col min="8965" max="8965" width="6.75" style="1" bestFit="1" customWidth="1"/>
    <col min="8966" max="8966" width="9.75" style="1" bestFit="1" customWidth="1"/>
    <col min="8967" max="8967" width="10.5" style="1" bestFit="1" customWidth="1"/>
    <col min="8968" max="8968" width="6" style="1" bestFit="1" customWidth="1"/>
    <col min="8969" max="8969" width="5.25" style="1" bestFit="1" customWidth="1"/>
    <col min="8970" max="8971" width="9.75" style="1" bestFit="1" customWidth="1"/>
    <col min="8972" max="9216" width="9" style="1" customWidth="1"/>
    <col min="9217" max="9217" width="3.25" style="1" customWidth="1"/>
    <col min="9218" max="9218" width="4.625" style="1" customWidth="1"/>
    <col min="9219" max="9219" width="6.625" style="1" customWidth="1"/>
    <col min="9220" max="9220" width="6" style="1" bestFit="1" customWidth="1"/>
    <col min="9221" max="9221" width="6.75" style="1" bestFit="1" customWidth="1"/>
    <col min="9222" max="9222" width="9.75" style="1" bestFit="1" customWidth="1"/>
    <col min="9223" max="9223" width="10.5" style="1" bestFit="1" customWidth="1"/>
    <col min="9224" max="9224" width="6" style="1" bestFit="1" customWidth="1"/>
    <col min="9225" max="9225" width="5.25" style="1" bestFit="1" customWidth="1"/>
    <col min="9226" max="9227" width="9.75" style="1" bestFit="1" customWidth="1"/>
    <col min="9228" max="9472" width="9" style="1" customWidth="1"/>
    <col min="9473" max="9473" width="3.25" style="1" customWidth="1"/>
    <col min="9474" max="9474" width="4.625" style="1" customWidth="1"/>
    <col min="9475" max="9475" width="6.625" style="1" customWidth="1"/>
    <col min="9476" max="9476" width="6" style="1" bestFit="1" customWidth="1"/>
    <col min="9477" max="9477" width="6.75" style="1" bestFit="1" customWidth="1"/>
    <col min="9478" max="9478" width="9.75" style="1" bestFit="1" customWidth="1"/>
    <col min="9479" max="9479" width="10.5" style="1" bestFit="1" customWidth="1"/>
    <col min="9480" max="9480" width="6" style="1" bestFit="1" customWidth="1"/>
    <col min="9481" max="9481" width="5.25" style="1" bestFit="1" customWidth="1"/>
    <col min="9482" max="9483" width="9.75" style="1" bestFit="1" customWidth="1"/>
    <col min="9484" max="9728" width="9" style="1" customWidth="1"/>
    <col min="9729" max="9729" width="3.25" style="1" customWidth="1"/>
    <col min="9730" max="9730" width="4.625" style="1" customWidth="1"/>
    <col min="9731" max="9731" width="6.625" style="1" customWidth="1"/>
    <col min="9732" max="9732" width="6" style="1" bestFit="1" customWidth="1"/>
    <col min="9733" max="9733" width="6.75" style="1" bestFit="1" customWidth="1"/>
    <col min="9734" max="9734" width="9.75" style="1" bestFit="1" customWidth="1"/>
    <col min="9735" max="9735" width="10.5" style="1" bestFit="1" customWidth="1"/>
    <col min="9736" max="9736" width="6" style="1" bestFit="1" customWidth="1"/>
    <col min="9737" max="9737" width="5.25" style="1" bestFit="1" customWidth="1"/>
    <col min="9738" max="9739" width="9.75" style="1" bestFit="1" customWidth="1"/>
    <col min="9740" max="9984" width="9" style="1" customWidth="1"/>
    <col min="9985" max="9985" width="3.25" style="1" customWidth="1"/>
    <col min="9986" max="9986" width="4.625" style="1" customWidth="1"/>
    <col min="9987" max="9987" width="6.625" style="1" customWidth="1"/>
    <col min="9988" max="9988" width="6" style="1" bestFit="1" customWidth="1"/>
    <col min="9989" max="9989" width="6.75" style="1" bestFit="1" customWidth="1"/>
    <col min="9990" max="9990" width="9.75" style="1" bestFit="1" customWidth="1"/>
    <col min="9991" max="9991" width="10.5" style="1" bestFit="1" customWidth="1"/>
    <col min="9992" max="9992" width="6" style="1" bestFit="1" customWidth="1"/>
    <col min="9993" max="9993" width="5.25" style="1" bestFit="1" customWidth="1"/>
    <col min="9994" max="9995" width="9.75" style="1" bestFit="1" customWidth="1"/>
    <col min="9996" max="10240" width="9" style="1" customWidth="1"/>
    <col min="10241" max="10241" width="3.25" style="1" customWidth="1"/>
    <col min="10242" max="10242" width="4.625" style="1" customWidth="1"/>
    <col min="10243" max="10243" width="6.625" style="1" customWidth="1"/>
    <col min="10244" max="10244" width="6" style="1" bestFit="1" customWidth="1"/>
    <col min="10245" max="10245" width="6.75" style="1" bestFit="1" customWidth="1"/>
    <col min="10246" max="10246" width="9.75" style="1" bestFit="1" customWidth="1"/>
    <col min="10247" max="10247" width="10.5" style="1" bestFit="1" customWidth="1"/>
    <col min="10248" max="10248" width="6" style="1" bestFit="1" customWidth="1"/>
    <col min="10249" max="10249" width="5.25" style="1" bestFit="1" customWidth="1"/>
    <col min="10250" max="10251" width="9.75" style="1" bestFit="1" customWidth="1"/>
    <col min="10252" max="10496" width="9" style="1" customWidth="1"/>
    <col min="10497" max="10497" width="3.25" style="1" customWidth="1"/>
    <col min="10498" max="10498" width="4.625" style="1" customWidth="1"/>
    <col min="10499" max="10499" width="6.625" style="1" customWidth="1"/>
    <col min="10500" max="10500" width="6" style="1" bestFit="1" customWidth="1"/>
    <col min="10501" max="10501" width="6.75" style="1" bestFit="1" customWidth="1"/>
    <col min="10502" max="10502" width="9.75" style="1" bestFit="1" customWidth="1"/>
    <col min="10503" max="10503" width="10.5" style="1" bestFit="1" customWidth="1"/>
    <col min="10504" max="10504" width="6" style="1" bestFit="1" customWidth="1"/>
    <col min="10505" max="10505" width="5.25" style="1" bestFit="1" customWidth="1"/>
    <col min="10506" max="10507" width="9.75" style="1" bestFit="1" customWidth="1"/>
    <col min="10508" max="10752" width="9" style="1" customWidth="1"/>
    <col min="10753" max="10753" width="3.25" style="1" customWidth="1"/>
    <col min="10754" max="10754" width="4.625" style="1" customWidth="1"/>
    <col min="10755" max="10755" width="6.625" style="1" customWidth="1"/>
    <col min="10756" max="10756" width="6" style="1" bestFit="1" customWidth="1"/>
    <col min="10757" max="10757" width="6.75" style="1" bestFit="1" customWidth="1"/>
    <col min="10758" max="10758" width="9.75" style="1" bestFit="1" customWidth="1"/>
    <col min="10759" max="10759" width="10.5" style="1" bestFit="1" customWidth="1"/>
    <col min="10760" max="10760" width="6" style="1" bestFit="1" customWidth="1"/>
    <col min="10761" max="10761" width="5.25" style="1" bestFit="1" customWidth="1"/>
    <col min="10762" max="10763" width="9.75" style="1" bestFit="1" customWidth="1"/>
    <col min="10764" max="11008" width="9" style="1" customWidth="1"/>
    <col min="11009" max="11009" width="3.25" style="1" customWidth="1"/>
    <col min="11010" max="11010" width="4.625" style="1" customWidth="1"/>
    <col min="11011" max="11011" width="6.625" style="1" customWidth="1"/>
    <col min="11012" max="11012" width="6" style="1" bestFit="1" customWidth="1"/>
    <col min="11013" max="11013" width="6.75" style="1" bestFit="1" customWidth="1"/>
    <col min="11014" max="11014" width="9.75" style="1" bestFit="1" customWidth="1"/>
    <col min="11015" max="11015" width="10.5" style="1" bestFit="1" customWidth="1"/>
    <col min="11016" max="11016" width="6" style="1" bestFit="1" customWidth="1"/>
    <col min="11017" max="11017" width="5.25" style="1" bestFit="1" customWidth="1"/>
    <col min="11018" max="11019" width="9.75" style="1" bestFit="1" customWidth="1"/>
    <col min="11020" max="11264" width="9" style="1" customWidth="1"/>
    <col min="11265" max="11265" width="3.25" style="1" customWidth="1"/>
    <col min="11266" max="11266" width="4.625" style="1" customWidth="1"/>
    <col min="11267" max="11267" width="6.625" style="1" customWidth="1"/>
    <col min="11268" max="11268" width="6" style="1" bestFit="1" customWidth="1"/>
    <col min="11269" max="11269" width="6.75" style="1" bestFit="1" customWidth="1"/>
    <col min="11270" max="11270" width="9.75" style="1" bestFit="1" customWidth="1"/>
    <col min="11271" max="11271" width="10.5" style="1" bestFit="1" customWidth="1"/>
    <col min="11272" max="11272" width="6" style="1" bestFit="1" customWidth="1"/>
    <col min="11273" max="11273" width="5.25" style="1" bestFit="1" customWidth="1"/>
    <col min="11274" max="11275" width="9.75" style="1" bestFit="1" customWidth="1"/>
    <col min="11276" max="11520" width="9" style="1" customWidth="1"/>
    <col min="11521" max="11521" width="3.25" style="1" customWidth="1"/>
    <col min="11522" max="11522" width="4.625" style="1" customWidth="1"/>
    <col min="11523" max="11523" width="6.625" style="1" customWidth="1"/>
    <col min="11524" max="11524" width="6" style="1" bestFit="1" customWidth="1"/>
    <col min="11525" max="11525" width="6.75" style="1" bestFit="1" customWidth="1"/>
    <col min="11526" max="11526" width="9.75" style="1" bestFit="1" customWidth="1"/>
    <col min="11527" max="11527" width="10.5" style="1" bestFit="1" customWidth="1"/>
    <col min="11528" max="11528" width="6" style="1" bestFit="1" customWidth="1"/>
    <col min="11529" max="11529" width="5.25" style="1" bestFit="1" customWidth="1"/>
    <col min="11530" max="11531" width="9.75" style="1" bestFit="1" customWidth="1"/>
    <col min="11532" max="11776" width="9" style="1" customWidth="1"/>
    <col min="11777" max="11777" width="3.25" style="1" customWidth="1"/>
    <col min="11778" max="11778" width="4.625" style="1" customWidth="1"/>
    <col min="11779" max="11779" width="6.625" style="1" customWidth="1"/>
    <col min="11780" max="11780" width="6" style="1" bestFit="1" customWidth="1"/>
    <col min="11781" max="11781" width="6.75" style="1" bestFit="1" customWidth="1"/>
    <col min="11782" max="11782" width="9.75" style="1" bestFit="1" customWidth="1"/>
    <col min="11783" max="11783" width="10.5" style="1" bestFit="1" customWidth="1"/>
    <col min="11784" max="11784" width="6" style="1" bestFit="1" customWidth="1"/>
    <col min="11785" max="11785" width="5.25" style="1" bestFit="1" customWidth="1"/>
    <col min="11786" max="11787" width="9.75" style="1" bestFit="1" customWidth="1"/>
    <col min="11788" max="12032" width="9" style="1" customWidth="1"/>
    <col min="12033" max="12033" width="3.25" style="1" customWidth="1"/>
    <col min="12034" max="12034" width="4.625" style="1" customWidth="1"/>
    <col min="12035" max="12035" width="6.625" style="1" customWidth="1"/>
    <col min="12036" max="12036" width="6" style="1" bestFit="1" customWidth="1"/>
    <col min="12037" max="12037" width="6.75" style="1" bestFit="1" customWidth="1"/>
    <col min="12038" max="12038" width="9.75" style="1" bestFit="1" customWidth="1"/>
    <col min="12039" max="12039" width="10.5" style="1" bestFit="1" customWidth="1"/>
    <col min="12040" max="12040" width="6" style="1" bestFit="1" customWidth="1"/>
    <col min="12041" max="12041" width="5.25" style="1" bestFit="1" customWidth="1"/>
    <col min="12042" max="12043" width="9.75" style="1" bestFit="1" customWidth="1"/>
    <col min="12044" max="12288" width="9" style="1" customWidth="1"/>
    <col min="12289" max="12289" width="3.25" style="1" customWidth="1"/>
    <col min="12290" max="12290" width="4.625" style="1" customWidth="1"/>
    <col min="12291" max="12291" width="6.625" style="1" customWidth="1"/>
    <col min="12292" max="12292" width="6" style="1" bestFit="1" customWidth="1"/>
    <col min="12293" max="12293" width="6.75" style="1" bestFit="1" customWidth="1"/>
    <col min="12294" max="12294" width="9.75" style="1" bestFit="1" customWidth="1"/>
    <col min="12295" max="12295" width="10.5" style="1" bestFit="1" customWidth="1"/>
    <col min="12296" max="12296" width="6" style="1" bestFit="1" customWidth="1"/>
    <col min="12297" max="12297" width="5.25" style="1" bestFit="1" customWidth="1"/>
    <col min="12298" max="12299" width="9.75" style="1" bestFit="1" customWidth="1"/>
    <col min="12300" max="12544" width="9" style="1" customWidth="1"/>
    <col min="12545" max="12545" width="3.25" style="1" customWidth="1"/>
    <col min="12546" max="12546" width="4.625" style="1" customWidth="1"/>
    <col min="12547" max="12547" width="6.625" style="1" customWidth="1"/>
    <col min="12548" max="12548" width="6" style="1" bestFit="1" customWidth="1"/>
    <col min="12549" max="12549" width="6.75" style="1" bestFit="1" customWidth="1"/>
    <col min="12550" max="12550" width="9.75" style="1" bestFit="1" customWidth="1"/>
    <col min="12551" max="12551" width="10.5" style="1" bestFit="1" customWidth="1"/>
    <col min="12552" max="12552" width="6" style="1" bestFit="1" customWidth="1"/>
    <col min="12553" max="12553" width="5.25" style="1" bestFit="1" customWidth="1"/>
    <col min="12554" max="12555" width="9.75" style="1" bestFit="1" customWidth="1"/>
    <col min="12556" max="12800" width="9" style="1" customWidth="1"/>
    <col min="12801" max="12801" width="3.25" style="1" customWidth="1"/>
    <col min="12802" max="12802" width="4.625" style="1" customWidth="1"/>
    <col min="12803" max="12803" width="6.625" style="1" customWidth="1"/>
    <col min="12804" max="12804" width="6" style="1" bestFit="1" customWidth="1"/>
    <col min="12805" max="12805" width="6.75" style="1" bestFit="1" customWidth="1"/>
    <col min="12806" max="12806" width="9.75" style="1" bestFit="1" customWidth="1"/>
    <col min="12807" max="12807" width="10.5" style="1" bestFit="1" customWidth="1"/>
    <col min="12808" max="12808" width="6" style="1" bestFit="1" customWidth="1"/>
    <col min="12809" max="12809" width="5.25" style="1" bestFit="1" customWidth="1"/>
    <col min="12810" max="12811" width="9.75" style="1" bestFit="1" customWidth="1"/>
    <col min="12812" max="13056" width="9" style="1" customWidth="1"/>
    <col min="13057" max="13057" width="3.25" style="1" customWidth="1"/>
    <col min="13058" max="13058" width="4.625" style="1" customWidth="1"/>
    <col min="13059" max="13059" width="6.625" style="1" customWidth="1"/>
    <col min="13060" max="13060" width="6" style="1" bestFit="1" customWidth="1"/>
    <col min="13061" max="13061" width="6.75" style="1" bestFit="1" customWidth="1"/>
    <col min="13062" max="13062" width="9.75" style="1" bestFit="1" customWidth="1"/>
    <col min="13063" max="13063" width="10.5" style="1" bestFit="1" customWidth="1"/>
    <col min="13064" max="13064" width="6" style="1" bestFit="1" customWidth="1"/>
    <col min="13065" max="13065" width="5.25" style="1" bestFit="1" customWidth="1"/>
    <col min="13066" max="13067" width="9.75" style="1" bestFit="1" customWidth="1"/>
    <col min="13068" max="13312" width="9" style="1" customWidth="1"/>
    <col min="13313" max="13313" width="3.25" style="1" customWidth="1"/>
    <col min="13314" max="13314" width="4.625" style="1" customWidth="1"/>
    <col min="13315" max="13315" width="6.625" style="1" customWidth="1"/>
    <col min="13316" max="13316" width="6" style="1" bestFit="1" customWidth="1"/>
    <col min="13317" max="13317" width="6.75" style="1" bestFit="1" customWidth="1"/>
    <col min="13318" max="13318" width="9.75" style="1" bestFit="1" customWidth="1"/>
    <col min="13319" max="13319" width="10.5" style="1" bestFit="1" customWidth="1"/>
    <col min="13320" max="13320" width="6" style="1" bestFit="1" customWidth="1"/>
    <col min="13321" max="13321" width="5.25" style="1" bestFit="1" customWidth="1"/>
    <col min="13322" max="13323" width="9.75" style="1" bestFit="1" customWidth="1"/>
    <col min="13324" max="13568" width="9" style="1" customWidth="1"/>
    <col min="13569" max="13569" width="3.25" style="1" customWidth="1"/>
    <col min="13570" max="13570" width="4.625" style="1" customWidth="1"/>
    <col min="13571" max="13571" width="6.625" style="1" customWidth="1"/>
    <col min="13572" max="13572" width="6" style="1" bestFit="1" customWidth="1"/>
    <col min="13573" max="13573" width="6.75" style="1" bestFit="1" customWidth="1"/>
    <col min="13574" max="13574" width="9.75" style="1" bestFit="1" customWidth="1"/>
    <col min="13575" max="13575" width="10.5" style="1" bestFit="1" customWidth="1"/>
    <col min="13576" max="13576" width="6" style="1" bestFit="1" customWidth="1"/>
    <col min="13577" max="13577" width="5.25" style="1" bestFit="1" customWidth="1"/>
    <col min="13578" max="13579" width="9.75" style="1" bestFit="1" customWidth="1"/>
    <col min="13580" max="13824" width="9" style="1" customWidth="1"/>
    <col min="13825" max="13825" width="3.25" style="1" customWidth="1"/>
    <col min="13826" max="13826" width="4.625" style="1" customWidth="1"/>
    <col min="13827" max="13827" width="6.625" style="1" customWidth="1"/>
    <col min="13828" max="13828" width="6" style="1" bestFit="1" customWidth="1"/>
    <col min="13829" max="13829" width="6.75" style="1" bestFit="1" customWidth="1"/>
    <col min="13830" max="13830" width="9.75" style="1" bestFit="1" customWidth="1"/>
    <col min="13831" max="13831" width="10.5" style="1" bestFit="1" customWidth="1"/>
    <col min="13832" max="13832" width="6" style="1" bestFit="1" customWidth="1"/>
    <col min="13833" max="13833" width="5.25" style="1" bestFit="1" customWidth="1"/>
    <col min="13834" max="13835" width="9.75" style="1" bestFit="1" customWidth="1"/>
    <col min="13836" max="14080" width="9" style="1" customWidth="1"/>
    <col min="14081" max="14081" width="3.25" style="1" customWidth="1"/>
    <col min="14082" max="14082" width="4.625" style="1" customWidth="1"/>
    <col min="14083" max="14083" width="6.625" style="1" customWidth="1"/>
    <col min="14084" max="14084" width="6" style="1" bestFit="1" customWidth="1"/>
    <col min="14085" max="14085" width="6.75" style="1" bestFit="1" customWidth="1"/>
    <col min="14086" max="14086" width="9.75" style="1" bestFit="1" customWidth="1"/>
    <col min="14087" max="14087" width="10.5" style="1" bestFit="1" customWidth="1"/>
    <col min="14088" max="14088" width="6" style="1" bestFit="1" customWidth="1"/>
    <col min="14089" max="14089" width="5.25" style="1" bestFit="1" customWidth="1"/>
    <col min="14090" max="14091" width="9.75" style="1" bestFit="1" customWidth="1"/>
    <col min="14092" max="14336" width="9" style="1" customWidth="1"/>
    <col min="14337" max="14337" width="3.25" style="1" customWidth="1"/>
    <col min="14338" max="14338" width="4.625" style="1" customWidth="1"/>
    <col min="14339" max="14339" width="6.625" style="1" customWidth="1"/>
    <col min="14340" max="14340" width="6" style="1" bestFit="1" customWidth="1"/>
    <col min="14341" max="14341" width="6.75" style="1" bestFit="1" customWidth="1"/>
    <col min="14342" max="14342" width="9.75" style="1" bestFit="1" customWidth="1"/>
    <col min="14343" max="14343" width="10.5" style="1" bestFit="1" customWidth="1"/>
    <col min="14344" max="14344" width="6" style="1" bestFit="1" customWidth="1"/>
    <col min="14345" max="14345" width="5.25" style="1" bestFit="1" customWidth="1"/>
    <col min="14346" max="14347" width="9.75" style="1" bestFit="1" customWidth="1"/>
    <col min="14348" max="14592" width="9" style="1" customWidth="1"/>
    <col min="14593" max="14593" width="3.25" style="1" customWidth="1"/>
    <col min="14594" max="14594" width="4.625" style="1" customWidth="1"/>
    <col min="14595" max="14595" width="6.625" style="1" customWidth="1"/>
    <col min="14596" max="14596" width="6" style="1" bestFit="1" customWidth="1"/>
    <col min="14597" max="14597" width="6.75" style="1" bestFit="1" customWidth="1"/>
    <col min="14598" max="14598" width="9.75" style="1" bestFit="1" customWidth="1"/>
    <col min="14599" max="14599" width="10.5" style="1" bestFit="1" customWidth="1"/>
    <col min="14600" max="14600" width="6" style="1" bestFit="1" customWidth="1"/>
    <col min="14601" max="14601" width="5.25" style="1" bestFit="1" customWidth="1"/>
    <col min="14602" max="14603" width="9.75" style="1" bestFit="1" customWidth="1"/>
    <col min="14604" max="14848" width="9" style="1" customWidth="1"/>
    <col min="14849" max="14849" width="3.25" style="1" customWidth="1"/>
    <col min="14850" max="14850" width="4.625" style="1" customWidth="1"/>
    <col min="14851" max="14851" width="6.625" style="1" customWidth="1"/>
    <col min="14852" max="14852" width="6" style="1" bestFit="1" customWidth="1"/>
    <col min="14853" max="14853" width="6.75" style="1" bestFit="1" customWidth="1"/>
    <col min="14854" max="14854" width="9.75" style="1" bestFit="1" customWidth="1"/>
    <col min="14855" max="14855" width="10.5" style="1" bestFit="1" customWidth="1"/>
    <col min="14856" max="14856" width="6" style="1" bestFit="1" customWidth="1"/>
    <col min="14857" max="14857" width="5.25" style="1" bestFit="1" customWidth="1"/>
    <col min="14858" max="14859" width="9.75" style="1" bestFit="1" customWidth="1"/>
    <col min="14860" max="15104" width="9" style="1" customWidth="1"/>
    <col min="15105" max="15105" width="3.25" style="1" customWidth="1"/>
    <col min="15106" max="15106" width="4.625" style="1" customWidth="1"/>
    <col min="15107" max="15107" width="6.625" style="1" customWidth="1"/>
    <col min="15108" max="15108" width="6" style="1" bestFit="1" customWidth="1"/>
    <col min="15109" max="15109" width="6.75" style="1" bestFit="1" customWidth="1"/>
    <col min="15110" max="15110" width="9.75" style="1" bestFit="1" customWidth="1"/>
    <col min="15111" max="15111" width="10.5" style="1" bestFit="1" customWidth="1"/>
    <col min="15112" max="15112" width="6" style="1" bestFit="1" customWidth="1"/>
    <col min="15113" max="15113" width="5.25" style="1" bestFit="1" customWidth="1"/>
    <col min="15114" max="15115" width="9.75" style="1" bestFit="1" customWidth="1"/>
    <col min="15116" max="15360" width="9" style="1" customWidth="1"/>
    <col min="15361" max="15361" width="3.25" style="1" customWidth="1"/>
    <col min="15362" max="15362" width="4.625" style="1" customWidth="1"/>
    <col min="15363" max="15363" width="6.625" style="1" customWidth="1"/>
    <col min="15364" max="15364" width="6" style="1" bestFit="1" customWidth="1"/>
    <col min="15365" max="15365" width="6.75" style="1" bestFit="1" customWidth="1"/>
    <col min="15366" max="15366" width="9.75" style="1" bestFit="1" customWidth="1"/>
    <col min="15367" max="15367" width="10.5" style="1" bestFit="1" customWidth="1"/>
    <col min="15368" max="15368" width="6" style="1" bestFit="1" customWidth="1"/>
    <col min="15369" max="15369" width="5.25" style="1" bestFit="1" customWidth="1"/>
    <col min="15370" max="15371" width="9.75" style="1" bestFit="1" customWidth="1"/>
    <col min="15372" max="15616" width="9" style="1" customWidth="1"/>
    <col min="15617" max="15617" width="3.25" style="1" customWidth="1"/>
    <col min="15618" max="15618" width="4.625" style="1" customWidth="1"/>
    <col min="15619" max="15619" width="6.625" style="1" customWidth="1"/>
    <col min="15620" max="15620" width="6" style="1" bestFit="1" customWidth="1"/>
    <col min="15621" max="15621" width="6.75" style="1" bestFit="1" customWidth="1"/>
    <col min="15622" max="15622" width="9.75" style="1" bestFit="1" customWidth="1"/>
    <col min="15623" max="15623" width="10.5" style="1" bestFit="1" customWidth="1"/>
    <col min="15624" max="15624" width="6" style="1" bestFit="1" customWidth="1"/>
    <col min="15625" max="15625" width="5.25" style="1" bestFit="1" customWidth="1"/>
    <col min="15626" max="15627" width="9.75" style="1" bestFit="1" customWidth="1"/>
    <col min="15628" max="15872" width="9" style="1" customWidth="1"/>
    <col min="15873" max="15873" width="3.25" style="1" customWidth="1"/>
    <col min="15874" max="15874" width="4.625" style="1" customWidth="1"/>
    <col min="15875" max="15875" width="6.625" style="1" customWidth="1"/>
    <col min="15876" max="15876" width="6" style="1" bestFit="1" customWidth="1"/>
    <col min="15877" max="15877" width="6.75" style="1" bestFit="1" customWidth="1"/>
    <col min="15878" max="15878" width="9.75" style="1" bestFit="1" customWidth="1"/>
    <col min="15879" max="15879" width="10.5" style="1" bestFit="1" customWidth="1"/>
    <col min="15880" max="15880" width="6" style="1" bestFit="1" customWidth="1"/>
    <col min="15881" max="15881" width="5.25" style="1" bestFit="1" customWidth="1"/>
    <col min="15882" max="15883" width="9.75" style="1" bestFit="1" customWidth="1"/>
    <col min="15884" max="16128" width="9" style="1" customWidth="1"/>
    <col min="16129" max="16129" width="3.25" style="1" customWidth="1"/>
    <col min="16130" max="16130" width="4.625" style="1" customWidth="1"/>
    <col min="16131" max="16131" width="6.625" style="1" customWidth="1"/>
    <col min="16132" max="16132" width="6" style="1" bestFit="1" customWidth="1"/>
    <col min="16133" max="16133" width="6.75" style="1" bestFit="1" customWidth="1"/>
    <col min="16134" max="16134" width="9.75" style="1" bestFit="1" customWidth="1"/>
    <col min="16135" max="16135" width="10.5" style="1" bestFit="1" customWidth="1"/>
    <col min="16136" max="16136" width="6" style="1" bestFit="1" customWidth="1"/>
    <col min="16137" max="16137" width="5.25" style="1" bestFit="1" customWidth="1"/>
    <col min="16138" max="16139" width="9.75" style="1" bestFit="1" customWidth="1"/>
    <col min="16140" max="16384" width="9" style="1" customWidth="1"/>
  </cols>
  <sheetData>
    <row r="1" spans="1:19" ht="20" customHeight="1">
      <c r="A1" s="66" t="s">
        <v>204</v>
      </c>
    </row>
    <row r="2" spans="1:19" ht="15.75" customHeight="1">
      <c r="A2" s="201" t="s">
        <v>139</v>
      </c>
      <c r="B2" s="288"/>
      <c r="C2" s="207"/>
      <c r="D2" s="294" t="s">
        <v>291</v>
      </c>
      <c r="E2" s="297"/>
      <c r="F2" s="297"/>
      <c r="G2" s="303"/>
      <c r="H2" s="294" t="s">
        <v>298</v>
      </c>
      <c r="I2" s="297"/>
      <c r="J2" s="297"/>
      <c r="K2" s="303"/>
      <c r="M2" s="304" t="s">
        <v>299</v>
      </c>
    </row>
    <row r="3" spans="1:19" ht="15.75" customHeight="1">
      <c r="A3" s="284"/>
      <c r="B3" s="34"/>
      <c r="C3" s="293"/>
      <c r="D3" s="3" t="s">
        <v>232</v>
      </c>
      <c r="E3" s="14"/>
      <c r="F3" s="3" t="s">
        <v>233</v>
      </c>
      <c r="G3" s="14"/>
      <c r="H3" s="3" t="s">
        <v>232</v>
      </c>
      <c r="I3" s="14"/>
      <c r="J3" s="3" t="s">
        <v>233</v>
      </c>
      <c r="K3" s="14"/>
      <c r="P3" s="3" t="s">
        <v>232</v>
      </c>
      <c r="Q3" s="14"/>
      <c r="R3" s="3" t="s">
        <v>233</v>
      </c>
      <c r="S3" s="14"/>
    </row>
    <row r="4" spans="1:19" s="108" customFormat="1" ht="15.75" customHeight="1">
      <c r="A4" s="3" t="s">
        <v>4</v>
      </c>
      <c r="B4" s="22"/>
      <c r="C4" s="14"/>
      <c r="D4" s="295">
        <v>3541</v>
      </c>
      <c r="E4" s="298">
        <v>476</v>
      </c>
      <c r="F4" s="56">
        <v>20229120</v>
      </c>
      <c r="G4" s="298">
        <v>7554378</v>
      </c>
      <c r="H4" s="295">
        <f>SUM(H5:H25)</f>
        <v>3568</v>
      </c>
      <c r="I4" s="298">
        <f>SUM(I5:I25)</f>
        <v>470</v>
      </c>
      <c r="J4" s="56">
        <f>SUM(J5:J25)</f>
        <v>18714587</v>
      </c>
      <c r="K4" s="298">
        <f>SUM(K5:K25)</f>
        <v>6597590</v>
      </c>
      <c r="M4" s="283"/>
      <c r="N4" s="283"/>
      <c r="O4" s="283"/>
      <c r="P4" s="283"/>
      <c r="Q4" s="108" t="s">
        <v>271</v>
      </c>
      <c r="S4" s="108" t="s">
        <v>271</v>
      </c>
    </row>
    <row r="5" spans="1:19" s="108" customFormat="1" ht="15.75" customHeight="1">
      <c r="A5" s="285"/>
      <c r="B5" s="289" t="s">
        <v>12</v>
      </c>
      <c r="C5" s="285" t="s">
        <v>140</v>
      </c>
      <c r="D5" s="54">
        <v>360</v>
      </c>
      <c r="E5" s="299">
        <v>360</v>
      </c>
      <c r="F5" s="54">
        <v>4890285</v>
      </c>
      <c r="G5" s="299">
        <v>4890285</v>
      </c>
      <c r="H5" s="54">
        <f t="shared" ref="H5:K20" si="0">IF(P5="","",P5)</f>
        <v>351</v>
      </c>
      <c r="I5" s="299">
        <f t="shared" si="0"/>
        <v>351</v>
      </c>
      <c r="J5" s="54">
        <f t="shared" si="0"/>
        <v>3706087</v>
      </c>
      <c r="K5" s="299">
        <f t="shared" si="0"/>
        <v>3706087</v>
      </c>
      <c r="M5" s="285"/>
      <c r="N5" s="289" t="s">
        <v>12</v>
      </c>
      <c r="O5" s="285" t="s">
        <v>140</v>
      </c>
      <c r="P5" s="305">
        <v>351</v>
      </c>
      <c r="Q5" s="307">
        <f>P5</f>
        <v>351</v>
      </c>
      <c r="R5" s="307">
        <v>3706087</v>
      </c>
      <c r="S5" s="307">
        <f>R5</f>
        <v>3706087</v>
      </c>
    </row>
    <row r="6" spans="1:19" s="108" customFormat="1" ht="15.75" customHeight="1">
      <c r="A6" s="209" t="s">
        <v>142</v>
      </c>
      <c r="B6" s="290" t="s">
        <v>119</v>
      </c>
      <c r="C6" s="285" t="s">
        <v>143</v>
      </c>
      <c r="D6" s="54">
        <v>1166</v>
      </c>
      <c r="E6" s="299" t="s">
        <v>289</v>
      </c>
      <c r="F6" s="54">
        <v>2654429</v>
      </c>
      <c r="G6" s="299" t="s">
        <v>289</v>
      </c>
      <c r="H6" s="54">
        <f t="shared" si="0"/>
        <v>1059</v>
      </c>
      <c r="I6" s="299" t="str">
        <f t="shared" si="0"/>
        <v/>
      </c>
      <c r="J6" s="54">
        <f t="shared" si="0"/>
        <v>2192711</v>
      </c>
      <c r="K6" s="61" t="str">
        <f t="shared" si="0"/>
        <v/>
      </c>
      <c r="M6" s="209" t="s">
        <v>142</v>
      </c>
      <c r="N6" s="290" t="s">
        <v>119</v>
      </c>
      <c r="O6" s="285" t="s">
        <v>143</v>
      </c>
      <c r="P6" s="305">
        <v>1059</v>
      </c>
      <c r="Q6" s="307"/>
      <c r="R6" s="307">
        <v>2192711</v>
      </c>
      <c r="S6" s="307"/>
    </row>
    <row r="7" spans="1:19" s="108" customFormat="1" ht="15.75" customHeight="1">
      <c r="A7" s="209" t="s">
        <v>144</v>
      </c>
      <c r="B7" s="291" t="s">
        <v>145</v>
      </c>
      <c r="C7" s="207"/>
      <c r="D7" s="54">
        <v>507</v>
      </c>
      <c r="E7" s="299" t="s">
        <v>289</v>
      </c>
      <c r="F7" s="54">
        <v>9242103</v>
      </c>
      <c r="G7" s="299" t="s">
        <v>289</v>
      </c>
      <c r="H7" s="54">
        <f t="shared" si="0"/>
        <v>510</v>
      </c>
      <c r="I7" s="299" t="str">
        <f t="shared" si="0"/>
        <v/>
      </c>
      <c r="J7" s="54">
        <f t="shared" si="0"/>
        <v>9296790</v>
      </c>
      <c r="K7" s="61" t="str">
        <f t="shared" si="0"/>
        <v/>
      </c>
      <c r="M7" s="209" t="s">
        <v>144</v>
      </c>
      <c r="N7" s="3" t="s">
        <v>145</v>
      </c>
      <c r="O7" s="14"/>
      <c r="P7" s="305">
        <v>510</v>
      </c>
      <c r="Q7" s="307"/>
      <c r="R7" s="307">
        <v>9296790</v>
      </c>
      <c r="S7" s="307"/>
    </row>
    <row r="8" spans="1:19" s="108" customFormat="1" ht="15.75" customHeight="1">
      <c r="A8" s="209" t="s">
        <v>146</v>
      </c>
      <c r="B8" s="3" t="s">
        <v>234</v>
      </c>
      <c r="C8" s="14"/>
      <c r="D8" s="54">
        <v>346</v>
      </c>
      <c r="E8" s="299" t="s">
        <v>289</v>
      </c>
      <c r="F8" s="54">
        <v>7343</v>
      </c>
      <c r="G8" s="299" t="s">
        <v>289</v>
      </c>
      <c r="H8" s="54">
        <f t="shared" si="0"/>
        <v>594</v>
      </c>
      <c r="I8" s="299" t="str">
        <f t="shared" si="0"/>
        <v/>
      </c>
      <c r="J8" s="54">
        <f t="shared" si="0"/>
        <v>10065</v>
      </c>
      <c r="K8" s="61" t="str">
        <f t="shared" si="0"/>
        <v/>
      </c>
      <c r="M8" s="209" t="s">
        <v>146</v>
      </c>
      <c r="N8" s="3" t="s">
        <v>234</v>
      </c>
      <c r="O8" s="14"/>
      <c r="P8" s="305">
        <v>594</v>
      </c>
      <c r="Q8" s="307"/>
      <c r="R8" s="307">
        <v>10065</v>
      </c>
      <c r="S8" s="307"/>
    </row>
    <row r="9" spans="1:19" s="108" customFormat="1" ht="15.75" customHeight="1">
      <c r="A9" s="209"/>
      <c r="B9" s="3" t="s">
        <v>209</v>
      </c>
      <c r="C9" s="14"/>
      <c r="D9" s="54" t="s">
        <v>289</v>
      </c>
      <c r="E9" s="299" t="s">
        <v>289</v>
      </c>
      <c r="F9" s="54" t="s">
        <v>289</v>
      </c>
      <c r="G9" s="299" t="s">
        <v>289</v>
      </c>
      <c r="H9" s="54" t="str">
        <f t="shared" si="0"/>
        <v/>
      </c>
      <c r="I9" s="299" t="str">
        <f t="shared" si="0"/>
        <v/>
      </c>
      <c r="J9" s="54" t="str">
        <f t="shared" si="0"/>
        <v/>
      </c>
      <c r="K9" s="299" t="str">
        <f t="shared" si="0"/>
        <v/>
      </c>
      <c r="M9" s="209"/>
      <c r="N9" s="3" t="s">
        <v>209</v>
      </c>
      <c r="O9" s="14"/>
      <c r="P9" s="305"/>
      <c r="Q9" s="307"/>
      <c r="R9" s="307"/>
      <c r="S9" s="307"/>
    </row>
    <row r="10" spans="1:19" s="108" customFormat="1" ht="15.75" customHeight="1">
      <c r="A10" s="258"/>
      <c r="B10" s="3" t="s">
        <v>135</v>
      </c>
      <c r="C10" s="14"/>
      <c r="D10" s="295">
        <v>153</v>
      </c>
      <c r="E10" s="298">
        <v>8</v>
      </c>
      <c r="F10" s="56">
        <v>100638</v>
      </c>
      <c r="G10" s="298">
        <v>19992</v>
      </c>
      <c r="H10" s="295">
        <f t="shared" si="0"/>
        <v>153</v>
      </c>
      <c r="I10" s="298">
        <f t="shared" si="0"/>
        <v>8</v>
      </c>
      <c r="J10" s="56">
        <f t="shared" si="0"/>
        <v>100638</v>
      </c>
      <c r="K10" s="298">
        <f t="shared" si="0"/>
        <v>19992</v>
      </c>
      <c r="M10" s="258"/>
      <c r="N10" s="3" t="s">
        <v>135</v>
      </c>
      <c r="O10" s="14"/>
      <c r="P10" s="305">
        <v>153</v>
      </c>
      <c r="Q10" s="307">
        <v>8</v>
      </c>
      <c r="R10" s="307">
        <v>100638</v>
      </c>
      <c r="S10" s="307">
        <v>19992</v>
      </c>
    </row>
    <row r="11" spans="1:19" s="108" customFormat="1" ht="15.75" customHeight="1">
      <c r="A11" s="285"/>
      <c r="B11" s="289" t="s">
        <v>12</v>
      </c>
      <c r="C11" s="285" t="s">
        <v>140</v>
      </c>
      <c r="D11" s="54">
        <v>18</v>
      </c>
      <c r="E11" s="299">
        <v>18</v>
      </c>
      <c r="F11" s="54">
        <v>125264</v>
      </c>
      <c r="G11" s="299">
        <v>125264</v>
      </c>
      <c r="H11" s="54">
        <f t="shared" si="0"/>
        <v>7</v>
      </c>
      <c r="I11" s="299">
        <f t="shared" si="0"/>
        <v>7</v>
      </c>
      <c r="J11" s="54">
        <f t="shared" si="0"/>
        <v>30403</v>
      </c>
      <c r="K11" s="299">
        <f t="shared" si="0"/>
        <v>30403</v>
      </c>
      <c r="M11" s="285"/>
      <c r="N11" s="289" t="s">
        <v>12</v>
      </c>
      <c r="O11" s="285" t="s">
        <v>140</v>
      </c>
      <c r="P11" s="305">
        <v>7</v>
      </c>
      <c r="Q11" s="307">
        <f>P11</f>
        <v>7</v>
      </c>
      <c r="R11" s="307">
        <v>30403</v>
      </c>
      <c r="S11" s="307">
        <f>R11</f>
        <v>30403</v>
      </c>
    </row>
    <row r="12" spans="1:19" s="108" customFormat="1" ht="15.75" customHeight="1">
      <c r="A12" s="209" t="s">
        <v>119</v>
      </c>
      <c r="B12" s="290" t="s">
        <v>119</v>
      </c>
      <c r="C12" s="285" t="s">
        <v>143</v>
      </c>
      <c r="D12" s="54">
        <v>180</v>
      </c>
      <c r="E12" s="299" t="s">
        <v>289</v>
      </c>
      <c r="F12" s="54">
        <v>319965</v>
      </c>
      <c r="G12" s="299" t="s">
        <v>289</v>
      </c>
      <c r="H12" s="54">
        <f t="shared" si="0"/>
        <v>175</v>
      </c>
      <c r="I12" s="299" t="str">
        <f t="shared" si="0"/>
        <v/>
      </c>
      <c r="J12" s="54">
        <f t="shared" si="0"/>
        <v>213498</v>
      </c>
      <c r="K12" s="299" t="str">
        <f t="shared" si="0"/>
        <v/>
      </c>
      <c r="M12" s="209" t="s">
        <v>119</v>
      </c>
      <c r="N12" s="290" t="s">
        <v>119</v>
      </c>
      <c r="O12" s="285" t="s">
        <v>143</v>
      </c>
      <c r="P12" s="305">
        <v>175</v>
      </c>
      <c r="Q12" s="307"/>
      <c r="R12" s="307">
        <v>213498</v>
      </c>
      <c r="S12" s="307"/>
    </row>
    <row r="13" spans="1:19" s="108" customFormat="1" ht="15.75" customHeight="1">
      <c r="A13" s="209" t="s">
        <v>147</v>
      </c>
      <c r="B13" s="3" t="s">
        <v>234</v>
      </c>
      <c r="C13" s="14"/>
      <c r="D13" s="54">
        <v>145</v>
      </c>
      <c r="E13" s="299" t="s">
        <v>289</v>
      </c>
      <c r="F13" s="54">
        <v>9770</v>
      </c>
      <c r="G13" s="299" t="s">
        <v>289</v>
      </c>
      <c r="H13" s="54">
        <f t="shared" si="0"/>
        <v>227</v>
      </c>
      <c r="I13" s="299" t="str">
        <f t="shared" si="0"/>
        <v/>
      </c>
      <c r="J13" s="54">
        <f t="shared" si="0"/>
        <v>10832</v>
      </c>
      <c r="K13" s="299" t="str">
        <f t="shared" si="0"/>
        <v/>
      </c>
      <c r="M13" s="209" t="s">
        <v>147</v>
      </c>
      <c r="N13" s="3" t="s">
        <v>234</v>
      </c>
      <c r="O13" s="14"/>
      <c r="P13" s="305">
        <v>227</v>
      </c>
      <c r="Q13" s="307"/>
      <c r="R13" s="307">
        <v>10832</v>
      </c>
      <c r="S13" s="307"/>
    </row>
    <row r="14" spans="1:19" s="108" customFormat="1" ht="15.75" customHeight="1">
      <c r="A14" s="209" t="s">
        <v>146</v>
      </c>
      <c r="B14" s="3" t="s">
        <v>209</v>
      </c>
      <c r="C14" s="14"/>
      <c r="D14" s="93" t="s">
        <v>289</v>
      </c>
      <c r="E14" s="300" t="s">
        <v>289</v>
      </c>
      <c r="F14" s="93" t="s">
        <v>289</v>
      </c>
      <c r="G14" s="300" t="s">
        <v>289</v>
      </c>
      <c r="H14" s="93" t="str">
        <f t="shared" si="0"/>
        <v/>
      </c>
      <c r="I14" s="299" t="str">
        <f t="shared" si="0"/>
        <v/>
      </c>
      <c r="J14" s="93" t="str">
        <f t="shared" si="0"/>
        <v/>
      </c>
      <c r="K14" s="300" t="str">
        <f t="shared" si="0"/>
        <v/>
      </c>
      <c r="M14" s="209" t="s">
        <v>146</v>
      </c>
      <c r="N14" s="3" t="s">
        <v>209</v>
      </c>
      <c r="O14" s="14"/>
      <c r="P14" s="305"/>
      <c r="Q14" s="307"/>
      <c r="R14" s="307"/>
      <c r="S14" s="307"/>
    </row>
    <row r="15" spans="1:19" s="108" customFormat="1" ht="15.75" customHeight="1">
      <c r="A15" s="258"/>
      <c r="B15" s="3" t="s">
        <v>135</v>
      </c>
      <c r="C15" s="14"/>
      <c r="D15" s="295">
        <v>42</v>
      </c>
      <c r="E15" s="298" t="s">
        <v>289</v>
      </c>
      <c r="F15" s="56">
        <v>16658</v>
      </c>
      <c r="G15" s="298" t="s">
        <v>289</v>
      </c>
      <c r="H15" s="295">
        <f t="shared" si="0"/>
        <v>14</v>
      </c>
      <c r="I15" s="298" t="str">
        <f t="shared" si="0"/>
        <v/>
      </c>
      <c r="J15" s="56">
        <f t="shared" si="0"/>
        <v>8819</v>
      </c>
      <c r="K15" s="298" t="str">
        <f t="shared" si="0"/>
        <v/>
      </c>
      <c r="M15" s="258"/>
      <c r="N15" s="3" t="s">
        <v>135</v>
      </c>
      <c r="O15" s="14"/>
      <c r="P15" s="305">
        <v>14</v>
      </c>
      <c r="Q15" s="307"/>
      <c r="R15" s="307">
        <v>8819</v>
      </c>
      <c r="S15" s="307"/>
    </row>
    <row r="16" spans="1:19" s="108" customFormat="1" ht="15.75" customHeight="1">
      <c r="A16" s="285"/>
      <c r="B16" s="289" t="s">
        <v>12</v>
      </c>
      <c r="C16" s="285" t="s">
        <v>140</v>
      </c>
      <c r="D16" s="54">
        <v>90</v>
      </c>
      <c r="E16" s="301">
        <v>90</v>
      </c>
      <c r="F16" s="54">
        <v>2518837</v>
      </c>
      <c r="G16" s="299">
        <v>2518837</v>
      </c>
      <c r="H16" s="54">
        <f t="shared" si="0"/>
        <v>104</v>
      </c>
      <c r="I16" s="301">
        <f t="shared" si="0"/>
        <v>104</v>
      </c>
      <c r="J16" s="54">
        <f t="shared" si="0"/>
        <v>2841108</v>
      </c>
      <c r="K16" s="299">
        <f t="shared" si="0"/>
        <v>2841108</v>
      </c>
      <c r="M16" s="285"/>
      <c r="N16" s="289" t="s">
        <v>12</v>
      </c>
      <c r="O16" s="285" t="s">
        <v>140</v>
      </c>
      <c r="P16" s="305">
        <v>104</v>
      </c>
      <c r="Q16" s="307">
        <f>P16</f>
        <v>104</v>
      </c>
      <c r="R16" s="307">
        <v>2841108</v>
      </c>
      <c r="S16" s="307">
        <f>R16</f>
        <v>2841108</v>
      </c>
    </row>
    <row r="17" spans="1:19" s="108" customFormat="1" ht="15.75" customHeight="1">
      <c r="A17" s="209" t="s">
        <v>148</v>
      </c>
      <c r="B17" s="290" t="s">
        <v>119</v>
      </c>
      <c r="C17" s="285" t="s">
        <v>143</v>
      </c>
      <c r="D17" s="54">
        <v>176</v>
      </c>
      <c r="E17" s="299" t="s">
        <v>289</v>
      </c>
      <c r="F17" s="54">
        <v>316488</v>
      </c>
      <c r="G17" s="299" t="s">
        <v>289</v>
      </c>
      <c r="H17" s="54">
        <f t="shared" si="0"/>
        <v>179</v>
      </c>
      <c r="I17" s="299" t="str">
        <f t="shared" si="0"/>
        <v/>
      </c>
      <c r="J17" s="54">
        <f t="shared" si="0"/>
        <v>272552</v>
      </c>
      <c r="K17" s="299" t="str">
        <f t="shared" si="0"/>
        <v/>
      </c>
      <c r="M17" s="209" t="s">
        <v>148</v>
      </c>
      <c r="N17" s="290" t="s">
        <v>119</v>
      </c>
      <c r="O17" s="285" t="s">
        <v>143</v>
      </c>
      <c r="P17" s="305">
        <v>179</v>
      </c>
      <c r="Q17" s="307"/>
      <c r="R17" s="307">
        <v>272552</v>
      </c>
      <c r="S17" s="307"/>
    </row>
    <row r="18" spans="1:19" s="108" customFormat="1" ht="15.75" customHeight="1">
      <c r="A18" s="209" t="s">
        <v>149</v>
      </c>
      <c r="B18" s="3" t="s">
        <v>234</v>
      </c>
      <c r="C18" s="14"/>
      <c r="D18" s="93">
        <v>2</v>
      </c>
      <c r="E18" s="300" t="s">
        <v>289</v>
      </c>
      <c r="F18" s="93">
        <v>198</v>
      </c>
      <c r="G18" s="300" t="s">
        <v>289</v>
      </c>
      <c r="H18" s="93">
        <f t="shared" si="0"/>
        <v>3</v>
      </c>
      <c r="I18" s="300" t="str">
        <f t="shared" si="0"/>
        <v/>
      </c>
      <c r="J18" s="93">
        <f t="shared" si="0"/>
        <v>297</v>
      </c>
      <c r="K18" s="300" t="str">
        <f t="shared" si="0"/>
        <v/>
      </c>
      <c r="M18" s="209" t="s">
        <v>149</v>
      </c>
      <c r="N18" s="3" t="s">
        <v>234</v>
      </c>
      <c r="O18" s="14"/>
      <c r="P18" s="305">
        <v>3</v>
      </c>
      <c r="Q18" s="307"/>
      <c r="R18" s="307">
        <v>297</v>
      </c>
      <c r="S18" s="307"/>
    </row>
    <row r="19" spans="1:19" s="108" customFormat="1" ht="15.75" customHeight="1">
      <c r="A19" s="209" t="s">
        <v>146</v>
      </c>
      <c r="B19" s="3" t="s">
        <v>209</v>
      </c>
      <c r="C19" s="14"/>
      <c r="D19" s="93">
        <v>2</v>
      </c>
      <c r="E19" s="300" t="s">
        <v>289</v>
      </c>
      <c r="F19" s="93">
        <v>926</v>
      </c>
      <c r="G19" s="299" t="s">
        <v>289</v>
      </c>
      <c r="H19" s="93" t="str">
        <f t="shared" si="0"/>
        <v/>
      </c>
      <c r="I19" s="300" t="str">
        <f t="shared" si="0"/>
        <v/>
      </c>
      <c r="J19" s="93" t="str">
        <f t="shared" si="0"/>
        <v/>
      </c>
      <c r="K19" s="299" t="str">
        <f t="shared" si="0"/>
        <v/>
      </c>
      <c r="M19" s="209" t="s">
        <v>146</v>
      </c>
      <c r="N19" s="3" t="s">
        <v>209</v>
      </c>
      <c r="O19" s="14"/>
      <c r="P19" s="305"/>
      <c r="Q19" s="307"/>
      <c r="R19" s="307"/>
      <c r="S19" s="307"/>
    </row>
    <row r="20" spans="1:19" s="108" customFormat="1" ht="15.75" customHeight="1">
      <c r="A20" s="258"/>
      <c r="B20" s="3" t="s">
        <v>135</v>
      </c>
      <c r="C20" s="14"/>
      <c r="D20" s="295">
        <v>147</v>
      </c>
      <c r="E20" s="298" t="s">
        <v>289</v>
      </c>
      <c r="F20" s="56">
        <v>23096</v>
      </c>
      <c r="G20" s="298" t="s">
        <v>289</v>
      </c>
      <c r="H20" s="295">
        <f t="shared" si="0"/>
        <v>156</v>
      </c>
      <c r="I20" s="298" t="str">
        <f t="shared" si="0"/>
        <v/>
      </c>
      <c r="J20" s="56">
        <f t="shared" si="0"/>
        <v>30406</v>
      </c>
      <c r="K20" s="298" t="str">
        <f t="shared" si="0"/>
        <v/>
      </c>
      <c r="M20" s="258"/>
      <c r="N20" s="3" t="s">
        <v>135</v>
      </c>
      <c r="O20" s="14"/>
      <c r="P20" s="305">
        <v>156</v>
      </c>
      <c r="Q20" s="307"/>
      <c r="R20" s="307">
        <v>30406</v>
      </c>
      <c r="S20" s="307"/>
    </row>
    <row r="21" spans="1:19" s="108" customFormat="1" ht="15.75" customHeight="1">
      <c r="A21" s="285"/>
      <c r="B21" s="289" t="s">
        <v>12</v>
      </c>
      <c r="C21" s="285" t="s">
        <v>140</v>
      </c>
      <c r="D21" s="93" t="s">
        <v>289</v>
      </c>
      <c r="E21" s="300" t="s">
        <v>289</v>
      </c>
      <c r="F21" s="93" t="s">
        <v>289</v>
      </c>
      <c r="G21" s="300" t="s">
        <v>289</v>
      </c>
      <c r="H21" s="93" t="str">
        <f t="shared" ref="H21:K25" si="1">IF(SUM(P21,P26)=0,"",SUM(P21,P26))</f>
        <v/>
      </c>
      <c r="I21" s="300" t="str">
        <f t="shared" si="1"/>
        <v/>
      </c>
      <c r="J21" s="93" t="str">
        <f t="shared" si="1"/>
        <v/>
      </c>
      <c r="K21" s="300" t="str">
        <f t="shared" si="1"/>
        <v/>
      </c>
      <c r="M21" s="285"/>
      <c r="N21" s="289" t="s">
        <v>12</v>
      </c>
      <c r="O21" s="285" t="s">
        <v>140</v>
      </c>
      <c r="P21" s="305"/>
      <c r="Q21" s="307">
        <f>P21</f>
        <v>0</v>
      </c>
      <c r="R21" s="307"/>
      <c r="S21" s="307">
        <f>R21</f>
        <v>0</v>
      </c>
    </row>
    <row r="22" spans="1:19" s="108" customFormat="1" ht="15.75" customHeight="1">
      <c r="A22" s="209" t="s">
        <v>65</v>
      </c>
      <c r="B22" s="290" t="s">
        <v>119</v>
      </c>
      <c r="C22" s="285" t="s">
        <v>143</v>
      </c>
      <c r="D22" s="93">
        <v>56</v>
      </c>
      <c r="E22" s="299" t="s">
        <v>289</v>
      </c>
      <c r="F22" s="93">
        <v>728</v>
      </c>
      <c r="G22" s="299" t="s">
        <v>289</v>
      </c>
      <c r="H22" s="93">
        <f t="shared" si="1"/>
        <v>7</v>
      </c>
      <c r="I22" s="299" t="str">
        <f t="shared" si="1"/>
        <v/>
      </c>
      <c r="J22" s="93">
        <f t="shared" si="1"/>
        <v>91</v>
      </c>
      <c r="K22" s="299" t="str">
        <f t="shared" si="1"/>
        <v/>
      </c>
      <c r="M22" s="209" t="s">
        <v>141</v>
      </c>
      <c r="N22" s="290" t="s">
        <v>119</v>
      </c>
      <c r="O22" s="285" t="s">
        <v>143</v>
      </c>
      <c r="P22" s="305"/>
      <c r="Q22" s="307"/>
      <c r="R22" s="307"/>
      <c r="S22" s="307"/>
    </row>
    <row r="23" spans="1:19" s="108" customFormat="1" ht="15.75" customHeight="1">
      <c r="A23" s="209" t="s">
        <v>235</v>
      </c>
      <c r="B23" s="3" t="s">
        <v>234</v>
      </c>
      <c r="C23" s="14"/>
      <c r="D23" s="54">
        <v>151</v>
      </c>
      <c r="E23" s="299" t="s">
        <v>289</v>
      </c>
      <c r="F23" s="54">
        <v>2392</v>
      </c>
      <c r="G23" s="299" t="s">
        <v>289</v>
      </c>
      <c r="H23" s="54">
        <f t="shared" si="1"/>
        <v>29</v>
      </c>
      <c r="I23" s="299" t="str">
        <f t="shared" si="1"/>
        <v/>
      </c>
      <c r="J23" s="54">
        <f t="shared" si="1"/>
        <v>290</v>
      </c>
      <c r="K23" s="299" t="str">
        <f t="shared" si="1"/>
        <v/>
      </c>
      <c r="M23" s="209" t="s">
        <v>249</v>
      </c>
      <c r="N23" s="3" t="s">
        <v>234</v>
      </c>
      <c r="O23" s="14"/>
      <c r="P23" s="305">
        <v>29</v>
      </c>
      <c r="Q23" s="307"/>
      <c r="R23" s="307">
        <v>290</v>
      </c>
      <c r="S23" s="307"/>
    </row>
    <row r="24" spans="1:19" s="108" customFormat="1" ht="15.75" customHeight="1">
      <c r="A24" s="209" t="s">
        <v>316</v>
      </c>
      <c r="B24" s="3" t="s">
        <v>209</v>
      </c>
      <c r="C24" s="14"/>
      <c r="D24" s="93" t="s">
        <v>289</v>
      </c>
      <c r="E24" s="300" t="s">
        <v>289</v>
      </c>
      <c r="F24" s="93" t="s">
        <v>289</v>
      </c>
      <c r="G24" s="300" t="s">
        <v>289</v>
      </c>
      <c r="H24" s="93" t="str">
        <f t="shared" si="1"/>
        <v/>
      </c>
      <c r="I24" s="300" t="str">
        <f t="shared" si="1"/>
        <v/>
      </c>
      <c r="J24" s="93" t="str">
        <f t="shared" si="1"/>
        <v/>
      </c>
      <c r="K24" s="300" t="str">
        <f t="shared" si="1"/>
        <v/>
      </c>
      <c r="M24" s="209" t="s">
        <v>146</v>
      </c>
      <c r="N24" s="3" t="s">
        <v>209</v>
      </c>
      <c r="O24" s="14"/>
      <c r="P24" s="305"/>
      <c r="Q24" s="307"/>
      <c r="R24" s="307"/>
      <c r="S24" s="307"/>
    </row>
    <row r="25" spans="1:19" s="108" customFormat="1" ht="15.75" customHeight="1">
      <c r="A25" s="258"/>
      <c r="B25" s="3" t="s">
        <v>135</v>
      </c>
      <c r="C25" s="14"/>
      <c r="D25" s="296" t="s">
        <v>289</v>
      </c>
      <c r="E25" s="302" t="s">
        <v>289</v>
      </c>
      <c r="F25" s="296" t="s">
        <v>289</v>
      </c>
      <c r="G25" s="298" t="s">
        <v>289</v>
      </c>
      <c r="H25" s="296" t="str">
        <f t="shared" si="1"/>
        <v/>
      </c>
      <c r="I25" s="302" t="str">
        <f t="shared" si="1"/>
        <v/>
      </c>
      <c r="J25" s="296" t="str">
        <f t="shared" si="1"/>
        <v/>
      </c>
      <c r="K25" s="298" t="str">
        <f t="shared" si="1"/>
        <v/>
      </c>
      <c r="M25" s="258"/>
      <c r="N25" s="3" t="s">
        <v>135</v>
      </c>
      <c r="O25" s="14"/>
      <c r="P25" s="305"/>
      <c r="Q25" s="307"/>
      <c r="R25" s="307"/>
      <c r="S25" s="307"/>
    </row>
    <row r="26" spans="1:19" ht="14" customHeight="1">
      <c r="A26" s="286" t="s">
        <v>150</v>
      </c>
      <c r="B26" s="292"/>
      <c r="C26" s="292"/>
      <c r="D26" s="292"/>
      <c r="E26" s="286"/>
      <c r="F26" s="292"/>
      <c r="G26" s="286"/>
      <c r="H26" s="292"/>
      <c r="I26" s="286"/>
      <c r="J26" s="292"/>
      <c r="K26" s="286"/>
      <c r="M26" s="285"/>
      <c r="N26" s="289" t="s">
        <v>12</v>
      </c>
      <c r="O26" s="285" t="s">
        <v>140</v>
      </c>
      <c r="P26" s="305"/>
      <c r="Q26" s="307">
        <f>P26</f>
        <v>0</v>
      </c>
      <c r="R26" s="307"/>
      <c r="S26" s="307">
        <f>R26</f>
        <v>0</v>
      </c>
    </row>
    <row r="27" spans="1:19" ht="14" customHeight="1">
      <c r="A27" s="287" t="s">
        <v>256</v>
      </c>
      <c r="B27" s="76"/>
      <c r="C27" s="76"/>
      <c r="D27" s="76"/>
      <c r="E27" s="287"/>
      <c r="F27" s="76"/>
      <c r="G27" s="287"/>
      <c r="H27" s="76"/>
      <c r="I27" s="287"/>
      <c r="J27" s="76"/>
      <c r="K27" s="287"/>
      <c r="M27" s="209" t="s">
        <v>277</v>
      </c>
      <c r="N27" s="290" t="s">
        <v>119</v>
      </c>
      <c r="O27" s="285" t="s">
        <v>143</v>
      </c>
      <c r="P27" s="305">
        <v>7</v>
      </c>
      <c r="Q27" s="308"/>
      <c r="R27" s="308">
        <v>91</v>
      </c>
      <c r="S27" s="308"/>
    </row>
    <row r="28" spans="1:19" ht="14" customHeight="1">
      <c r="A28" s="13" t="s">
        <v>253</v>
      </c>
      <c r="M28" s="209" t="s">
        <v>279</v>
      </c>
      <c r="N28" s="3" t="s">
        <v>234</v>
      </c>
      <c r="O28" s="14"/>
      <c r="P28" s="305"/>
      <c r="Q28" s="308"/>
      <c r="R28" s="308"/>
      <c r="S28" s="308"/>
    </row>
    <row r="29" spans="1:19" ht="15.75" customHeight="1">
      <c r="M29" s="209" t="s">
        <v>146</v>
      </c>
      <c r="N29" s="3" t="s">
        <v>209</v>
      </c>
      <c r="O29" s="14"/>
      <c r="P29" s="305"/>
      <c r="Q29" s="308"/>
      <c r="R29" s="308"/>
      <c r="S29" s="308"/>
    </row>
    <row r="30" spans="1:19" ht="15.75" customHeight="1">
      <c r="M30" s="258"/>
      <c r="N30" s="3" t="s">
        <v>135</v>
      </c>
      <c r="O30" s="14"/>
      <c r="P30" s="305"/>
      <c r="Q30" s="308"/>
      <c r="R30" s="308"/>
      <c r="S30" s="308"/>
    </row>
    <row r="31" spans="1:19" ht="15.75" customHeight="1">
      <c r="P31" s="306">
        <f>SUM(P5:P30)</f>
        <v>3568</v>
      </c>
      <c r="Q31" s="306">
        <f>SUM(Q5:Q30)</f>
        <v>470</v>
      </c>
      <c r="R31" s="306">
        <f>SUM(R5:R30)</f>
        <v>18714587</v>
      </c>
      <c r="S31" s="306">
        <f>SUM(S5:S30)</f>
        <v>6597590</v>
      </c>
    </row>
  </sheetData>
  <mergeCells count="2">
    <mergeCell ref="D2:G2"/>
    <mergeCell ref="H2:K2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78"/>
  <sheetViews>
    <sheetView showGridLines="0" workbookViewId="0">
      <selection activeCell="A27" sqref="A27"/>
    </sheetView>
  </sheetViews>
  <sheetFormatPr defaultColWidth="8.625" defaultRowHeight="15.75" customHeight="1"/>
  <cols>
    <col min="1" max="1" width="18.375" style="309" customWidth="1"/>
    <col min="2" max="6" width="13.77734375" style="309" customWidth="1"/>
    <col min="7" max="17" width="11.625" style="309" customWidth="1"/>
    <col min="18" max="16379" width="10.625" style="309" customWidth="1"/>
    <col min="16380" max="16384" width="8.625" style="309"/>
  </cols>
  <sheetData>
    <row r="1" spans="1:7" ht="20" customHeight="1">
      <c r="A1" s="311" t="s">
        <v>287</v>
      </c>
      <c r="B1" s="319"/>
      <c r="F1" s="351" t="s">
        <v>159</v>
      </c>
    </row>
    <row r="2" spans="1:7" s="309" customFormat="1" ht="13.2">
      <c r="A2" s="312"/>
      <c r="B2" s="320" t="s">
        <v>158</v>
      </c>
      <c r="C2" s="339" t="s">
        <v>157</v>
      </c>
      <c r="D2" s="344"/>
      <c r="E2" s="345" t="s">
        <v>26</v>
      </c>
      <c r="F2" s="215" t="s">
        <v>156</v>
      </c>
    </row>
    <row r="3" spans="1:7" s="309" customFormat="1" ht="26.4">
      <c r="A3" s="220" t="s">
        <v>134</v>
      </c>
      <c r="B3" s="321" t="s">
        <v>317</v>
      </c>
      <c r="C3" s="340" t="s">
        <v>317</v>
      </c>
      <c r="D3" s="215" t="s">
        <v>154</v>
      </c>
      <c r="E3" s="346" t="s">
        <v>317</v>
      </c>
      <c r="F3" s="340" t="s">
        <v>317</v>
      </c>
    </row>
    <row r="4" spans="1:7" s="309" customFormat="1" ht="13.2">
      <c r="A4" s="313"/>
      <c r="B4" s="322" t="s">
        <v>173</v>
      </c>
      <c r="C4" s="341" t="s">
        <v>173</v>
      </c>
      <c r="D4" s="313"/>
      <c r="E4" s="347" t="s">
        <v>173</v>
      </c>
      <c r="F4" s="341" t="s">
        <v>173</v>
      </c>
    </row>
    <row r="5" spans="1:7" ht="15" customHeight="1">
      <c r="A5" s="220" t="s">
        <v>6</v>
      </c>
      <c r="B5" s="323">
        <v>1884641</v>
      </c>
      <c r="C5" s="323">
        <v>4448643</v>
      </c>
      <c r="D5" s="324">
        <v>292</v>
      </c>
      <c r="E5" s="348">
        <v>567616</v>
      </c>
      <c r="F5" s="324">
        <v>4962198</v>
      </c>
      <c r="G5" s="352"/>
    </row>
    <row r="6" spans="1:7" ht="15" customHeight="1">
      <c r="A6" s="220" t="s">
        <v>165</v>
      </c>
      <c r="B6" s="324">
        <v>1985007</v>
      </c>
      <c r="C6" s="324">
        <v>4267168</v>
      </c>
      <c r="D6" s="324">
        <v>191</v>
      </c>
      <c r="E6" s="348">
        <v>584530</v>
      </c>
      <c r="F6" s="324">
        <v>4362645</v>
      </c>
      <c r="G6" s="352"/>
    </row>
    <row r="7" spans="1:7" ht="15" customHeight="1">
      <c r="A7" s="220" t="s">
        <v>202</v>
      </c>
      <c r="B7" s="324">
        <v>1932200</v>
      </c>
      <c r="C7" s="324">
        <v>4258593</v>
      </c>
      <c r="D7" s="324">
        <v>209</v>
      </c>
      <c r="E7" s="348">
        <v>615480</v>
      </c>
      <c r="F7" s="324">
        <v>4611202</v>
      </c>
      <c r="G7" s="352"/>
    </row>
    <row r="8" spans="1:7" ht="15" customHeight="1">
      <c r="A8" s="220" t="s">
        <v>199</v>
      </c>
      <c r="B8" s="324">
        <v>2014506</v>
      </c>
      <c r="C8" s="324">
        <v>3830191</v>
      </c>
      <c r="D8" s="324">
        <v>188</v>
      </c>
      <c r="E8" s="348">
        <v>642743</v>
      </c>
      <c r="F8" s="324">
        <v>5832468</v>
      </c>
    </row>
    <row r="9" spans="1:7" ht="15" customHeight="1">
      <c r="A9" s="314" t="s">
        <v>300</v>
      </c>
      <c r="B9" s="325">
        <f>SUM(B10:B19)</f>
        <v>1715553</v>
      </c>
      <c r="C9" s="325">
        <f>SUM(C10:C19)</f>
        <v>3484575</v>
      </c>
      <c r="D9" s="325">
        <f>SUM(D10:D19)</f>
        <v>47</v>
      </c>
      <c r="E9" s="349">
        <f>SUM(E10:E19)</f>
        <v>686045</v>
      </c>
      <c r="F9" s="325">
        <f>SUM(F10:F19)</f>
        <v>5677128</v>
      </c>
      <c r="G9" s="352"/>
    </row>
    <row r="10" spans="1:7" s="310" customFormat="1" ht="15" customHeight="1">
      <c r="A10" s="220" t="s">
        <v>227</v>
      </c>
      <c r="B10" s="326" t="str">
        <f t="shared" ref="B10:C19" si="0">IF(F40=0,"",F40)</f>
        <v/>
      </c>
      <c r="C10" s="326">
        <f t="shared" si="0"/>
        <v>1351</v>
      </c>
      <c r="D10" s="326" t="str">
        <f t="shared" ref="D10:D19" si="1">IF(C68=0,"",C68)</f>
        <v/>
      </c>
      <c r="E10" s="331">
        <f t="shared" ref="E10:F19" si="2">IF(H40=0,"",H40)</f>
        <v>244</v>
      </c>
      <c r="F10" s="326">
        <f t="shared" si="2"/>
        <v>11431</v>
      </c>
    </row>
    <row r="11" spans="1:7" s="310" customFormat="1" ht="15" customHeight="1">
      <c r="A11" s="220" t="s">
        <v>99</v>
      </c>
      <c r="B11" s="326">
        <f t="shared" si="0"/>
        <v>2809</v>
      </c>
      <c r="C11" s="326">
        <f t="shared" si="0"/>
        <v>99559</v>
      </c>
      <c r="D11" s="326">
        <f t="shared" si="1"/>
        <v>47</v>
      </c>
      <c r="E11" s="331">
        <f t="shared" si="2"/>
        <v>82431</v>
      </c>
      <c r="F11" s="326">
        <f t="shared" si="2"/>
        <v>541026</v>
      </c>
    </row>
    <row r="12" spans="1:7" s="310" customFormat="1" ht="15" customHeight="1">
      <c r="A12" s="220" t="s">
        <v>237</v>
      </c>
      <c r="B12" s="326">
        <f t="shared" si="0"/>
        <v>269244</v>
      </c>
      <c r="C12" s="326">
        <f t="shared" si="0"/>
        <v>525067</v>
      </c>
      <c r="D12" s="326" t="str">
        <f t="shared" si="1"/>
        <v/>
      </c>
      <c r="E12" s="331">
        <f t="shared" si="2"/>
        <v>35594</v>
      </c>
      <c r="F12" s="326">
        <f t="shared" si="2"/>
        <v>4910286</v>
      </c>
    </row>
    <row r="13" spans="1:7" s="310" customFormat="1" ht="15" customHeight="1">
      <c r="A13" s="220" t="s">
        <v>152</v>
      </c>
      <c r="B13" s="326">
        <f t="shared" si="0"/>
        <v>54306</v>
      </c>
      <c r="C13" s="326">
        <f t="shared" si="0"/>
        <v>12809</v>
      </c>
      <c r="D13" s="326" t="str">
        <f t="shared" si="1"/>
        <v/>
      </c>
      <c r="E13" s="331">
        <f t="shared" si="2"/>
        <v>108370</v>
      </c>
      <c r="F13" s="326">
        <f t="shared" si="2"/>
        <v>17623</v>
      </c>
    </row>
    <row r="14" spans="1:7" s="310" customFormat="1" ht="15" customHeight="1">
      <c r="A14" s="220" t="s">
        <v>239</v>
      </c>
      <c r="B14" s="326">
        <f t="shared" si="0"/>
        <v>323081</v>
      </c>
      <c r="C14" s="326">
        <f t="shared" si="0"/>
        <v>1825629</v>
      </c>
      <c r="D14" s="326" t="str">
        <f t="shared" si="1"/>
        <v/>
      </c>
      <c r="E14" s="331">
        <f t="shared" si="2"/>
        <v>179849</v>
      </c>
      <c r="F14" s="326">
        <f t="shared" si="2"/>
        <v>66237</v>
      </c>
    </row>
    <row r="15" spans="1:7" s="310" customFormat="1" ht="15" customHeight="1">
      <c r="A15" s="220" t="s">
        <v>240</v>
      </c>
      <c r="B15" s="326">
        <f t="shared" si="0"/>
        <v>65934</v>
      </c>
      <c r="C15" s="326">
        <f t="shared" si="0"/>
        <v>3239</v>
      </c>
      <c r="D15" s="326" t="str">
        <f t="shared" si="1"/>
        <v/>
      </c>
      <c r="E15" s="331">
        <f t="shared" si="2"/>
        <v>133751</v>
      </c>
      <c r="F15" s="326">
        <f t="shared" si="2"/>
        <v>4959</v>
      </c>
    </row>
    <row r="16" spans="1:7" s="310" customFormat="1" ht="15" customHeight="1">
      <c r="A16" s="220" t="s">
        <v>85</v>
      </c>
      <c r="B16" s="326">
        <f t="shared" si="0"/>
        <v>14039</v>
      </c>
      <c r="C16" s="326" t="str">
        <f t="shared" si="0"/>
        <v/>
      </c>
      <c r="D16" s="326" t="str">
        <f t="shared" si="1"/>
        <v/>
      </c>
      <c r="E16" s="331">
        <f t="shared" si="2"/>
        <v>27842</v>
      </c>
      <c r="F16" s="326">
        <f t="shared" si="2"/>
        <v>97643</v>
      </c>
    </row>
    <row r="17" spans="1:9" s="310" customFormat="1" ht="15" customHeight="1">
      <c r="A17" s="220" t="s">
        <v>45</v>
      </c>
      <c r="B17" s="326" t="str">
        <f t="shared" si="0"/>
        <v/>
      </c>
      <c r="C17" s="326">
        <f t="shared" si="0"/>
        <v>29711</v>
      </c>
      <c r="D17" s="326" t="str">
        <f t="shared" si="1"/>
        <v/>
      </c>
      <c r="E17" s="331">
        <f t="shared" si="2"/>
        <v>117964</v>
      </c>
      <c r="F17" s="326">
        <f t="shared" si="2"/>
        <v>27923</v>
      </c>
    </row>
    <row r="18" spans="1:9" s="310" customFormat="1" ht="15" customHeight="1">
      <c r="A18" s="220" t="s">
        <v>78</v>
      </c>
      <c r="B18" s="326" t="str">
        <f t="shared" si="0"/>
        <v/>
      </c>
      <c r="C18" s="326" t="str">
        <f t="shared" si="0"/>
        <v/>
      </c>
      <c r="D18" s="326" t="str">
        <f t="shared" si="1"/>
        <v/>
      </c>
      <c r="E18" s="331" t="str">
        <f t="shared" si="2"/>
        <v/>
      </c>
      <c r="F18" s="326" t="str">
        <f t="shared" si="2"/>
        <v/>
      </c>
    </row>
    <row r="19" spans="1:9" s="310" customFormat="1" ht="15" customHeight="1">
      <c r="A19" s="315" t="s">
        <v>242</v>
      </c>
      <c r="B19" s="327">
        <f t="shared" si="0"/>
        <v>986140</v>
      </c>
      <c r="C19" s="327">
        <f t="shared" si="0"/>
        <v>987210</v>
      </c>
      <c r="D19" s="327" t="str">
        <f t="shared" si="1"/>
        <v/>
      </c>
      <c r="E19" s="331" t="str">
        <f t="shared" si="2"/>
        <v/>
      </c>
      <c r="F19" s="327" t="str">
        <f t="shared" si="2"/>
        <v/>
      </c>
    </row>
    <row r="20" spans="1:9" ht="15" customHeight="1">
      <c r="A20" s="316" t="s">
        <v>150</v>
      </c>
      <c r="B20" s="328"/>
      <c r="C20" s="328"/>
      <c r="D20" s="328"/>
      <c r="E20" s="350"/>
      <c r="F20" s="350"/>
    </row>
    <row r="21" spans="1:9" ht="15" customHeight="1">
      <c r="A21" s="317" t="s">
        <v>243</v>
      </c>
      <c r="B21" s="329"/>
      <c r="C21" s="329"/>
      <c r="D21" s="329"/>
      <c r="E21" s="329"/>
      <c r="F21" s="352"/>
    </row>
    <row r="24" spans="1:9" ht="15.75" customHeight="1">
      <c r="B24" s="309" t="s">
        <v>161</v>
      </c>
      <c r="F24" s="309" t="s">
        <v>175</v>
      </c>
    </row>
    <row r="25" spans="1:9" ht="15.75" customHeight="1">
      <c r="A25" s="318" t="s">
        <v>300</v>
      </c>
      <c r="B25" s="330" t="s">
        <v>158</v>
      </c>
      <c r="C25" s="330" t="s">
        <v>157</v>
      </c>
      <c r="D25" s="330" t="s">
        <v>26</v>
      </c>
      <c r="E25" s="330" t="s">
        <v>156</v>
      </c>
      <c r="F25" s="330" t="s">
        <v>158</v>
      </c>
      <c r="G25" s="330" t="s">
        <v>157</v>
      </c>
      <c r="H25" s="330" t="s">
        <v>26</v>
      </c>
      <c r="I25" s="330" t="s">
        <v>156</v>
      </c>
    </row>
    <row r="26" spans="1:9" ht="15.75" customHeight="1">
      <c r="A26" s="220" t="s">
        <v>227</v>
      </c>
      <c r="B26" s="331"/>
      <c r="C26" s="324">
        <v>355</v>
      </c>
      <c r="D26" s="324">
        <v>244</v>
      </c>
      <c r="E26" s="324">
        <v>11431</v>
      </c>
      <c r="F26" s="331"/>
      <c r="G26" s="324">
        <v>996</v>
      </c>
      <c r="H26" s="324"/>
      <c r="I26" s="324"/>
    </row>
    <row r="27" spans="1:9" ht="15.75" customHeight="1">
      <c r="A27" s="220" t="s">
        <v>99</v>
      </c>
      <c r="B27" s="331">
        <v>1500</v>
      </c>
      <c r="C27" s="342">
        <v>76774</v>
      </c>
      <c r="D27" s="324">
        <v>8855</v>
      </c>
      <c r="E27" s="324">
        <v>520380</v>
      </c>
      <c r="F27" s="331"/>
      <c r="G27" s="342">
        <v>22785</v>
      </c>
      <c r="H27" s="324"/>
      <c r="I27" s="324">
        <v>18448</v>
      </c>
    </row>
    <row r="28" spans="1:9" ht="15.75" customHeight="1">
      <c r="A28" s="220" t="s">
        <v>237</v>
      </c>
      <c r="B28" s="332">
        <v>68921</v>
      </c>
      <c r="C28" s="324">
        <v>282901</v>
      </c>
      <c r="D28" s="324">
        <v>35594</v>
      </c>
      <c r="E28" s="324">
        <v>471220</v>
      </c>
      <c r="F28" s="332">
        <v>171737</v>
      </c>
      <c r="G28" s="324">
        <v>45617</v>
      </c>
      <c r="H28" s="324"/>
      <c r="I28" s="324"/>
    </row>
    <row r="29" spans="1:9" ht="15.75" customHeight="1">
      <c r="A29" s="220" t="s">
        <v>152</v>
      </c>
      <c r="B29" s="332">
        <v>54274</v>
      </c>
      <c r="C29" s="324">
        <v>12596</v>
      </c>
      <c r="D29" s="324">
        <v>108370</v>
      </c>
      <c r="E29" s="324">
        <v>17068</v>
      </c>
      <c r="F29" s="332">
        <v>32</v>
      </c>
      <c r="G29" s="324"/>
      <c r="H29" s="324"/>
      <c r="I29" s="324"/>
    </row>
    <row r="30" spans="1:9" ht="15.75" customHeight="1">
      <c r="A30" s="220" t="s">
        <v>239</v>
      </c>
      <c r="B30" s="332">
        <v>146549</v>
      </c>
      <c r="C30" s="324">
        <v>1818821</v>
      </c>
      <c r="D30" s="324">
        <v>81689</v>
      </c>
      <c r="E30" s="324">
        <v>66237</v>
      </c>
      <c r="F30" s="332"/>
      <c r="G30" s="324"/>
      <c r="H30" s="324"/>
      <c r="I30" s="324"/>
    </row>
    <row r="31" spans="1:9" ht="15.75" customHeight="1">
      <c r="A31" s="220" t="s">
        <v>240</v>
      </c>
      <c r="B31" s="332">
        <v>60434</v>
      </c>
      <c r="C31" s="324">
        <v>3239</v>
      </c>
      <c r="D31" s="324">
        <v>133751</v>
      </c>
      <c r="E31" s="324">
        <v>4959</v>
      </c>
      <c r="F31" s="332">
        <v>2903</v>
      </c>
      <c r="G31" s="324"/>
      <c r="H31" s="324"/>
      <c r="I31" s="324"/>
    </row>
    <row r="32" spans="1:9" ht="15.75" customHeight="1">
      <c r="A32" s="220" t="s">
        <v>85</v>
      </c>
      <c r="B32" s="332">
        <v>1980</v>
      </c>
      <c r="C32" s="326"/>
      <c r="D32" s="324">
        <v>27842</v>
      </c>
      <c r="E32" s="324">
        <v>97643</v>
      </c>
      <c r="F32" s="332">
        <v>12059</v>
      </c>
      <c r="G32" s="326"/>
      <c r="H32" s="324"/>
      <c r="I32" s="324"/>
    </row>
    <row r="33" spans="1:9" ht="15.75" customHeight="1">
      <c r="A33" s="220" t="s">
        <v>45</v>
      </c>
      <c r="B33" s="333"/>
      <c r="C33" s="324">
        <v>5137</v>
      </c>
      <c r="D33" s="324">
        <v>96934</v>
      </c>
      <c r="E33" s="324">
        <v>27923</v>
      </c>
      <c r="F33" s="333"/>
      <c r="G33" s="324">
        <v>24574</v>
      </c>
      <c r="H33" s="324"/>
      <c r="I33" s="324"/>
    </row>
    <row r="34" spans="1:9" ht="15.75" customHeight="1">
      <c r="A34" s="220" t="s">
        <v>78</v>
      </c>
      <c r="B34" s="331"/>
      <c r="C34" s="326"/>
      <c r="D34" s="326"/>
      <c r="E34" s="326"/>
      <c r="F34" s="331"/>
      <c r="G34" s="326"/>
      <c r="H34" s="326"/>
      <c r="I34" s="326"/>
    </row>
    <row r="35" spans="1:9" ht="15.75" customHeight="1">
      <c r="A35" s="315" t="s">
        <v>242</v>
      </c>
      <c r="B35" s="334">
        <v>986140</v>
      </c>
      <c r="C35" s="343">
        <v>987210</v>
      </c>
      <c r="D35" s="327"/>
      <c r="E35" s="327"/>
      <c r="F35" s="334"/>
      <c r="G35" s="343"/>
      <c r="H35" s="327"/>
      <c r="I35" s="327"/>
    </row>
    <row r="36" spans="1:9" ht="15.75" customHeight="1">
      <c r="A36" s="318" t="s">
        <v>288</v>
      </c>
      <c r="B36" s="335">
        <f t="shared" ref="B36:I36" si="3">SUM(B26:B35)</f>
        <v>1319798</v>
      </c>
      <c r="C36" s="335">
        <f t="shared" si="3"/>
        <v>3187033</v>
      </c>
      <c r="D36" s="335">
        <f t="shared" si="3"/>
        <v>493279</v>
      </c>
      <c r="E36" s="335">
        <f t="shared" si="3"/>
        <v>1216861</v>
      </c>
      <c r="F36" s="335">
        <f t="shared" si="3"/>
        <v>186731</v>
      </c>
      <c r="G36" s="335">
        <f t="shared" si="3"/>
        <v>93972</v>
      </c>
      <c r="H36" s="335">
        <f t="shared" si="3"/>
        <v>0</v>
      </c>
      <c r="I36" s="335">
        <f t="shared" si="3"/>
        <v>18448</v>
      </c>
    </row>
    <row r="37" spans="1:9" ht="15.75" customHeight="1"/>
    <row r="38" spans="1:9" ht="15.75" customHeight="1">
      <c r="B38" s="309" t="s">
        <v>208</v>
      </c>
      <c r="F38" s="309" t="s">
        <v>290</v>
      </c>
    </row>
    <row r="39" spans="1:9" ht="15.75" customHeight="1">
      <c r="A39" s="318" t="s">
        <v>300</v>
      </c>
      <c r="B39" s="330" t="s">
        <v>158</v>
      </c>
      <c r="C39" s="330" t="s">
        <v>157</v>
      </c>
      <c r="D39" s="330" t="s">
        <v>26</v>
      </c>
      <c r="E39" s="330" t="s">
        <v>156</v>
      </c>
      <c r="F39" s="330" t="s">
        <v>158</v>
      </c>
      <c r="G39" s="330" t="s">
        <v>157</v>
      </c>
      <c r="H39" s="330" t="s">
        <v>26</v>
      </c>
      <c r="I39" s="330" t="s">
        <v>156</v>
      </c>
    </row>
    <row r="40" spans="1:9" ht="15.75" customHeight="1">
      <c r="A40" s="220" t="s">
        <v>227</v>
      </c>
      <c r="B40" s="331"/>
      <c r="C40" s="324"/>
      <c r="D40" s="324"/>
      <c r="E40" s="324"/>
      <c r="F40" s="326">
        <f t="shared" ref="F40:I49" si="4">SUM(B26,F26,B40)</f>
        <v>0</v>
      </c>
      <c r="G40" s="326">
        <f t="shared" si="4"/>
        <v>1351</v>
      </c>
      <c r="H40" s="326">
        <f t="shared" si="4"/>
        <v>244</v>
      </c>
      <c r="I40" s="326">
        <f t="shared" si="4"/>
        <v>11431</v>
      </c>
    </row>
    <row r="41" spans="1:9" ht="15.75" customHeight="1">
      <c r="A41" s="220" t="s">
        <v>99</v>
      </c>
      <c r="B41" s="331">
        <v>1309</v>
      </c>
      <c r="C41" s="342"/>
      <c r="D41" s="324">
        <v>73576</v>
      </c>
      <c r="E41" s="324">
        <v>2198</v>
      </c>
      <c r="F41" s="326">
        <f t="shared" si="4"/>
        <v>2809</v>
      </c>
      <c r="G41" s="326">
        <f t="shared" si="4"/>
        <v>99559</v>
      </c>
      <c r="H41" s="326">
        <f t="shared" si="4"/>
        <v>82431</v>
      </c>
      <c r="I41" s="326">
        <f t="shared" si="4"/>
        <v>541026</v>
      </c>
    </row>
    <row r="42" spans="1:9" ht="15.75" customHeight="1">
      <c r="A42" s="220" t="s">
        <v>237</v>
      </c>
      <c r="B42" s="332">
        <v>28586</v>
      </c>
      <c r="C42" s="324">
        <v>196549</v>
      </c>
      <c r="D42" s="324"/>
      <c r="E42" s="324">
        <v>4439066</v>
      </c>
      <c r="F42" s="326">
        <f t="shared" si="4"/>
        <v>269244</v>
      </c>
      <c r="G42" s="326">
        <f t="shared" si="4"/>
        <v>525067</v>
      </c>
      <c r="H42" s="326">
        <f t="shared" si="4"/>
        <v>35594</v>
      </c>
      <c r="I42" s="326">
        <f t="shared" si="4"/>
        <v>4910286</v>
      </c>
    </row>
    <row r="43" spans="1:9" ht="15.75" customHeight="1">
      <c r="A43" s="220" t="s">
        <v>152</v>
      </c>
      <c r="B43" s="332"/>
      <c r="C43" s="324">
        <v>213</v>
      </c>
      <c r="D43" s="324"/>
      <c r="E43" s="324">
        <v>555</v>
      </c>
      <c r="F43" s="326">
        <f t="shared" si="4"/>
        <v>54306</v>
      </c>
      <c r="G43" s="326">
        <f t="shared" si="4"/>
        <v>12809</v>
      </c>
      <c r="H43" s="326">
        <f t="shared" si="4"/>
        <v>108370</v>
      </c>
      <c r="I43" s="326">
        <f t="shared" si="4"/>
        <v>17623</v>
      </c>
    </row>
    <row r="44" spans="1:9" ht="15.75" customHeight="1">
      <c r="A44" s="220" t="s">
        <v>239</v>
      </c>
      <c r="B44" s="332">
        <v>176532</v>
      </c>
      <c r="C44" s="324">
        <v>6808</v>
      </c>
      <c r="D44" s="324">
        <v>98160</v>
      </c>
      <c r="E44" s="324"/>
      <c r="F44" s="326">
        <f t="shared" si="4"/>
        <v>323081</v>
      </c>
      <c r="G44" s="326">
        <f t="shared" si="4"/>
        <v>1825629</v>
      </c>
      <c r="H44" s="326">
        <f t="shared" si="4"/>
        <v>179849</v>
      </c>
      <c r="I44" s="326">
        <f t="shared" si="4"/>
        <v>66237</v>
      </c>
    </row>
    <row r="45" spans="1:9" ht="15.75" customHeight="1">
      <c r="A45" s="220" t="s">
        <v>240</v>
      </c>
      <c r="B45" s="332">
        <v>2597</v>
      </c>
      <c r="C45" s="324"/>
      <c r="D45" s="324"/>
      <c r="E45" s="324"/>
      <c r="F45" s="326">
        <f t="shared" si="4"/>
        <v>65934</v>
      </c>
      <c r="G45" s="326">
        <f t="shared" si="4"/>
        <v>3239</v>
      </c>
      <c r="H45" s="326">
        <f t="shared" si="4"/>
        <v>133751</v>
      </c>
      <c r="I45" s="326">
        <f t="shared" si="4"/>
        <v>4959</v>
      </c>
    </row>
    <row r="46" spans="1:9" ht="15.75" customHeight="1">
      <c r="A46" s="220" t="s">
        <v>85</v>
      </c>
      <c r="B46" s="332"/>
      <c r="C46" s="326"/>
      <c r="D46" s="324"/>
      <c r="E46" s="324"/>
      <c r="F46" s="326">
        <f t="shared" si="4"/>
        <v>14039</v>
      </c>
      <c r="G46" s="326">
        <f t="shared" si="4"/>
        <v>0</v>
      </c>
      <c r="H46" s="326">
        <f t="shared" si="4"/>
        <v>27842</v>
      </c>
      <c r="I46" s="326">
        <f t="shared" si="4"/>
        <v>97643</v>
      </c>
    </row>
    <row r="47" spans="1:9" ht="15.75" customHeight="1">
      <c r="A47" s="220" t="s">
        <v>45</v>
      </c>
      <c r="B47" s="333"/>
      <c r="C47" s="324"/>
      <c r="D47" s="324">
        <v>21030</v>
      </c>
      <c r="E47" s="324"/>
      <c r="F47" s="326">
        <f t="shared" si="4"/>
        <v>0</v>
      </c>
      <c r="G47" s="326">
        <f t="shared" si="4"/>
        <v>29711</v>
      </c>
      <c r="H47" s="326">
        <f t="shared" si="4"/>
        <v>117964</v>
      </c>
      <c r="I47" s="326">
        <f t="shared" si="4"/>
        <v>27923</v>
      </c>
    </row>
    <row r="48" spans="1:9" ht="15.75" customHeight="1">
      <c r="A48" s="220" t="s">
        <v>78</v>
      </c>
      <c r="B48" s="331"/>
      <c r="C48" s="326"/>
      <c r="D48" s="326"/>
      <c r="E48" s="326"/>
      <c r="F48" s="326">
        <f t="shared" si="4"/>
        <v>0</v>
      </c>
      <c r="G48" s="326">
        <f t="shared" si="4"/>
        <v>0</v>
      </c>
      <c r="H48" s="326">
        <f t="shared" si="4"/>
        <v>0</v>
      </c>
      <c r="I48" s="326">
        <f t="shared" si="4"/>
        <v>0</v>
      </c>
    </row>
    <row r="49" spans="1:9" ht="15.75" customHeight="1">
      <c r="A49" s="315" t="s">
        <v>242</v>
      </c>
      <c r="B49" s="334"/>
      <c r="C49" s="343"/>
      <c r="D49" s="327"/>
      <c r="E49" s="327"/>
      <c r="F49" s="326">
        <f t="shared" si="4"/>
        <v>986140</v>
      </c>
      <c r="G49" s="326">
        <f t="shared" si="4"/>
        <v>987210</v>
      </c>
      <c r="H49" s="326">
        <f t="shared" si="4"/>
        <v>0</v>
      </c>
      <c r="I49" s="326">
        <f t="shared" si="4"/>
        <v>0</v>
      </c>
    </row>
    <row r="50" spans="1:9" ht="15.75" customHeight="1">
      <c r="A50" s="318" t="s">
        <v>288</v>
      </c>
      <c r="B50" s="335">
        <f t="shared" ref="B50:I50" si="5">SUM(B40:B49)</f>
        <v>209024</v>
      </c>
      <c r="C50" s="335">
        <f t="shared" si="5"/>
        <v>203570</v>
      </c>
      <c r="D50" s="335">
        <f t="shared" si="5"/>
        <v>192766</v>
      </c>
      <c r="E50" s="335">
        <f t="shared" si="5"/>
        <v>4441819</v>
      </c>
      <c r="F50" s="335">
        <f t="shared" si="5"/>
        <v>1715553</v>
      </c>
      <c r="G50" s="335">
        <f t="shared" si="5"/>
        <v>3484575</v>
      </c>
      <c r="H50" s="335">
        <f t="shared" si="5"/>
        <v>686045</v>
      </c>
      <c r="I50" s="335">
        <f t="shared" si="5"/>
        <v>5677128</v>
      </c>
    </row>
    <row r="52" spans="1:9" ht="15.75" customHeight="1">
      <c r="B52" s="309" t="s">
        <v>138</v>
      </c>
      <c r="F52" s="309" t="s">
        <v>252</v>
      </c>
    </row>
    <row r="53" spans="1:9" ht="15.75" customHeight="1">
      <c r="A53" s="318" t="s">
        <v>300</v>
      </c>
      <c r="B53" s="330" t="s">
        <v>158</v>
      </c>
      <c r="C53" s="330" t="s">
        <v>157</v>
      </c>
      <c r="D53" s="330" t="s">
        <v>26</v>
      </c>
      <c r="E53" s="330" t="s">
        <v>156</v>
      </c>
      <c r="F53" s="330" t="s">
        <v>158</v>
      </c>
      <c r="G53" s="330" t="s">
        <v>157</v>
      </c>
      <c r="H53" s="330" t="s">
        <v>26</v>
      </c>
      <c r="I53" s="330" t="s">
        <v>156</v>
      </c>
    </row>
    <row r="54" spans="1:9" ht="15.75" customHeight="1">
      <c r="A54" s="220" t="s">
        <v>227</v>
      </c>
      <c r="B54" s="331"/>
      <c r="C54" s="324"/>
      <c r="D54" s="324"/>
      <c r="E54" s="324"/>
      <c r="F54" s="331"/>
      <c r="G54" s="324"/>
      <c r="H54" s="324"/>
      <c r="I54" s="324"/>
    </row>
    <row r="55" spans="1:9" ht="15.75" customHeight="1">
      <c r="A55" s="220" t="s">
        <v>99</v>
      </c>
      <c r="B55" s="331"/>
      <c r="C55" s="342">
        <v>47</v>
      </c>
      <c r="D55" s="324"/>
      <c r="E55" s="324"/>
      <c r="F55" s="331"/>
      <c r="G55" s="342"/>
      <c r="H55" s="324"/>
      <c r="I55" s="324"/>
    </row>
    <row r="56" spans="1:9" ht="15.75" customHeight="1">
      <c r="A56" s="220" t="s">
        <v>237</v>
      </c>
      <c r="B56" s="332"/>
      <c r="C56" s="324"/>
      <c r="D56" s="324"/>
      <c r="E56" s="324"/>
      <c r="F56" s="332"/>
      <c r="G56" s="324"/>
      <c r="H56" s="324"/>
      <c r="I56" s="324"/>
    </row>
    <row r="57" spans="1:9" ht="15.75" customHeight="1">
      <c r="A57" s="220" t="s">
        <v>152</v>
      </c>
      <c r="B57" s="332"/>
      <c r="C57" s="324"/>
      <c r="D57" s="324"/>
      <c r="E57" s="324"/>
      <c r="F57" s="332"/>
      <c r="G57" s="324"/>
      <c r="H57" s="324"/>
      <c r="I57" s="324"/>
    </row>
    <row r="58" spans="1:9" ht="15.75" customHeight="1">
      <c r="A58" s="220" t="s">
        <v>239</v>
      </c>
      <c r="B58" s="332"/>
      <c r="C58" s="324"/>
      <c r="D58" s="324"/>
      <c r="E58" s="324"/>
      <c r="F58" s="332"/>
      <c r="G58" s="324"/>
      <c r="H58" s="324"/>
      <c r="I58" s="324"/>
    </row>
    <row r="59" spans="1:9" ht="15.75" customHeight="1">
      <c r="A59" s="220" t="s">
        <v>240</v>
      </c>
      <c r="B59" s="332"/>
      <c r="C59" s="324"/>
      <c r="D59" s="324"/>
      <c r="E59" s="324"/>
      <c r="F59" s="332"/>
      <c r="G59" s="324"/>
      <c r="H59" s="324"/>
      <c r="I59" s="324"/>
    </row>
    <row r="60" spans="1:9" ht="15.75" customHeight="1">
      <c r="A60" s="220" t="s">
        <v>85</v>
      </c>
      <c r="B60" s="332"/>
      <c r="C60" s="326"/>
      <c r="D60" s="324"/>
      <c r="E60" s="324"/>
      <c r="F60" s="332"/>
      <c r="G60" s="326"/>
      <c r="H60" s="324"/>
      <c r="I60" s="324"/>
    </row>
    <row r="61" spans="1:9" ht="15.75" customHeight="1">
      <c r="A61" s="220" t="s">
        <v>45</v>
      </c>
      <c r="B61" s="333"/>
      <c r="C61" s="324"/>
      <c r="D61" s="324"/>
      <c r="E61" s="324"/>
      <c r="F61" s="333"/>
      <c r="G61" s="324"/>
      <c r="H61" s="324"/>
      <c r="I61" s="324"/>
    </row>
    <row r="62" spans="1:9" ht="15.75" customHeight="1">
      <c r="A62" s="220" t="s">
        <v>78</v>
      </c>
      <c r="B62" s="331"/>
      <c r="C62" s="326"/>
      <c r="D62" s="326"/>
      <c r="E62" s="326"/>
      <c r="F62" s="331"/>
      <c r="G62" s="326"/>
      <c r="H62" s="326"/>
      <c r="I62" s="326"/>
    </row>
    <row r="63" spans="1:9" ht="15.75" customHeight="1">
      <c r="A63" s="315" t="s">
        <v>242</v>
      </c>
      <c r="B63" s="334"/>
      <c r="C63" s="343"/>
      <c r="D63" s="327"/>
      <c r="E63" s="327"/>
      <c r="F63" s="334"/>
      <c r="G63" s="343"/>
      <c r="H63" s="327"/>
      <c r="I63" s="327"/>
    </row>
    <row r="64" spans="1:9" ht="15.75" customHeight="1">
      <c r="A64" s="318" t="s">
        <v>288</v>
      </c>
      <c r="B64" s="335">
        <f t="shared" ref="B64:I64" si="6">SUM(B54:B63)</f>
        <v>0</v>
      </c>
      <c r="C64" s="335">
        <f t="shared" si="6"/>
        <v>47</v>
      </c>
      <c r="D64" s="335">
        <f t="shared" si="6"/>
        <v>0</v>
      </c>
      <c r="E64" s="335">
        <f t="shared" si="6"/>
        <v>0</v>
      </c>
      <c r="F64" s="335">
        <f t="shared" si="6"/>
        <v>0</v>
      </c>
      <c r="G64" s="335">
        <f t="shared" si="6"/>
        <v>0</v>
      </c>
      <c r="H64" s="335">
        <f t="shared" si="6"/>
        <v>0</v>
      </c>
      <c r="I64" s="335">
        <f t="shared" si="6"/>
        <v>0</v>
      </c>
    </row>
    <row r="66" spans="1:5" ht="15.75" customHeight="1">
      <c r="B66" s="309" t="s">
        <v>196</v>
      </c>
    </row>
    <row r="67" spans="1:5" ht="15.75" customHeight="1">
      <c r="A67" s="318" t="s">
        <v>280</v>
      </c>
      <c r="B67" s="330" t="s">
        <v>158</v>
      </c>
      <c r="C67" s="330" t="s">
        <v>157</v>
      </c>
      <c r="D67" s="330" t="s">
        <v>26</v>
      </c>
      <c r="E67" s="330" t="s">
        <v>156</v>
      </c>
    </row>
    <row r="68" spans="1:5" ht="15.75" customHeight="1">
      <c r="A68" s="220" t="s">
        <v>227</v>
      </c>
      <c r="B68" s="331">
        <f t="shared" ref="B68:E77" si="7">SUM(B54,F54)</f>
        <v>0</v>
      </c>
      <c r="C68" s="326">
        <f t="shared" si="7"/>
        <v>0</v>
      </c>
      <c r="D68" s="326">
        <f t="shared" si="7"/>
        <v>0</v>
      </c>
      <c r="E68" s="326">
        <f t="shared" si="7"/>
        <v>0</v>
      </c>
    </row>
    <row r="69" spans="1:5" ht="15.75" customHeight="1">
      <c r="A69" s="220" t="s">
        <v>99</v>
      </c>
      <c r="B69" s="331">
        <f t="shared" si="7"/>
        <v>0</v>
      </c>
      <c r="C69" s="326">
        <f t="shared" si="7"/>
        <v>47</v>
      </c>
      <c r="D69" s="326">
        <f t="shared" si="7"/>
        <v>0</v>
      </c>
      <c r="E69" s="326">
        <f t="shared" si="7"/>
        <v>0</v>
      </c>
    </row>
    <row r="70" spans="1:5" ht="15.75" customHeight="1">
      <c r="A70" s="220" t="s">
        <v>237</v>
      </c>
      <c r="B70" s="336">
        <f t="shared" si="7"/>
        <v>0</v>
      </c>
      <c r="C70" s="326">
        <f t="shared" si="7"/>
        <v>0</v>
      </c>
      <c r="D70" s="326">
        <f t="shared" si="7"/>
        <v>0</v>
      </c>
      <c r="E70" s="326">
        <f t="shared" si="7"/>
        <v>0</v>
      </c>
    </row>
    <row r="71" spans="1:5" ht="15.75" customHeight="1">
      <c r="A71" s="220" t="s">
        <v>152</v>
      </c>
      <c r="B71" s="336">
        <f t="shared" si="7"/>
        <v>0</v>
      </c>
      <c r="C71" s="326">
        <f t="shared" si="7"/>
        <v>0</v>
      </c>
      <c r="D71" s="326">
        <f t="shared" si="7"/>
        <v>0</v>
      </c>
      <c r="E71" s="326">
        <f t="shared" si="7"/>
        <v>0</v>
      </c>
    </row>
    <row r="72" spans="1:5" ht="15.75" customHeight="1">
      <c r="A72" s="220" t="s">
        <v>239</v>
      </c>
      <c r="B72" s="336">
        <f t="shared" si="7"/>
        <v>0</v>
      </c>
      <c r="C72" s="326">
        <f t="shared" si="7"/>
        <v>0</v>
      </c>
      <c r="D72" s="326">
        <f t="shared" si="7"/>
        <v>0</v>
      </c>
      <c r="E72" s="326">
        <f t="shared" si="7"/>
        <v>0</v>
      </c>
    </row>
    <row r="73" spans="1:5" ht="15.75" customHeight="1">
      <c r="A73" s="220" t="s">
        <v>240</v>
      </c>
      <c r="B73" s="336">
        <f t="shared" si="7"/>
        <v>0</v>
      </c>
      <c r="C73" s="326">
        <f t="shared" si="7"/>
        <v>0</v>
      </c>
      <c r="D73" s="326">
        <f t="shared" si="7"/>
        <v>0</v>
      </c>
      <c r="E73" s="326">
        <f t="shared" si="7"/>
        <v>0</v>
      </c>
    </row>
    <row r="74" spans="1:5" ht="15.75" customHeight="1">
      <c r="A74" s="220" t="s">
        <v>85</v>
      </c>
      <c r="B74" s="336">
        <f t="shared" si="7"/>
        <v>0</v>
      </c>
      <c r="C74" s="326">
        <f t="shared" si="7"/>
        <v>0</v>
      </c>
      <c r="D74" s="326">
        <f t="shared" si="7"/>
        <v>0</v>
      </c>
      <c r="E74" s="326">
        <f t="shared" si="7"/>
        <v>0</v>
      </c>
    </row>
    <row r="75" spans="1:5" ht="15.75" customHeight="1">
      <c r="A75" s="220" t="s">
        <v>45</v>
      </c>
      <c r="B75" s="336">
        <f t="shared" si="7"/>
        <v>0</v>
      </c>
      <c r="C75" s="326">
        <f t="shared" si="7"/>
        <v>0</v>
      </c>
      <c r="D75" s="326">
        <f t="shared" si="7"/>
        <v>0</v>
      </c>
      <c r="E75" s="326">
        <f t="shared" si="7"/>
        <v>0</v>
      </c>
    </row>
    <row r="76" spans="1:5" ht="15.75" customHeight="1">
      <c r="A76" s="220" t="s">
        <v>78</v>
      </c>
      <c r="B76" s="331">
        <f t="shared" si="7"/>
        <v>0</v>
      </c>
      <c r="C76" s="326">
        <f t="shared" si="7"/>
        <v>0</v>
      </c>
      <c r="D76" s="326">
        <f t="shared" si="7"/>
        <v>0</v>
      </c>
      <c r="E76" s="326">
        <f t="shared" si="7"/>
        <v>0</v>
      </c>
    </row>
    <row r="77" spans="1:5" ht="15.75" customHeight="1">
      <c r="A77" s="315" t="s">
        <v>242</v>
      </c>
      <c r="B77" s="337">
        <f t="shared" si="7"/>
        <v>0</v>
      </c>
      <c r="C77" s="327">
        <f t="shared" si="7"/>
        <v>0</v>
      </c>
      <c r="D77" s="327">
        <f t="shared" si="7"/>
        <v>0</v>
      </c>
      <c r="E77" s="327">
        <f t="shared" si="7"/>
        <v>0</v>
      </c>
    </row>
    <row r="78" spans="1:5" ht="15.75" customHeight="1">
      <c r="A78" s="318" t="s">
        <v>288</v>
      </c>
      <c r="B78" s="338">
        <f>SUM(B68:B77)</f>
        <v>0</v>
      </c>
      <c r="C78" s="338">
        <f>SUM(C68:C77)</f>
        <v>47</v>
      </c>
      <c r="D78" s="338">
        <f>SUM(D68:D77)</f>
        <v>0</v>
      </c>
      <c r="E78" s="338">
        <f>SUM(E68:E77)</f>
        <v>0</v>
      </c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78" fitToWidth="1" fitToHeight="2" orientation="portrait" usePrinterDefaults="1" r:id="rId1"/>
  <headerFooter scaleWithDoc="0" alignWithMargins="0"/>
  <rowBreaks count="1" manualBreakCount="1">
    <brk id="22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9"/>
  <sheetViews>
    <sheetView showGridLines="0" zoomScale="140" zoomScaleNormal="140" zoomScaleSheetLayoutView="100" workbookViewId="0">
      <selection activeCell="E8" sqref="E8"/>
    </sheetView>
  </sheetViews>
  <sheetFormatPr defaultColWidth="12.5" defaultRowHeight="15.75" customHeight="1"/>
  <cols>
    <col min="1" max="1" width="10.625" style="1" customWidth="1"/>
    <col min="2" max="4" width="7.625" style="1" customWidth="1"/>
    <col min="5" max="16384" width="12.5" style="1"/>
  </cols>
  <sheetData>
    <row r="1" spans="1:4" ht="20" customHeight="1">
      <c r="A1" s="214" t="s">
        <v>184</v>
      </c>
      <c r="B1" s="196"/>
      <c r="C1" s="196"/>
      <c r="D1" s="359" t="s">
        <v>212</v>
      </c>
    </row>
    <row r="2" spans="1:4" s="1" customFormat="1" ht="13.2">
      <c r="A2" s="224" t="s">
        <v>318</v>
      </c>
      <c r="B2" s="224" t="s">
        <v>319</v>
      </c>
      <c r="C2" s="234" t="s">
        <v>321</v>
      </c>
      <c r="D2" s="234" t="s">
        <v>9</v>
      </c>
    </row>
    <row r="3" spans="1:4" s="1" customFormat="1" ht="13.2">
      <c r="A3" s="232"/>
      <c r="B3" s="232" t="s">
        <v>320</v>
      </c>
      <c r="C3" s="356" t="s">
        <v>322</v>
      </c>
      <c r="D3" s="356" t="s">
        <v>322</v>
      </c>
    </row>
    <row r="4" spans="1:4" s="76" customFormat="1" ht="15" customHeight="1">
      <c r="A4" s="111" t="s">
        <v>186</v>
      </c>
      <c r="B4" s="354">
        <v>398</v>
      </c>
      <c r="C4" s="357">
        <v>273</v>
      </c>
      <c r="D4" s="357">
        <v>125</v>
      </c>
    </row>
    <row r="5" spans="1:4" s="76" customFormat="1" ht="15" customHeight="1">
      <c r="A5" s="111" t="s">
        <v>77</v>
      </c>
      <c r="B5" s="354">
        <v>399</v>
      </c>
      <c r="C5" s="357">
        <v>273</v>
      </c>
      <c r="D5" s="357">
        <v>126</v>
      </c>
    </row>
    <row r="6" spans="1:4" s="76" customFormat="1" ht="15" customHeight="1">
      <c r="A6" s="111" t="s">
        <v>278</v>
      </c>
      <c r="B6" s="354">
        <v>398</v>
      </c>
      <c r="C6" s="357">
        <v>273</v>
      </c>
      <c r="D6" s="357">
        <v>124</v>
      </c>
    </row>
    <row r="7" spans="1:4" s="1" customFormat="1" ht="15" customHeight="1">
      <c r="A7" s="111" t="s">
        <v>247</v>
      </c>
      <c r="B7" s="354">
        <v>392</v>
      </c>
      <c r="C7" s="357">
        <v>273</v>
      </c>
      <c r="D7" s="357">
        <v>119</v>
      </c>
    </row>
    <row r="8" spans="1:4" s="76" customFormat="1" ht="15" customHeight="1">
      <c r="A8" s="111" t="s">
        <v>296</v>
      </c>
      <c r="B8" s="355">
        <v>390</v>
      </c>
      <c r="C8" s="358">
        <v>273</v>
      </c>
      <c r="D8" s="358">
        <v>117</v>
      </c>
    </row>
    <row r="9" spans="1:4" s="76" customFormat="1" ht="30" customHeight="1">
      <c r="A9" s="353" t="s">
        <v>183</v>
      </c>
      <c r="B9" s="353"/>
      <c r="C9" s="353"/>
      <c r="D9" s="353"/>
    </row>
  </sheetData>
  <mergeCells count="1">
    <mergeCell ref="A9:D9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10"/>
  <sheetViews>
    <sheetView showGridLines="0" zoomScale="130" zoomScaleNormal="130" zoomScaleSheetLayoutView="100" workbookViewId="0">
      <selection activeCell="E14" sqref="E14"/>
    </sheetView>
  </sheetViews>
  <sheetFormatPr defaultColWidth="12.625" defaultRowHeight="15.75" customHeight="1"/>
  <cols>
    <col min="1" max="1" width="10.625" style="1" customWidth="1"/>
    <col min="2" max="2" width="10.25" style="1" customWidth="1"/>
    <col min="3" max="3" width="10.125" style="1" customWidth="1"/>
    <col min="4" max="4" width="11.625" style="1" customWidth="1"/>
    <col min="5" max="16384" width="12.625" style="1"/>
  </cols>
  <sheetData>
    <row r="1" spans="1:4" ht="20" customHeight="1">
      <c r="A1" s="214" t="s">
        <v>185</v>
      </c>
      <c r="B1" s="196"/>
      <c r="C1" s="196"/>
      <c r="D1" s="366" t="s">
        <v>180</v>
      </c>
    </row>
    <row r="2" spans="1:4" s="1" customFormat="1" ht="13.2">
      <c r="A2" s="215" t="s">
        <v>323</v>
      </c>
      <c r="B2" s="215" t="s">
        <v>181</v>
      </c>
      <c r="C2" s="215" t="s">
        <v>132</v>
      </c>
      <c r="D2" s="367" t="s">
        <v>182</v>
      </c>
    </row>
    <row r="3" spans="1:4" s="1" customFormat="1" ht="13.2">
      <c r="A3" s="315" t="s">
        <v>20</v>
      </c>
      <c r="B3" s="315"/>
      <c r="C3" s="315"/>
      <c r="D3" s="368"/>
    </row>
    <row r="4" spans="1:4" ht="15" customHeight="1">
      <c r="A4" s="111" t="s">
        <v>178</v>
      </c>
      <c r="B4" s="361">
        <v>220930</v>
      </c>
      <c r="C4" s="361">
        <v>22772</v>
      </c>
      <c r="D4" s="369">
        <v>917016</v>
      </c>
    </row>
    <row r="5" spans="1:4" ht="15" customHeight="1">
      <c r="A5" s="111" t="s">
        <v>188</v>
      </c>
      <c r="B5" s="362">
        <v>211037</v>
      </c>
      <c r="C5" s="245">
        <v>21251</v>
      </c>
      <c r="D5" s="61">
        <v>923155</v>
      </c>
    </row>
    <row r="6" spans="1:4" ht="15" customHeight="1">
      <c r="A6" s="111" t="s">
        <v>15</v>
      </c>
      <c r="B6" s="362">
        <v>199855</v>
      </c>
      <c r="C6" s="245">
        <v>19905</v>
      </c>
      <c r="D6" s="61">
        <v>923138</v>
      </c>
    </row>
    <row r="7" spans="1:4" ht="15" customHeight="1">
      <c r="A7" s="360" t="s">
        <v>18</v>
      </c>
      <c r="B7" s="362">
        <v>188956</v>
      </c>
      <c r="C7" s="362">
        <v>18391</v>
      </c>
      <c r="D7" s="369">
        <v>918106</v>
      </c>
    </row>
    <row r="8" spans="1:4" ht="15" customHeight="1">
      <c r="A8" s="119" t="s">
        <v>282</v>
      </c>
      <c r="B8" s="363">
        <v>176344</v>
      </c>
      <c r="C8" s="363">
        <v>16988</v>
      </c>
      <c r="D8" s="370">
        <v>899429</v>
      </c>
    </row>
    <row r="9" spans="1:4" ht="15" customHeight="1">
      <c r="A9" s="286" t="s">
        <v>255</v>
      </c>
      <c r="B9" s="364"/>
      <c r="C9" s="364"/>
      <c r="D9" s="364"/>
    </row>
    <row r="10" spans="1:4" ht="15" customHeight="1">
      <c r="A10" s="13" t="s">
        <v>17</v>
      </c>
      <c r="B10" s="365"/>
      <c r="C10" s="365"/>
      <c r="D10" s="365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4"/>
  <sheetViews>
    <sheetView showGridLines="0" tabSelected="1" workbookViewId="0">
      <selection activeCell="D18" sqref="D18"/>
    </sheetView>
  </sheetViews>
  <sheetFormatPr defaultColWidth="10.625" defaultRowHeight="15.75" customHeight="1"/>
  <cols>
    <col min="1" max="1" width="8.625" style="1" customWidth="1"/>
    <col min="2" max="2" width="18.625" style="1" customWidth="1"/>
    <col min="3" max="7" width="11.625" style="1" customWidth="1"/>
    <col min="8" max="8" width="42.25" style="1" customWidth="1"/>
    <col min="9" max="16384" width="10.625" style="1"/>
  </cols>
  <sheetData>
    <row r="1" spans="1:8" ht="20" customHeight="1">
      <c r="A1" s="66" t="s">
        <v>187</v>
      </c>
      <c r="B1" s="66"/>
      <c r="G1" s="59" t="s">
        <v>281</v>
      </c>
      <c r="H1" s="76"/>
    </row>
    <row r="2" spans="1:8" ht="15" customHeight="1">
      <c r="A2" s="273" t="s">
        <v>250</v>
      </c>
      <c r="B2" s="276"/>
      <c r="C2" s="373" t="s">
        <v>155</v>
      </c>
      <c r="D2" s="373" t="s">
        <v>200</v>
      </c>
      <c r="E2" s="373" t="s">
        <v>62</v>
      </c>
      <c r="F2" s="373" t="s">
        <v>283</v>
      </c>
      <c r="G2" s="380" t="s">
        <v>219</v>
      </c>
    </row>
    <row r="3" spans="1:8" ht="15" customHeight="1">
      <c r="A3" s="255"/>
      <c r="B3" s="371" t="s">
        <v>244</v>
      </c>
      <c r="C3" s="374">
        <v>997795</v>
      </c>
      <c r="D3" s="378">
        <v>1116022</v>
      </c>
      <c r="E3" s="374">
        <v>520901</v>
      </c>
      <c r="F3" s="374">
        <v>537179</v>
      </c>
      <c r="G3" s="381">
        <v>557155</v>
      </c>
    </row>
    <row r="4" spans="1:8" ht="15" customHeight="1">
      <c r="A4" s="256" t="s">
        <v>163</v>
      </c>
      <c r="B4" s="372" t="s">
        <v>245</v>
      </c>
      <c r="C4" s="375">
        <v>426020</v>
      </c>
      <c r="D4" s="375">
        <v>425933</v>
      </c>
      <c r="E4" s="375">
        <v>425775</v>
      </c>
      <c r="F4" s="375">
        <v>425547</v>
      </c>
      <c r="G4" s="382">
        <v>425698</v>
      </c>
    </row>
    <row r="5" spans="1:8" ht="15" customHeight="1">
      <c r="A5" s="257"/>
      <c r="B5" s="257" t="s">
        <v>246</v>
      </c>
      <c r="C5" s="376">
        <v>234.20999999999998</v>
      </c>
      <c r="D5" s="376">
        <v>262</v>
      </c>
      <c r="E5" s="376">
        <v>122.33999999999999</v>
      </c>
      <c r="F5" s="376">
        <v>126.23259005468257</v>
      </c>
      <c r="G5" s="383">
        <v>130.9</v>
      </c>
    </row>
    <row r="6" spans="1:8" ht="15" customHeight="1">
      <c r="A6" s="271" t="s">
        <v>324</v>
      </c>
      <c r="B6" s="257" t="s">
        <v>246</v>
      </c>
      <c r="C6" s="377">
        <v>328.4</v>
      </c>
      <c r="D6" s="377">
        <v>376.2999999999999</v>
      </c>
      <c r="E6" s="377">
        <v>181.95</v>
      </c>
      <c r="F6" s="377">
        <v>190.29176480124036</v>
      </c>
      <c r="G6" s="384">
        <v>197.9</v>
      </c>
    </row>
    <row r="7" spans="1:8" ht="15" customHeight="1">
      <c r="A7" s="13" t="s">
        <v>59</v>
      </c>
      <c r="D7" s="379"/>
    </row>
    <row r="8" spans="1:8" ht="15" customHeight="1">
      <c r="A8" s="13" t="s">
        <v>294</v>
      </c>
      <c r="B8" s="57"/>
    </row>
    <row r="9" spans="1:8" ht="15" customHeight="1">
      <c r="A9" s="13" t="s">
        <v>295</v>
      </c>
    </row>
    <row r="10" spans="1:8" ht="15" customHeight="1">
      <c r="A10" s="13" t="s">
        <v>110</v>
      </c>
    </row>
    <row r="11" spans="1:8" ht="15" customHeight="1">
      <c r="A11" s="13" t="s">
        <v>168</v>
      </c>
    </row>
    <row r="12" spans="1:8" ht="15" customHeight="1">
      <c r="A12" s="13" t="s">
        <v>0</v>
      </c>
    </row>
    <row r="13" spans="1:8" ht="15" customHeight="1">
      <c r="A13" s="13" t="s">
        <v>302</v>
      </c>
    </row>
    <row r="14" spans="1:8" ht="13.2">
      <c r="B14" s="57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4"/>
  <sheetViews>
    <sheetView showGridLines="0" topLeftCell="A7" zoomScaleSheetLayoutView="100" workbookViewId="0">
      <selection activeCell="B3" sqref="B3"/>
    </sheetView>
  </sheetViews>
  <sheetFormatPr defaultRowHeight="15.75" customHeight="1"/>
  <cols>
    <col min="1" max="1" width="2.625" style="1" customWidth="1"/>
    <col min="2" max="2" width="16.625" style="1" customWidth="1"/>
    <col min="3" max="3" width="4.625" style="64" customWidth="1"/>
    <col min="4" max="4" width="12.625" style="64" customWidth="1"/>
    <col min="5" max="8" width="12.625" style="1" customWidth="1"/>
    <col min="9" max="16384" width="9" style="1" customWidth="1"/>
  </cols>
  <sheetData>
    <row r="1" spans="1:15" ht="20" customHeight="1">
      <c r="A1" s="66" t="s">
        <v>25</v>
      </c>
      <c r="G1" s="58"/>
      <c r="H1" s="59" t="s">
        <v>137</v>
      </c>
    </row>
    <row r="2" spans="1:15" ht="24" customHeight="1">
      <c r="A2" s="3" t="s">
        <v>27</v>
      </c>
      <c r="B2" s="22"/>
      <c r="C2" s="14"/>
      <c r="D2" s="47" t="s">
        <v>167</v>
      </c>
      <c r="E2" s="47" t="s">
        <v>15</v>
      </c>
      <c r="F2" s="47" t="s">
        <v>18</v>
      </c>
      <c r="G2" s="47" t="s">
        <v>270</v>
      </c>
      <c r="H2" s="47" t="s">
        <v>296</v>
      </c>
    </row>
    <row r="3" spans="1:15" ht="24" customHeight="1">
      <c r="A3" s="67" t="s">
        <v>28</v>
      </c>
      <c r="B3" s="75"/>
      <c r="C3" s="39"/>
      <c r="D3" s="92"/>
      <c r="E3" s="92"/>
      <c r="F3" s="92"/>
      <c r="G3" s="92"/>
      <c r="H3" s="102"/>
    </row>
    <row r="4" spans="1:15" ht="24" customHeight="1">
      <c r="A4" s="68"/>
      <c r="B4" s="76" t="s">
        <v>32</v>
      </c>
      <c r="C4" s="85" t="s">
        <v>201</v>
      </c>
      <c r="D4" s="93">
        <v>370410</v>
      </c>
      <c r="E4" s="54">
        <v>319462</v>
      </c>
      <c r="F4" s="54">
        <v>295378</v>
      </c>
      <c r="G4" s="54">
        <v>319522</v>
      </c>
      <c r="H4" s="61">
        <v>275744</v>
      </c>
    </row>
    <row r="5" spans="1:15" ht="24" customHeight="1">
      <c r="A5" s="68"/>
      <c r="B5" s="76" t="s">
        <v>1</v>
      </c>
      <c r="C5" s="85" t="s">
        <v>91</v>
      </c>
      <c r="D5" s="93">
        <v>2354859</v>
      </c>
      <c r="E5" s="54">
        <v>2331515</v>
      </c>
      <c r="F5" s="54">
        <v>2369523</v>
      </c>
      <c r="G5" s="54">
        <v>2131302</v>
      </c>
      <c r="H5" s="61">
        <v>1588202</v>
      </c>
    </row>
    <row r="6" spans="1:15" s="1" customFormat="1" ht="20.100000000000001" customHeight="1">
      <c r="A6" s="68"/>
      <c r="B6" s="76" t="s">
        <v>292</v>
      </c>
      <c r="C6" s="85" t="s">
        <v>91</v>
      </c>
      <c r="D6" s="94"/>
      <c r="E6" s="99"/>
      <c r="F6" s="94"/>
      <c r="G6" s="54">
        <v>186762</v>
      </c>
      <c r="H6" s="61">
        <v>267735</v>
      </c>
      <c r="I6" s="94"/>
      <c r="M6" s="105"/>
      <c r="N6" s="105"/>
      <c r="O6" s="105"/>
    </row>
    <row r="7" spans="1:15" ht="24" customHeight="1">
      <c r="A7" s="68"/>
      <c r="B7" s="76" t="s">
        <v>34</v>
      </c>
      <c r="C7" s="85" t="s">
        <v>91</v>
      </c>
      <c r="D7" s="93">
        <v>1494307</v>
      </c>
      <c r="E7" s="54">
        <v>1540868</v>
      </c>
      <c r="F7" s="54">
        <v>1535660</v>
      </c>
      <c r="G7" s="54">
        <v>1465612</v>
      </c>
      <c r="H7" s="61">
        <v>1163818</v>
      </c>
    </row>
    <row r="8" spans="1:15" ht="24" customHeight="1">
      <c r="A8" s="68"/>
      <c r="B8" s="76" t="s">
        <v>8</v>
      </c>
      <c r="C8" s="85" t="s">
        <v>91</v>
      </c>
      <c r="D8" s="93">
        <v>155710</v>
      </c>
      <c r="E8" s="54">
        <v>164033</v>
      </c>
      <c r="F8" s="54">
        <v>173337</v>
      </c>
      <c r="G8" s="54">
        <v>169441</v>
      </c>
      <c r="H8" s="61">
        <v>152783</v>
      </c>
    </row>
    <row r="9" spans="1:15" ht="24" customHeight="1">
      <c r="A9" s="68"/>
      <c r="B9" s="76" t="s">
        <v>35</v>
      </c>
      <c r="C9" s="85" t="s">
        <v>91</v>
      </c>
      <c r="D9" s="93">
        <v>393749</v>
      </c>
      <c r="E9" s="54">
        <v>410395</v>
      </c>
      <c r="F9" s="54">
        <v>413544</v>
      </c>
      <c r="G9" s="54">
        <v>406397</v>
      </c>
      <c r="H9" s="61">
        <v>302522</v>
      </c>
    </row>
    <row r="10" spans="1:15" ht="24" customHeight="1">
      <c r="A10" s="68"/>
      <c r="B10" s="76" t="s">
        <v>22</v>
      </c>
      <c r="C10" s="85" t="s">
        <v>91</v>
      </c>
      <c r="D10" s="93">
        <v>1939814</v>
      </c>
      <c r="E10" s="54">
        <v>1924486</v>
      </c>
      <c r="F10" s="54">
        <v>1931767</v>
      </c>
      <c r="G10" s="54">
        <v>1862296</v>
      </c>
      <c r="H10" s="61">
        <v>1518679</v>
      </c>
    </row>
    <row r="11" spans="1:15" ht="24" customHeight="1">
      <c r="A11" s="68"/>
      <c r="B11" s="76" t="s">
        <v>19</v>
      </c>
      <c r="C11" s="85" t="s">
        <v>91</v>
      </c>
      <c r="D11" s="93">
        <v>1650450</v>
      </c>
      <c r="E11" s="54">
        <v>1648398</v>
      </c>
      <c r="F11" s="54">
        <v>1646936</v>
      </c>
      <c r="G11" s="54">
        <v>1607062</v>
      </c>
      <c r="H11" s="61">
        <v>1255589</v>
      </c>
    </row>
    <row r="12" spans="1:15" ht="24" customHeight="1">
      <c r="A12" s="68"/>
      <c r="B12" s="76" t="s">
        <v>38</v>
      </c>
      <c r="C12" s="85" t="s">
        <v>91</v>
      </c>
      <c r="D12" s="93">
        <v>1301471</v>
      </c>
      <c r="E12" s="54">
        <v>1306371</v>
      </c>
      <c r="F12" s="54">
        <v>1310529</v>
      </c>
      <c r="G12" s="54">
        <v>1277333</v>
      </c>
      <c r="H12" s="61">
        <v>1060337</v>
      </c>
    </row>
    <row r="13" spans="1:15" ht="24" customHeight="1">
      <c r="A13" s="68"/>
      <c r="B13" s="76" t="s">
        <v>16</v>
      </c>
      <c r="C13" s="85" t="s">
        <v>91</v>
      </c>
      <c r="D13" s="93">
        <v>762256</v>
      </c>
      <c r="E13" s="54">
        <v>762258</v>
      </c>
      <c r="F13" s="54">
        <v>769846</v>
      </c>
      <c r="G13" s="54">
        <v>759235</v>
      </c>
      <c r="H13" s="61">
        <v>612186</v>
      </c>
    </row>
    <row r="14" spans="1:15" ht="24" customHeight="1">
      <c r="A14" s="69"/>
      <c r="B14" s="77" t="s">
        <v>41</v>
      </c>
      <c r="C14" s="86" t="s">
        <v>91</v>
      </c>
      <c r="D14" s="95">
        <v>337540</v>
      </c>
      <c r="E14" s="100">
        <v>363230</v>
      </c>
      <c r="F14" s="100">
        <v>348935</v>
      </c>
      <c r="G14" s="100">
        <v>356092</v>
      </c>
      <c r="H14" s="103">
        <v>295300</v>
      </c>
    </row>
    <row r="15" spans="1:15" ht="24" customHeight="1">
      <c r="A15" s="70" t="s">
        <v>36</v>
      </c>
      <c r="B15" s="78"/>
      <c r="C15" s="87"/>
      <c r="D15" s="96"/>
      <c r="E15" s="101"/>
      <c r="F15" s="101"/>
      <c r="G15" s="101"/>
      <c r="H15" s="104"/>
    </row>
    <row r="16" spans="1:15" ht="24" customHeight="1">
      <c r="A16" s="68"/>
      <c r="B16" s="79" t="s">
        <v>43</v>
      </c>
      <c r="C16" s="88" t="s">
        <v>201</v>
      </c>
      <c r="D16" s="93">
        <v>427575</v>
      </c>
      <c r="E16" s="54">
        <v>431156</v>
      </c>
      <c r="F16" s="54">
        <v>422318</v>
      </c>
      <c r="G16" s="54">
        <v>426438</v>
      </c>
      <c r="H16" s="61">
        <v>304476</v>
      </c>
    </row>
    <row r="17" spans="1:8" ht="24" customHeight="1">
      <c r="A17" s="68"/>
      <c r="B17" s="80" t="s">
        <v>46</v>
      </c>
      <c r="C17" s="85" t="s">
        <v>91</v>
      </c>
      <c r="D17" s="93">
        <v>611325</v>
      </c>
      <c r="E17" s="54">
        <v>624205</v>
      </c>
      <c r="F17" s="54">
        <v>603730</v>
      </c>
      <c r="G17" s="54">
        <v>604130</v>
      </c>
      <c r="H17" s="61">
        <v>461560</v>
      </c>
    </row>
    <row r="18" spans="1:8" ht="24" customHeight="1">
      <c r="A18" s="68"/>
      <c r="B18" s="76" t="s">
        <v>49</v>
      </c>
      <c r="C18" s="85" t="s">
        <v>91</v>
      </c>
      <c r="D18" s="93">
        <v>264336</v>
      </c>
      <c r="E18" s="54">
        <v>266020</v>
      </c>
      <c r="F18" s="54">
        <v>261250</v>
      </c>
      <c r="G18" s="54">
        <v>265052</v>
      </c>
      <c r="H18" s="61">
        <v>207711</v>
      </c>
    </row>
    <row r="19" spans="1:8" ht="24" customHeight="1">
      <c r="A19" s="69"/>
      <c r="B19" s="77" t="s">
        <v>50</v>
      </c>
      <c r="C19" s="86" t="s">
        <v>91</v>
      </c>
      <c r="D19" s="95">
        <v>486681</v>
      </c>
      <c r="E19" s="100">
        <v>477856</v>
      </c>
      <c r="F19" s="100">
        <v>478216</v>
      </c>
      <c r="G19" s="100">
        <v>496482</v>
      </c>
      <c r="H19" s="103">
        <v>404252</v>
      </c>
    </row>
    <row r="20" spans="1:8" ht="24" customHeight="1">
      <c r="A20" s="70" t="s">
        <v>56</v>
      </c>
      <c r="B20" s="78"/>
      <c r="C20" s="87"/>
      <c r="D20" s="96"/>
      <c r="E20" s="101"/>
      <c r="F20" s="101"/>
      <c r="G20" s="101"/>
      <c r="H20" s="104"/>
    </row>
    <row r="21" spans="1:8" ht="24" customHeight="1">
      <c r="A21" s="68"/>
      <c r="B21" s="79" t="s">
        <v>57</v>
      </c>
      <c r="C21" s="88" t="s">
        <v>201</v>
      </c>
      <c r="D21" s="93">
        <v>592395</v>
      </c>
      <c r="E21" s="54">
        <v>625735</v>
      </c>
      <c r="F21" s="54">
        <v>635372</v>
      </c>
      <c r="G21" s="54">
        <v>629630</v>
      </c>
      <c r="H21" s="61">
        <v>416232</v>
      </c>
    </row>
    <row r="22" spans="1:8" ht="24" customHeight="1">
      <c r="A22" s="69"/>
      <c r="B22" s="81" t="s">
        <v>54</v>
      </c>
      <c r="C22" s="86"/>
      <c r="D22" s="95">
        <v>945783</v>
      </c>
      <c r="E22" s="100">
        <v>962740</v>
      </c>
      <c r="F22" s="100">
        <v>951880</v>
      </c>
      <c r="G22" s="100">
        <v>954035</v>
      </c>
      <c r="H22" s="103">
        <v>686088</v>
      </c>
    </row>
    <row r="23" spans="1:8" ht="24" customHeight="1">
      <c r="A23" s="68" t="s">
        <v>58</v>
      </c>
      <c r="B23" s="82"/>
      <c r="C23" s="89"/>
      <c r="D23" s="96"/>
      <c r="E23" s="101"/>
      <c r="F23" s="101"/>
      <c r="G23" s="101"/>
      <c r="H23" s="104"/>
    </row>
    <row r="24" spans="1:8" ht="24" customHeight="1">
      <c r="A24" s="68"/>
      <c r="B24" s="76" t="s">
        <v>60</v>
      </c>
      <c r="C24" s="85" t="s">
        <v>201</v>
      </c>
      <c r="D24" s="93">
        <v>245726</v>
      </c>
      <c r="E24" s="54">
        <v>243425</v>
      </c>
      <c r="F24" s="54">
        <v>262963</v>
      </c>
      <c r="G24" s="54">
        <v>245209</v>
      </c>
      <c r="H24" s="61">
        <v>191234</v>
      </c>
    </row>
    <row r="25" spans="1:8" ht="24" customHeight="1">
      <c r="A25" s="69" t="s">
        <v>203</v>
      </c>
      <c r="B25" s="77" t="s">
        <v>13</v>
      </c>
      <c r="C25" s="86"/>
      <c r="D25" s="95">
        <v>1636701</v>
      </c>
      <c r="E25" s="100">
        <v>1623396</v>
      </c>
      <c r="F25" s="100">
        <v>1627785</v>
      </c>
      <c r="G25" s="100">
        <v>1563108</v>
      </c>
      <c r="H25" s="103">
        <v>1241542</v>
      </c>
    </row>
    <row r="26" spans="1:8" ht="24" customHeight="1">
      <c r="A26" s="68" t="s">
        <v>64</v>
      </c>
      <c r="B26" s="83"/>
      <c r="C26" s="89"/>
      <c r="D26" s="96"/>
      <c r="E26" s="101"/>
      <c r="F26" s="101"/>
      <c r="G26" s="101"/>
      <c r="H26" s="104"/>
    </row>
    <row r="27" spans="1:8" ht="24" customHeight="1">
      <c r="A27" s="68"/>
      <c r="B27" s="76" t="s">
        <v>69</v>
      </c>
      <c r="C27" s="85" t="s">
        <v>201</v>
      </c>
      <c r="D27" s="93">
        <v>1480166</v>
      </c>
      <c r="E27" s="54">
        <v>1446164</v>
      </c>
      <c r="F27" s="54">
        <v>1463256</v>
      </c>
      <c r="G27" s="54">
        <v>1436761</v>
      </c>
      <c r="H27" s="61">
        <v>1114192</v>
      </c>
    </row>
    <row r="28" spans="1:8" ht="24" customHeight="1">
      <c r="A28" s="71"/>
      <c r="B28" s="84" t="s">
        <v>68</v>
      </c>
      <c r="C28" s="90"/>
      <c r="D28" s="97">
        <v>913497</v>
      </c>
      <c r="E28" s="56">
        <v>901296</v>
      </c>
      <c r="F28" s="56">
        <v>897104</v>
      </c>
      <c r="G28" s="56">
        <v>875197</v>
      </c>
      <c r="H28" s="62">
        <v>737733</v>
      </c>
    </row>
    <row r="29" spans="1:8" s="65" customFormat="1" ht="15" customHeight="1">
      <c r="A29" s="65" t="s">
        <v>189</v>
      </c>
      <c r="C29" s="91"/>
      <c r="D29" s="91"/>
    </row>
    <row r="30" spans="1:8" s="65" customFormat="1" ht="15" customHeight="1">
      <c r="A30" s="65" t="s">
        <v>236</v>
      </c>
      <c r="C30" s="91"/>
      <c r="D30" s="98"/>
    </row>
    <row r="31" spans="1:8" s="65" customFormat="1" ht="15" customHeight="1">
      <c r="A31" s="65" t="s">
        <v>293</v>
      </c>
      <c r="C31" s="91"/>
      <c r="D31" s="98"/>
    </row>
    <row r="32" spans="1:8" ht="13.2">
      <c r="A32" s="72"/>
    </row>
    <row r="33" spans="1:1" ht="13.2">
      <c r="A33" s="73"/>
    </row>
    <row r="34" spans="1:1" ht="13.2">
      <c r="A34" s="74"/>
    </row>
    <row r="35" spans="1:1" ht="18" customHeight="1"/>
    <row r="36" spans="1:1" ht="18" customHeight="1"/>
    <row r="37" spans="1:1" ht="18" customHeight="1"/>
    <row r="38" spans="1:1" ht="18" customHeight="1"/>
    <row r="39" spans="1:1" ht="18" customHeight="1"/>
    <row r="40" spans="1:1" ht="18" customHeight="1"/>
    <row r="41" spans="1:1" ht="18" customHeight="1"/>
    <row r="42" spans="1:1" ht="18" customHeight="1"/>
    <row r="43" spans="1:1" ht="18" customHeight="1"/>
    <row r="44" spans="1:1" ht="18" customHeight="1"/>
    <row r="45" spans="1:1" ht="18" customHeight="1"/>
    <row r="46" spans="1:1" ht="18" customHeight="1"/>
    <row r="47" spans="1:1" ht="18" customHeight="1"/>
    <row r="48" spans="1:1" ht="18" customHeight="1"/>
    <row r="49" ht="18" customHeight="1"/>
    <row r="50" ht="18" customHeight="1"/>
    <row r="51" ht="18" customHeight="1"/>
    <row r="52" ht="18" customHeight="1"/>
  </sheetData>
  <mergeCells count="2">
    <mergeCell ref="A15:C15"/>
    <mergeCell ref="A20:C20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27"/>
  <sheetViews>
    <sheetView showGridLines="0" zoomScaleSheetLayoutView="100" workbookViewId="0">
      <selection activeCell="E13" sqref="E13"/>
    </sheetView>
  </sheetViews>
  <sheetFormatPr defaultColWidth="9.625" defaultRowHeight="15" customHeight="1"/>
  <cols>
    <col min="1" max="1" width="9.625" style="1"/>
    <col min="2" max="2" width="8.625" style="52" customWidth="1"/>
    <col min="3" max="3" width="10.625" style="52" customWidth="1"/>
    <col min="4" max="5" width="8.625" style="106" customWidth="1"/>
    <col min="6" max="6" width="8.625" style="52" customWidth="1"/>
    <col min="7" max="7" width="10.625" style="52" customWidth="1"/>
    <col min="8" max="9" width="8.625" style="106" customWidth="1"/>
    <col min="10" max="16384" width="9.625" style="1"/>
  </cols>
  <sheetData>
    <row r="1" spans="1:9" s="30" customFormat="1" ht="20" customHeight="1">
      <c r="A1" s="30">
        <v>1</v>
      </c>
      <c r="B1" s="121"/>
      <c r="C1" s="121"/>
      <c r="D1" s="159"/>
      <c r="E1" s="169"/>
      <c r="F1" s="121"/>
      <c r="G1" s="121"/>
      <c r="H1" s="169"/>
      <c r="I1" s="169"/>
    </row>
    <row r="2" spans="1:9" s="107" customFormat="1" ht="20" customHeight="1">
      <c r="A2" s="109" t="s">
        <v>259</v>
      </c>
      <c r="B2" s="122"/>
      <c r="C2" s="146"/>
      <c r="D2" s="160"/>
      <c r="E2" s="160"/>
      <c r="F2" s="122"/>
      <c r="G2" s="122"/>
      <c r="H2" s="160"/>
      <c r="I2" s="160"/>
    </row>
    <row r="3" spans="1:9" s="1" customFormat="1" ht="15" customHeight="1">
      <c r="A3" s="110"/>
      <c r="B3" s="123" t="s">
        <v>11</v>
      </c>
      <c r="C3" s="147"/>
      <c r="D3" s="147"/>
      <c r="E3" s="147"/>
      <c r="F3" s="147"/>
      <c r="G3" s="147"/>
      <c r="H3" s="147"/>
      <c r="I3" s="176"/>
    </row>
    <row r="4" spans="1:9" s="1" customFormat="1" ht="15" customHeight="1">
      <c r="A4" s="111" t="s">
        <v>61</v>
      </c>
      <c r="B4" s="123" t="s">
        <v>10</v>
      </c>
      <c r="C4" s="147"/>
      <c r="D4" s="147"/>
      <c r="E4" s="176"/>
      <c r="F4" s="123" t="s">
        <v>66</v>
      </c>
      <c r="G4" s="147"/>
      <c r="H4" s="147"/>
      <c r="I4" s="176"/>
    </row>
    <row r="5" spans="1:9" s="1" customFormat="1" ht="15" customHeight="1">
      <c r="A5" s="112"/>
      <c r="B5" s="124" t="s">
        <v>84</v>
      </c>
      <c r="C5" s="134" t="s">
        <v>30</v>
      </c>
      <c r="D5" s="161" t="s">
        <v>86</v>
      </c>
      <c r="E5" s="161" t="s">
        <v>87</v>
      </c>
      <c r="F5" s="134" t="s">
        <v>84</v>
      </c>
      <c r="G5" s="134" t="s">
        <v>30</v>
      </c>
      <c r="H5" s="161" t="s">
        <v>86</v>
      </c>
      <c r="I5" s="161" t="s">
        <v>87</v>
      </c>
    </row>
    <row r="6" spans="1:9" s="1" customFormat="1" ht="15" customHeight="1">
      <c r="A6" s="113"/>
      <c r="B6" s="125" t="s">
        <v>94</v>
      </c>
      <c r="C6" s="135" t="s">
        <v>96</v>
      </c>
      <c r="D6" s="162" t="s">
        <v>98</v>
      </c>
      <c r="E6" s="162" t="s">
        <v>98</v>
      </c>
      <c r="F6" s="135" t="s">
        <v>94</v>
      </c>
      <c r="G6" s="135" t="s">
        <v>96</v>
      </c>
      <c r="H6" s="162" t="s">
        <v>98</v>
      </c>
      <c r="I6" s="162" t="s">
        <v>98</v>
      </c>
    </row>
    <row r="7" spans="1:9" s="1" customFormat="1" ht="15" customHeight="1">
      <c r="A7" s="111" t="s">
        <v>170</v>
      </c>
      <c r="B7" s="126">
        <v>1812</v>
      </c>
      <c r="C7" s="126">
        <v>264358</v>
      </c>
      <c r="D7" s="163">
        <v>99</v>
      </c>
      <c r="E7" s="163">
        <v>73.199999999999989</v>
      </c>
      <c r="F7" s="126">
        <v>1815</v>
      </c>
      <c r="G7" s="126">
        <v>257723</v>
      </c>
      <c r="H7" s="163">
        <v>99.199999999999989</v>
      </c>
      <c r="I7" s="156">
        <v>71.199999999999989</v>
      </c>
    </row>
    <row r="8" spans="1:9" s="1" customFormat="1" ht="15" customHeight="1">
      <c r="A8" s="111" t="s">
        <v>48</v>
      </c>
      <c r="B8" s="127">
        <v>1806</v>
      </c>
      <c r="C8" s="148">
        <v>284146</v>
      </c>
      <c r="D8" s="164">
        <v>99</v>
      </c>
      <c r="E8" s="164">
        <v>71.5</v>
      </c>
      <c r="F8" s="148">
        <v>1803</v>
      </c>
      <c r="G8" s="148">
        <v>277374</v>
      </c>
      <c r="H8" s="163">
        <v>98.799999999999983</v>
      </c>
      <c r="I8" s="156">
        <v>69.899999999999949</v>
      </c>
    </row>
    <row r="9" spans="1:9" s="1" customFormat="1" ht="15" customHeight="1">
      <c r="A9" s="111" t="s">
        <v>202</v>
      </c>
      <c r="B9" s="128">
        <v>1790</v>
      </c>
      <c r="C9" s="148">
        <v>281986</v>
      </c>
      <c r="D9" s="164">
        <v>98.099999999999966</v>
      </c>
      <c r="E9" s="164">
        <v>71.799999999999983</v>
      </c>
      <c r="F9" s="148">
        <v>1791</v>
      </c>
      <c r="G9" s="148">
        <v>276848</v>
      </c>
      <c r="H9" s="163">
        <v>98.099999999999966</v>
      </c>
      <c r="I9" s="156">
        <v>70.399999999999949</v>
      </c>
    </row>
    <row r="10" spans="1:9" s="108" customFormat="1" ht="15" customHeight="1">
      <c r="A10" s="111" t="s">
        <v>33</v>
      </c>
      <c r="B10" s="128">
        <v>1809</v>
      </c>
      <c r="C10" s="148">
        <v>287969</v>
      </c>
      <c r="D10" s="164">
        <v>99.1</v>
      </c>
      <c r="E10" s="164">
        <v>75.7</v>
      </c>
      <c r="F10" s="148">
        <v>1808</v>
      </c>
      <c r="G10" s="148">
        <v>278515</v>
      </c>
      <c r="H10" s="163">
        <v>99.1</v>
      </c>
      <c r="I10" s="156">
        <v>73.3</v>
      </c>
    </row>
    <row r="11" spans="1:9" s="1" customFormat="1" ht="15" customHeight="1">
      <c r="A11" s="114" t="s">
        <v>172</v>
      </c>
      <c r="B11" s="129">
        <v>1059</v>
      </c>
      <c r="C11" s="149">
        <v>86752</v>
      </c>
      <c r="D11" s="165">
        <v>99.3</v>
      </c>
      <c r="E11" s="165">
        <v>50.4</v>
      </c>
      <c r="F11" s="149">
        <v>1057</v>
      </c>
      <c r="G11" s="149">
        <v>88158</v>
      </c>
      <c r="H11" s="187">
        <v>99</v>
      </c>
      <c r="I11" s="157">
        <v>51.3</v>
      </c>
    </row>
    <row r="12" spans="1:9" s="1" customFormat="1" ht="15" customHeight="1">
      <c r="A12" s="115" t="s">
        <v>101</v>
      </c>
      <c r="B12" s="130">
        <v>154</v>
      </c>
      <c r="C12" s="126">
        <v>19836</v>
      </c>
      <c r="D12" s="166">
        <v>99.4</v>
      </c>
      <c r="E12" s="166">
        <v>64.3</v>
      </c>
      <c r="F12" s="126">
        <v>153</v>
      </c>
      <c r="G12" s="126">
        <v>22720</v>
      </c>
      <c r="H12" s="163">
        <v>98.7</v>
      </c>
      <c r="I12" s="156">
        <v>74.099999999999994</v>
      </c>
    </row>
    <row r="13" spans="1:9" s="1" customFormat="1" ht="15" customHeight="1">
      <c r="A13" s="115" t="s">
        <v>102</v>
      </c>
      <c r="B13" s="130">
        <v>145</v>
      </c>
      <c r="C13" s="150">
        <v>18632</v>
      </c>
      <c r="D13" s="166">
        <v>100</v>
      </c>
      <c r="E13" s="166">
        <v>65.8</v>
      </c>
      <c r="F13" s="126">
        <v>145</v>
      </c>
      <c r="G13" s="126">
        <v>18395</v>
      </c>
      <c r="H13" s="163">
        <v>100</v>
      </c>
      <c r="I13" s="156">
        <v>64.900000000000006</v>
      </c>
    </row>
    <row r="14" spans="1:9" s="1" customFormat="1" ht="15" customHeight="1">
      <c r="A14" s="115" t="s">
        <v>105</v>
      </c>
      <c r="B14" s="131">
        <v>131</v>
      </c>
      <c r="C14" s="126">
        <v>9237</v>
      </c>
      <c r="D14" s="163">
        <v>99.2</v>
      </c>
      <c r="E14" s="163">
        <v>38.1</v>
      </c>
      <c r="F14" s="126">
        <v>129</v>
      </c>
      <c r="G14" s="126">
        <v>8678</v>
      </c>
      <c r="H14" s="163">
        <v>97.7</v>
      </c>
      <c r="I14" s="156">
        <v>36.299999999999997</v>
      </c>
    </row>
    <row r="15" spans="1:9" s="1" customFormat="1" ht="15" customHeight="1">
      <c r="A15" s="115" t="s">
        <v>106</v>
      </c>
      <c r="B15" s="131">
        <v>53</v>
      </c>
      <c r="C15" s="126">
        <v>1293</v>
      </c>
      <c r="D15" s="163">
        <v>100</v>
      </c>
      <c r="E15" s="163">
        <v>14.6</v>
      </c>
      <c r="F15" s="126">
        <v>54</v>
      </c>
      <c r="G15" s="126">
        <v>1247</v>
      </c>
      <c r="H15" s="163">
        <v>100</v>
      </c>
      <c r="I15" s="156">
        <v>13.8</v>
      </c>
    </row>
    <row r="16" spans="1:9" s="1" customFormat="1" ht="15" customHeight="1">
      <c r="A16" s="115" t="s">
        <v>39</v>
      </c>
      <c r="B16" s="131">
        <v>14</v>
      </c>
      <c r="C16" s="126">
        <v>429</v>
      </c>
      <c r="D16" s="163">
        <v>100</v>
      </c>
      <c r="E16" s="163">
        <v>18.2</v>
      </c>
      <c r="F16" s="126">
        <v>14</v>
      </c>
      <c r="G16" s="126">
        <v>534</v>
      </c>
      <c r="H16" s="163">
        <v>100</v>
      </c>
      <c r="I16" s="156">
        <v>22.7</v>
      </c>
    </row>
    <row r="17" spans="1:9" s="1" customFormat="1" ht="15" customHeight="1">
      <c r="A17" s="115" t="s">
        <v>107</v>
      </c>
      <c r="B17" s="131">
        <v>60</v>
      </c>
      <c r="C17" s="126">
        <v>3442</v>
      </c>
      <c r="D17" s="163">
        <v>100</v>
      </c>
      <c r="E17" s="163">
        <v>48.6</v>
      </c>
      <c r="F17" s="126">
        <v>60</v>
      </c>
      <c r="G17" s="126">
        <v>3447</v>
      </c>
      <c r="H17" s="163">
        <v>100</v>
      </c>
      <c r="I17" s="156">
        <v>48.7</v>
      </c>
    </row>
    <row r="18" spans="1:9" s="1" customFormat="1" ht="15" customHeight="1">
      <c r="A18" s="115" t="s">
        <v>108</v>
      </c>
      <c r="B18" s="131">
        <v>67</v>
      </c>
      <c r="C18" s="126">
        <v>4386</v>
      </c>
      <c r="D18" s="163">
        <v>100</v>
      </c>
      <c r="E18" s="163">
        <v>43.1</v>
      </c>
      <c r="F18" s="126">
        <v>67</v>
      </c>
      <c r="G18" s="126">
        <v>4424</v>
      </c>
      <c r="H18" s="163">
        <v>100</v>
      </c>
      <c r="I18" s="156">
        <v>43.4</v>
      </c>
    </row>
    <row r="19" spans="1:9" s="1" customFormat="1" ht="15" customHeight="1">
      <c r="A19" s="115" t="s">
        <v>111</v>
      </c>
      <c r="B19" s="131">
        <v>104</v>
      </c>
      <c r="C19" s="126">
        <v>4537</v>
      </c>
      <c r="D19" s="163">
        <v>100</v>
      </c>
      <c r="E19" s="163">
        <v>27.5</v>
      </c>
      <c r="F19" s="126">
        <v>104</v>
      </c>
      <c r="G19" s="126">
        <v>4464</v>
      </c>
      <c r="H19" s="163">
        <v>100</v>
      </c>
      <c r="I19" s="156">
        <v>27</v>
      </c>
    </row>
    <row r="20" spans="1:9" s="1" customFormat="1" ht="15" customHeight="1">
      <c r="A20" s="115" t="s">
        <v>92</v>
      </c>
      <c r="B20" s="131">
        <v>60</v>
      </c>
      <c r="C20" s="126">
        <v>4746</v>
      </c>
      <c r="D20" s="163">
        <v>100</v>
      </c>
      <c r="E20" s="163">
        <v>52.8</v>
      </c>
      <c r="F20" s="126">
        <v>60</v>
      </c>
      <c r="G20" s="126">
        <v>4683</v>
      </c>
      <c r="H20" s="163">
        <v>100</v>
      </c>
      <c r="I20" s="156">
        <v>52.1</v>
      </c>
    </row>
    <row r="21" spans="1:9" s="1" customFormat="1" ht="15" customHeight="1">
      <c r="A21" s="115" t="s">
        <v>112</v>
      </c>
      <c r="B21" s="131">
        <v>93</v>
      </c>
      <c r="C21" s="126">
        <v>6831</v>
      </c>
      <c r="D21" s="163">
        <v>100</v>
      </c>
      <c r="E21" s="163">
        <v>63.4</v>
      </c>
      <c r="F21" s="126">
        <v>93</v>
      </c>
      <c r="G21" s="126">
        <v>6916</v>
      </c>
      <c r="H21" s="163">
        <v>100</v>
      </c>
      <c r="I21" s="156">
        <v>64.2</v>
      </c>
    </row>
    <row r="22" spans="1:9" s="1" customFormat="1" ht="15" customHeight="1">
      <c r="A22" s="115" t="s">
        <v>83</v>
      </c>
      <c r="B22" s="131">
        <v>90</v>
      </c>
      <c r="C22" s="126">
        <v>7448</v>
      </c>
      <c r="D22" s="163">
        <v>100</v>
      </c>
      <c r="E22" s="163">
        <v>62.6</v>
      </c>
      <c r="F22" s="126">
        <v>90</v>
      </c>
      <c r="G22" s="126">
        <v>7679</v>
      </c>
      <c r="H22" s="163">
        <v>100</v>
      </c>
      <c r="I22" s="156">
        <v>64.5</v>
      </c>
    </row>
    <row r="23" spans="1:9" s="1" customFormat="1" ht="15" customHeight="1">
      <c r="A23" s="116" t="s">
        <v>95</v>
      </c>
      <c r="B23" s="132">
        <v>88</v>
      </c>
      <c r="C23" s="151">
        <v>5935</v>
      </c>
      <c r="D23" s="167">
        <v>93.6</v>
      </c>
      <c r="E23" s="167">
        <v>49.5</v>
      </c>
      <c r="F23" s="185">
        <v>88</v>
      </c>
      <c r="G23" s="185">
        <v>4971</v>
      </c>
      <c r="H23" s="188">
        <v>93.6</v>
      </c>
      <c r="I23" s="158">
        <v>41.5</v>
      </c>
    </row>
    <row r="24" spans="1:9" s="1" customFormat="1" ht="15" customHeight="1">
      <c r="A24" s="117" t="s">
        <v>276</v>
      </c>
      <c r="B24" s="52"/>
      <c r="C24" s="126"/>
      <c r="D24" s="163"/>
      <c r="E24" s="163"/>
      <c r="F24" s="126"/>
      <c r="G24" s="126"/>
      <c r="H24" s="163"/>
      <c r="I24" s="163"/>
    </row>
    <row r="25" spans="1:9" s="1" customFormat="1" ht="15" customHeight="1">
      <c r="A25" s="13" t="s">
        <v>190</v>
      </c>
      <c r="B25" s="52"/>
      <c r="C25" s="126"/>
      <c r="D25" s="163"/>
      <c r="E25" s="163"/>
      <c r="F25" s="126"/>
      <c r="G25" s="126"/>
      <c r="H25" s="163"/>
      <c r="I25" s="163"/>
    </row>
    <row r="26" spans="1:9" s="1" customFormat="1" ht="15" customHeight="1">
      <c r="A26" s="13" t="s">
        <v>254</v>
      </c>
      <c r="B26" s="52"/>
      <c r="C26" s="126"/>
      <c r="D26" s="163"/>
      <c r="E26" s="163"/>
      <c r="F26" s="126"/>
      <c r="G26" s="126"/>
      <c r="H26" s="163"/>
      <c r="I26" s="163"/>
    </row>
    <row r="27" spans="1:9" s="1" customFormat="1" ht="15" customHeight="1">
      <c r="B27" s="52"/>
      <c r="C27" s="152"/>
      <c r="D27" s="168"/>
      <c r="E27" s="168"/>
      <c r="F27" s="152"/>
      <c r="G27" s="152"/>
      <c r="H27" s="168"/>
      <c r="I27" s="168"/>
    </row>
    <row r="28" spans="1:9" ht="15" customHeight="1">
      <c r="A28" s="30">
        <v>2</v>
      </c>
      <c r="B28" s="121"/>
      <c r="C28" s="121"/>
      <c r="D28" s="169"/>
      <c r="E28" s="169"/>
      <c r="F28" s="121"/>
      <c r="G28" s="121"/>
      <c r="H28" s="169"/>
      <c r="I28" s="169"/>
    </row>
    <row r="29" spans="1:9" ht="20" customHeight="1">
      <c r="A29" s="109" t="s">
        <v>259</v>
      </c>
      <c r="B29" s="122"/>
      <c r="C29" s="122"/>
      <c r="D29" s="160"/>
      <c r="E29" s="160"/>
      <c r="F29" s="122"/>
      <c r="G29" s="122"/>
      <c r="H29" s="160"/>
      <c r="I29" s="160"/>
    </row>
    <row r="30" spans="1:9" ht="15" customHeight="1">
      <c r="A30" s="118" t="s">
        <v>61</v>
      </c>
      <c r="B30" s="133" t="s">
        <v>71</v>
      </c>
      <c r="C30" s="153"/>
      <c r="D30" s="153"/>
      <c r="E30" s="153"/>
      <c r="F30" s="153"/>
      <c r="G30" s="153"/>
      <c r="H30" s="153"/>
      <c r="I30" s="177"/>
    </row>
    <row r="31" spans="1:9" ht="15" customHeight="1">
      <c r="A31" s="111"/>
      <c r="B31" s="133" t="s">
        <v>10</v>
      </c>
      <c r="C31" s="153"/>
      <c r="D31" s="153"/>
      <c r="E31" s="177"/>
      <c r="F31" s="133" t="s">
        <v>66</v>
      </c>
      <c r="G31" s="153"/>
      <c r="H31" s="153"/>
      <c r="I31" s="177"/>
    </row>
    <row r="32" spans="1:9" ht="15" customHeight="1">
      <c r="A32" s="111"/>
      <c r="B32" s="134" t="s">
        <v>84</v>
      </c>
      <c r="C32" s="134" t="s">
        <v>30</v>
      </c>
      <c r="D32" s="161" t="s">
        <v>86</v>
      </c>
      <c r="E32" s="161" t="s">
        <v>87</v>
      </c>
      <c r="F32" s="134" t="s">
        <v>84</v>
      </c>
      <c r="G32" s="134" t="s">
        <v>30</v>
      </c>
      <c r="H32" s="161" t="s">
        <v>86</v>
      </c>
      <c r="I32" s="161" t="s">
        <v>87</v>
      </c>
    </row>
    <row r="33" spans="1:9" ht="15" customHeight="1">
      <c r="A33" s="119"/>
      <c r="B33" s="135" t="s">
        <v>94</v>
      </c>
      <c r="C33" s="135" t="s">
        <v>96</v>
      </c>
      <c r="D33" s="162" t="s">
        <v>98</v>
      </c>
      <c r="E33" s="162" t="s">
        <v>98</v>
      </c>
      <c r="F33" s="135" t="s">
        <v>94</v>
      </c>
      <c r="G33" s="135" t="s">
        <v>96</v>
      </c>
      <c r="H33" s="162" t="s">
        <v>98</v>
      </c>
      <c r="I33" s="162" t="s">
        <v>98</v>
      </c>
    </row>
    <row r="34" spans="1:9" ht="15" customHeight="1">
      <c r="A34" s="111" t="s">
        <v>170</v>
      </c>
      <c r="B34" s="131">
        <v>1445</v>
      </c>
      <c r="C34" s="126">
        <v>162509</v>
      </c>
      <c r="D34" s="163">
        <v>98.799999999999983</v>
      </c>
      <c r="E34" s="163">
        <v>68.099999999999966</v>
      </c>
      <c r="F34" s="126">
        <v>1444</v>
      </c>
      <c r="G34" s="126">
        <v>161397</v>
      </c>
      <c r="H34" s="163">
        <v>98.699999999999989</v>
      </c>
      <c r="I34" s="156">
        <v>67.699999999999989</v>
      </c>
    </row>
    <row r="35" spans="1:9" ht="15" customHeight="1">
      <c r="A35" s="111" t="s">
        <v>48</v>
      </c>
      <c r="B35" s="131">
        <v>1442</v>
      </c>
      <c r="C35" s="126">
        <v>165347</v>
      </c>
      <c r="D35" s="163">
        <v>98.799999999999983</v>
      </c>
      <c r="E35" s="163">
        <v>69.5</v>
      </c>
      <c r="F35" s="126">
        <v>1441</v>
      </c>
      <c r="G35" s="126">
        <v>166178</v>
      </c>
      <c r="H35" s="163">
        <v>98.699999999999989</v>
      </c>
      <c r="I35" s="156">
        <v>69.899999999999949</v>
      </c>
    </row>
    <row r="36" spans="1:9" ht="15" customHeight="1">
      <c r="A36" s="111" t="s">
        <v>202</v>
      </c>
      <c r="B36" s="128">
        <v>1435</v>
      </c>
      <c r="C36" s="148">
        <v>165694</v>
      </c>
      <c r="D36" s="164">
        <v>98.299999999999983</v>
      </c>
      <c r="E36" s="164">
        <v>70</v>
      </c>
      <c r="F36" s="148">
        <v>1434</v>
      </c>
      <c r="G36" s="148">
        <v>166123</v>
      </c>
      <c r="H36" s="163">
        <v>98.199999999999989</v>
      </c>
      <c r="I36" s="156">
        <v>70.199999999999989</v>
      </c>
    </row>
    <row r="37" spans="1:9" ht="15" customHeight="1">
      <c r="A37" s="111" t="s">
        <v>33</v>
      </c>
      <c r="B37" s="128">
        <v>1448</v>
      </c>
      <c r="C37" s="148">
        <v>169948</v>
      </c>
      <c r="D37" s="164">
        <v>99.2</v>
      </c>
      <c r="E37" s="164">
        <v>71.2</v>
      </c>
      <c r="F37" s="148">
        <v>1447</v>
      </c>
      <c r="G37" s="148">
        <v>169505</v>
      </c>
      <c r="H37" s="163">
        <v>99.1</v>
      </c>
      <c r="I37" s="156">
        <v>71</v>
      </c>
    </row>
    <row r="38" spans="1:9" ht="15" customHeight="1">
      <c r="A38" s="114" t="s">
        <v>172</v>
      </c>
      <c r="B38" s="129">
        <v>734</v>
      </c>
      <c r="C38" s="149">
        <v>51147</v>
      </c>
      <c r="D38" s="165">
        <v>98.7</v>
      </c>
      <c r="E38" s="165">
        <v>43.9</v>
      </c>
      <c r="F38" s="149">
        <v>733</v>
      </c>
      <c r="G38" s="149">
        <v>51460</v>
      </c>
      <c r="H38" s="187">
        <v>98.5</v>
      </c>
      <c r="I38" s="157">
        <v>44.2</v>
      </c>
    </row>
    <row r="39" spans="1:9" ht="15" customHeight="1">
      <c r="A39" s="115" t="s">
        <v>101</v>
      </c>
      <c r="B39" s="130">
        <v>123</v>
      </c>
      <c r="C39" s="126">
        <v>10978</v>
      </c>
      <c r="D39" s="166">
        <v>99.2</v>
      </c>
      <c r="E39" s="166">
        <v>54.1</v>
      </c>
      <c r="F39" s="126">
        <v>123</v>
      </c>
      <c r="G39" s="126">
        <v>12602</v>
      </c>
      <c r="H39" s="163">
        <v>99.2</v>
      </c>
      <c r="I39" s="156">
        <v>62.1</v>
      </c>
    </row>
    <row r="40" spans="1:9" ht="15" customHeight="1">
      <c r="A40" s="115" t="s">
        <v>102</v>
      </c>
      <c r="B40" s="130">
        <v>116</v>
      </c>
      <c r="C40" s="150">
        <v>10914</v>
      </c>
      <c r="D40" s="166">
        <v>100</v>
      </c>
      <c r="E40" s="166">
        <v>57</v>
      </c>
      <c r="F40" s="126">
        <v>116</v>
      </c>
      <c r="G40" s="126">
        <v>10370</v>
      </c>
      <c r="H40" s="163">
        <v>100</v>
      </c>
      <c r="I40" s="156">
        <v>54.2</v>
      </c>
    </row>
    <row r="41" spans="1:9" ht="15" customHeight="1">
      <c r="A41" s="115" t="s">
        <v>105</v>
      </c>
      <c r="B41" s="131">
        <v>91</v>
      </c>
      <c r="C41" s="126">
        <v>5541</v>
      </c>
      <c r="D41" s="163">
        <v>98.9</v>
      </c>
      <c r="E41" s="163">
        <v>37</v>
      </c>
      <c r="F41" s="126">
        <v>91</v>
      </c>
      <c r="G41" s="126">
        <v>5460</v>
      </c>
      <c r="H41" s="163">
        <v>98.9</v>
      </c>
      <c r="I41" s="156">
        <v>36.4</v>
      </c>
    </row>
    <row r="42" spans="1:9" ht="15" customHeight="1">
      <c r="A42" s="115" t="s">
        <v>106</v>
      </c>
      <c r="B42" s="131">
        <v>48</v>
      </c>
      <c r="C42" s="126">
        <v>870</v>
      </c>
      <c r="D42" s="163">
        <v>98</v>
      </c>
      <c r="E42" s="163">
        <v>16</v>
      </c>
      <c r="F42" s="126">
        <v>48</v>
      </c>
      <c r="G42" s="126">
        <v>885</v>
      </c>
      <c r="H42" s="163">
        <v>98</v>
      </c>
      <c r="I42" s="156">
        <v>16.3</v>
      </c>
    </row>
    <row r="43" spans="1:9" ht="15" customHeight="1">
      <c r="A43" s="115" t="s">
        <v>39</v>
      </c>
      <c r="B43" s="131">
        <v>6</v>
      </c>
      <c r="C43" s="126">
        <v>98</v>
      </c>
      <c r="D43" s="163">
        <v>100</v>
      </c>
      <c r="E43" s="163">
        <v>17.2</v>
      </c>
      <c r="F43" s="126">
        <v>6</v>
      </c>
      <c r="G43" s="126">
        <v>101</v>
      </c>
      <c r="H43" s="163">
        <v>100</v>
      </c>
      <c r="I43" s="156">
        <v>17.7</v>
      </c>
    </row>
    <row r="44" spans="1:9" ht="15" customHeight="1">
      <c r="A44" s="115" t="s">
        <v>107</v>
      </c>
      <c r="B44" s="131">
        <v>16</v>
      </c>
      <c r="C44" s="126">
        <v>865</v>
      </c>
      <c r="D44" s="163">
        <v>100</v>
      </c>
      <c r="E44" s="163">
        <v>37.799999999999997</v>
      </c>
      <c r="F44" s="126">
        <v>16</v>
      </c>
      <c r="G44" s="126">
        <v>679</v>
      </c>
      <c r="H44" s="163">
        <v>100</v>
      </c>
      <c r="I44" s="156">
        <v>29.7</v>
      </c>
    </row>
    <row r="45" spans="1:9" ht="15" customHeight="1">
      <c r="A45" s="115" t="s">
        <v>108</v>
      </c>
      <c r="B45" s="131">
        <v>47</v>
      </c>
      <c r="C45" s="126">
        <v>2682</v>
      </c>
      <c r="D45" s="163">
        <v>100</v>
      </c>
      <c r="E45" s="163">
        <v>36</v>
      </c>
      <c r="F45" s="126">
        <v>46</v>
      </c>
      <c r="G45" s="126">
        <v>2289</v>
      </c>
      <c r="H45" s="163">
        <v>97.9</v>
      </c>
      <c r="I45" s="156">
        <v>31.4</v>
      </c>
    </row>
    <row r="46" spans="1:9" ht="15" customHeight="1">
      <c r="A46" s="115" t="s">
        <v>111</v>
      </c>
      <c r="B46" s="131">
        <v>57</v>
      </c>
      <c r="C46" s="126">
        <v>2140</v>
      </c>
      <c r="D46" s="163">
        <v>100</v>
      </c>
      <c r="E46" s="163">
        <v>23.2</v>
      </c>
      <c r="F46" s="126">
        <v>57</v>
      </c>
      <c r="G46" s="126">
        <v>2353</v>
      </c>
      <c r="H46" s="163">
        <v>100</v>
      </c>
      <c r="I46" s="156">
        <v>25.5</v>
      </c>
    </row>
    <row r="47" spans="1:9" ht="15" customHeight="1">
      <c r="A47" s="115" t="s">
        <v>92</v>
      </c>
      <c r="B47" s="131">
        <v>34</v>
      </c>
      <c r="C47" s="126">
        <v>2752</v>
      </c>
      <c r="D47" s="163">
        <v>100</v>
      </c>
      <c r="E47" s="163">
        <v>49.2</v>
      </c>
      <c r="F47" s="126">
        <v>34</v>
      </c>
      <c r="G47" s="126">
        <v>2561</v>
      </c>
      <c r="H47" s="163">
        <v>100</v>
      </c>
      <c r="I47" s="156">
        <v>45.8</v>
      </c>
    </row>
    <row r="48" spans="1:9" ht="15" customHeight="1">
      <c r="A48" s="115" t="s">
        <v>112</v>
      </c>
      <c r="B48" s="131">
        <v>62</v>
      </c>
      <c r="C48" s="126">
        <v>4886</v>
      </c>
      <c r="D48" s="163">
        <v>100</v>
      </c>
      <c r="E48" s="163">
        <v>48.8</v>
      </c>
      <c r="F48" s="126">
        <v>62</v>
      </c>
      <c r="G48" s="126">
        <v>4914</v>
      </c>
      <c r="H48" s="163">
        <v>100</v>
      </c>
      <c r="I48" s="156">
        <v>49.1</v>
      </c>
    </row>
    <row r="49" spans="1:9" ht="15" customHeight="1">
      <c r="A49" s="115" t="s">
        <v>83</v>
      </c>
      <c r="B49" s="131">
        <v>69</v>
      </c>
      <c r="C49" s="126">
        <v>5788</v>
      </c>
      <c r="D49" s="163">
        <v>100</v>
      </c>
      <c r="E49" s="163">
        <v>51.5</v>
      </c>
      <c r="F49" s="126">
        <v>69</v>
      </c>
      <c r="G49" s="126">
        <v>6023</v>
      </c>
      <c r="H49" s="163">
        <v>100</v>
      </c>
      <c r="I49" s="156">
        <v>53.6</v>
      </c>
    </row>
    <row r="50" spans="1:9" ht="15" customHeight="1">
      <c r="A50" s="116" t="s">
        <v>95</v>
      </c>
      <c r="B50" s="132">
        <v>65</v>
      </c>
      <c r="C50" s="151">
        <v>3633</v>
      </c>
      <c r="D50" s="167">
        <v>90.3</v>
      </c>
      <c r="E50" s="167">
        <v>35</v>
      </c>
      <c r="F50" s="185">
        <v>65</v>
      </c>
      <c r="G50" s="185">
        <v>3223</v>
      </c>
      <c r="H50" s="188">
        <v>90.3</v>
      </c>
      <c r="I50" s="158">
        <v>31</v>
      </c>
    </row>
    <row r="51" spans="1:9" ht="15" customHeight="1">
      <c r="A51" s="120"/>
      <c r="B51" s="136"/>
      <c r="C51" s="136"/>
      <c r="D51" s="170"/>
      <c r="E51" s="170"/>
      <c r="F51" s="136"/>
      <c r="G51" s="136"/>
      <c r="H51" s="170"/>
      <c r="I51" s="170"/>
    </row>
    <row r="52" spans="1:9" ht="15" customHeight="1">
      <c r="A52" s="30">
        <v>3</v>
      </c>
      <c r="B52" s="121"/>
      <c r="C52" s="121"/>
      <c r="D52" s="169"/>
      <c r="E52" s="169"/>
      <c r="F52" s="121"/>
      <c r="G52" s="121"/>
      <c r="H52" s="169"/>
      <c r="I52" s="169"/>
    </row>
    <row r="53" spans="1:9" ht="20" customHeight="1">
      <c r="A53" s="109" t="s">
        <v>259</v>
      </c>
      <c r="B53" s="137"/>
      <c r="C53" s="122"/>
      <c r="D53" s="160"/>
      <c r="E53" s="160"/>
      <c r="F53" s="122"/>
      <c r="G53" s="122"/>
      <c r="H53" s="160"/>
      <c r="I53" s="160"/>
    </row>
    <row r="54" spans="1:9" ht="15" customHeight="1">
      <c r="A54" s="118" t="s">
        <v>61</v>
      </c>
      <c r="B54" s="133" t="s">
        <v>73</v>
      </c>
      <c r="C54" s="153"/>
      <c r="D54" s="153"/>
      <c r="E54" s="153"/>
      <c r="F54" s="153"/>
      <c r="G54" s="153"/>
      <c r="H54" s="153"/>
      <c r="I54" s="177"/>
    </row>
    <row r="55" spans="1:9" ht="15" customHeight="1">
      <c r="A55" s="111"/>
      <c r="B55" s="133" t="s">
        <v>70</v>
      </c>
      <c r="C55" s="153"/>
      <c r="D55" s="153"/>
      <c r="E55" s="177"/>
      <c r="F55" s="133" t="s">
        <v>52</v>
      </c>
      <c r="G55" s="153"/>
      <c r="H55" s="153"/>
      <c r="I55" s="177"/>
    </row>
    <row r="56" spans="1:9" ht="15" customHeight="1">
      <c r="A56" s="111"/>
      <c r="B56" s="134" t="s">
        <v>84</v>
      </c>
      <c r="C56" s="134" t="s">
        <v>30</v>
      </c>
      <c r="D56" s="161" t="s">
        <v>86</v>
      </c>
      <c r="E56" s="161" t="s">
        <v>87</v>
      </c>
      <c r="F56" s="134" t="s">
        <v>84</v>
      </c>
      <c r="G56" s="134" t="s">
        <v>30</v>
      </c>
      <c r="H56" s="161" t="s">
        <v>86</v>
      </c>
      <c r="I56" s="161" t="s">
        <v>87</v>
      </c>
    </row>
    <row r="57" spans="1:9" ht="15" customHeight="1">
      <c r="A57" s="119"/>
      <c r="B57" s="135" t="s">
        <v>94</v>
      </c>
      <c r="C57" s="135" t="s">
        <v>96</v>
      </c>
      <c r="D57" s="162" t="s">
        <v>98</v>
      </c>
      <c r="E57" s="162" t="s">
        <v>98</v>
      </c>
      <c r="F57" s="135" t="s">
        <v>94</v>
      </c>
      <c r="G57" s="135" t="s">
        <v>96</v>
      </c>
      <c r="H57" s="162" t="s">
        <v>98</v>
      </c>
      <c r="I57" s="162" t="s">
        <v>98</v>
      </c>
    </row>
    <row r="58" spans="1:9" ht="15" customHeight="1">
      <c r="A58" s="111" t="s">
        <v>170</v>
      </c>
      <c r="B58" s="131">
        <v>1091</v>
      </c>
      <c r="C58" s="126">
        <v>53183</v>
      </c>
      <c r="D58" s="163">
        <v>98.899999999999963</v>
      </c>
      <c r="E58" s="163">
        <v>65.699999999999989</v>
      </c>
      <c r="F58" s="126">
        <v>1083</v>
      </c>
      <c r="G58" s="126">
        <v>53153</v>
      </c>
      <c r="H58" s="163">
        <v>98.599999999999966</v>
      </c>
      <c r="I58" s="156">
        <v>66.099999999999966</v>
      </c>
    </row>
    <row r="59" spans="1:9" ht="15" customHeight="1">
      <c r="A59" s="111" t="s">
        <v>48</v>
      </c>
      <c r="B59" s="131">
        <v>1086</v>
      </c>
      <c r="C59" s="126">
        <v>54937</v>
      </c>
      <c r="D59" s="163">
        <v>98.5</v>
      </c>
      <c r="E59" s="163">
        <v>68.399999999999949</v>
      </c>
      <c r="F59" s="126">
        <v>1083</v>
      </c>
      <c r="G59" s="126">
        <v>56401</v>
      </c>
      <c r="H59" s="163">
        <v>98.299999999999983</v>
      </c>
      <c r="I59" s="156">
        <v>70.299999999999983</v>
      </c>
    </row>
    <row r="60" spans="1:9" ht="15" customHeight="1">
      <c r="A60" s="111" t="s">
        <v>202</v>
      </c>
      <c r="B60" s="131">
        <v>1079</v>
      </c>
      <c r="C60" s="126">
        <v>52761</v>
      </c>
      <c r="D60" s="163">
        <v>98.5</v>
      </c>
      <c r="E60" s="163">
        <v>66.099999999999966</v>
      </c>
      <c r="F60" s="126">
        <v>1070</v>
      </c>
      <c r="G60" s="126">
        <v>53141</v>
      </c>
      <c r="H60" s="163">
        <v>97.699999999999989</v>
      </c>
      <c r="I60" s="156">
        <v>67.099999999999966</v>
      </c>
    </row>
    <row r="61" spans="1:9" ht="15" customHeight="1">
      <c r="A61" s="111" t="s">
        <v>33</v>
      </c>
      <c r="B61" s="128">
        <v>1088</v>
      </c>
      <c r="C61" s="148">
        <v>56698</v>
      </c>
      <c r="D61" s="164">
        <v>99.4</v>
      </c>
      <c r="E61" s="164">
        <v>70.099999999999994</v>
      </c>
      <c r="F61" s="148">
        <v>1087</v>
      </c>
      <c r="G61" s="148">
        <v>55784</v>
      </c>
      <c r="H61" s="163">
        <v>99.3</v>
      </c>
      <c r="I61" s="156">
        <v>69.2</v>
      </c>
    </row>
    <row r="62" spans="1:9" ht="15" customHeight="1">
      <c r="A62" s="114" t="s">
        <v>172</v>
      </c>
      <c r="B62" s="129">
        <v>693</v>
      </c>
      <c r="C62" s="149">
        <v>21797</v>
      </c>
      <c r="D62" s="165">
        <v>99.7</v>
      </c>
      <c r="E62" s="165">
        <v>42.4</v>
      </c>
      <c r="F62" s="149">
        <v>687</v>
      </c>
      <c r="G62" s="149">
        <v>21441</v>
      </c>
      <c r="H62" s="187">
        <v>98.7</v>
      </c>
      <c r="I62" s="157">
        <v>42.1</v>
      </c>
    </row>
    <row r="63" spans="1:9" ht="15" customHeight="1">
      <c r="A63" s="115" t="s">
        <v>101</v>
      </c>
      <c r="B63" s="130">
        <v>93</v>
      </c>
      <c r="C63" s="126">
        <v>4069</v>
      </c>
      <c r="D63" s="166">
        <v>100</v>
      </c>
      <c r="E63" s="166">
        <v>59.1</v>
      </c>
      <c r="F63" s="126">
        <v>91</v>
      </c>
      <c r="G63" s="126">
        <v>4138</v>
      </c>
      <c r="H63" s="163">
        <v>97.8</v>
      </c>
      <c r="I63" s="156">
        <v>61.4</v>
      </c>
    </row>
    <row r="64" spans="1:9" ht="15" customHeight="1">
      <c r="A64" s="115" t="s">
        <v>102</v>
      </c>
      <c r="B64" s="130">
        <v>87</v>
      </c>
      <c r="C64" s="150">
        <v>3792</v>
      </c>
      <c r="D64" s="166">
        <v>100</v>
      </c>
      <c r="E64" s="166">
        <v>58.9</v>
      </c>
      <c r="F64" s="126">
        <v>85</v>
      </c>
      <c r="G64" s="126">
        <v>3747</v>
      </c>
      <c r="H64" s="163">
        <v>97.7</v>
      </c>
      <c r="I64" s="156">
        <v>59.6</v>
      </c>
    </row>
    <row r="65" spans="1:9" ht="15" customHeight="1">
      <c r="A65" s="115" t="s">
        <v>105</v>
      </c>
      <c r="B65" s="131">
        <v>93</v>
      </c>
      <c r="C65" s="126">
        <v>2053</v>
      </c>
      <c r="D65" s="163">
        <v>100</v>
      </c>
      <c r="E65" s="163">
        <v>29.8</v>
      </c>
      <c r="F65" s="126">
        <v>92</v>
      </c>
      <c r="G65" s="126">
        <v>1937</v>
      </c>
      <c r="H65" s="163">
        <v>98.9</v>
      </c>
      <c r="I65" s="156">
        <v>28.2</v>
      </c>
    </row>
    <row r="66" spans="1:9" ht="15" customHeight="1">
      <c r="A66" s="115" t="s">
        <v>106</v>
      </c>
      <c r="B66" s="131">
        <v>47</v>
      </c>
      <c r="C66" s="126">
        <v>445</v>
      </c>
      <c r="D66" s="163">
        <v>100</v>
      </c>
      <c r="E66" s="163">
        <v>12.8</v>
      </c>
      <c r="F66" s="126">
        <v>48</v>
      </c>
      <c r="G66" s="126">
        <v>453</v>
      </c>
      <c r="H66" s="163">
        <v>100</v>
      </c>
      <c r="I66" s="156">
        <v>12.8</v>
      </c>
    </row>
    <row r="67" spans="1:9" ht="15" customHeight="1">
      <c r="A67" s="115" t="s">
        <v>39</v>
      </c>
      <c r="B67" s="131">
        <v>31</v>
      </c>
      <c r="C67" s="126">
        <v>247</v>
      </c>
      <c r="D67" s="163">
        <v>100</v>
      </c>
      <c r="E67" s="163">
        <v>10.8</v>
      </c>
      <c r="F67" s="126">
        <v>31</v>
      </c>
      <c r="G67" s="126">
        <v>254</v>
      </c>
      <c r="H67" s="163">
        <v>100</v>
      </c>
      <c r="I67" s="156">
        <v>11.1</v>
      </c>
    </row>
    <row r="68" spans="1:9" ht="15" customHeight="1">
      <c r="A68" s="115" t="s">
        <v>107</v>
      </c>
      <c r="B68" s="131">
        <v>30</v>
      </c>
      <c r="C68" s="126">
        <v>814</v>
      </c>
      <c r="D68" s="163">
        <v>100</v>
      </c>
      <c r="E68" s="163">
        <v>36.700000000000003</v>
      </c>
      <c r="F68" s="126">
        <v>30</v>
      </c>
      <c r="G68" s="126">
        <v>810</v>
      </c>
      <c r="H68" s="163">
        <v>100</v>
      </c>
      <c r="I68" s="156">
        <v>36.5</v>
      </c>
    </row>
    <row r="69" spans="1:9" ht="15" customHeight="1">
      <c r="A69" s="115" t="s">
        <v>108</v>
      </c>
      <c r="B69" s="131">
        <v>36</v>
      </c>
      <c r="C69" s="126">
        <v>1375</v>
      </c>
      <c r="D69" s="163">
        <v>100</v>
      </c>
      <c r="E69" s="163">
        <v>49.9</v>
      </c>
      <c r="F69" s="126">
        <v>36</v>
      </c>
      <c r="G69" s="126">
        <v>1340</v>
      </c>
      <c r="H69" s="163">
        <v>100</v>
      </c>
      <c r="I69" s="156">
        <v>48.6</v>
      </c>
    </row>
    <row r="70" spans="1:9" ht="15" customHeight="1">
      <c r="A70" s="115" t="s">
        <v>111</v>
      </c>
      <c r="B70" s="131">
        <v>93</v>
      </c>
      <c r="C70" s="126">
        <v>1614</v>
      </c>
      <c r="D70" s="163">
        <v>100</v>
      </c>
      <c r="E70" s="163">
        <v>23.3</v>
      </c>
      <c r="F70" s="126">
        <v>92</v>
      </c>
      <c r="G70" s="126">
        <v>1553</v>
      </c>
      <c r="H70" s="163">
        <v>100</v>
      </c>
      <c r="I70" s="156">
        <v>22.8</v>
      </c>
    </row>
    <row r="71" spans="1:9" ht="15" customHeight="1">
      <c r="A71" s="115" t="s">
        <v>92</v>
      </c>
      <c r="B71" s="131">
        <v>32</v>
      </c>
      <c r="C71" s="126">
        <v>1537</v>
      </c>
      <c r="D71" s="163">
        <v>100</v>
      </c>
      <c r="E71" s="163">
        <v>64.900000000000006</v>
      </c>
      <c r="F71" s="126">
        <v>33</v>
      </c>
      <c r="G71" s="126">
        <v>1463</v>
      </c>
      <c r="H71" s="163">
        <v>100</v>
      </c>
      <c r="I71" s="156">
        <v>59.9</v>
      </c>
    </row>
    <row r="72" spans="1:9" ht="15" customHeight="1">
      <c r="A72" s="115" t="s">
        <v>112</v>
      </c>
      <c r="B72" s="131">
        <v>31</v>
      </c>
      <c r="C72" s="126">
        <v>1929</v>
      </c>
      <c r="D72" s="163">
        <v>100</v>
      </c>
      <c r="E72" s="163">
        <v>84.1</v>
      </c>
      <c r="F72" s="126">
        <v>31</v>
      </c>
      <c r="G72" s="126">
        <v>1780</v>
      </c>
      <c r="H72" s="163">
        <v>100</v>
      </c>
      <c r="I72" s="156">
        <v>77.599999999999994</v>
      </c>
    </row>
    <row r="73" spans="1:9" ht="15" customHeight="1">
      <c r="A73" s="115" t="s">
        <v>83</v>
      </c>
      <c r="B73" s="131">
        <v>60</v>
      </c>
      <c r="C73" s="126">
        <v>2544</v>
      </c>
      <c r="D73" s="163">
        <v>100</v>
      </c>
      <c r="E73" s="163">
        <v>57.3</v>
      </c>
      <c r="F73" s="126">
        <v>60</v>
      </c>
      <c r="G73" s="126">
        <v>2509</v>
      </c>
      <c r="H73" s="163">
        <v>100</v>
      </c>
      <c r="I73" s="156">
        <v>56.5</v>
      </c>
    </row>
    <row r="74" spans="1:9" ht="15" customHeight="1">
      <c r="A74" s="116" t="s">
        <v>95</v>
      </c>
      <c r="B74" s="132">
        <v>60</v>
      </c>
      <c r="C74" s="151">
        <v>1378</v>
      </c>
      <c r="D74" s="167">
        <v>96.8</v>
      </c>
      <c r="E74" s="167">
        <v>31</v>
      </c>
      <c r="F74" s="185">
        <v>58</v>
      </c>
      <c r="G74" s="185">
        <v>1457</v>
      </c>
      <c r="H74" s="188">
        <v>93.5</v>
      </c>
      <c r="I74" s="158">
        <v>33.9</v>
      </c>
    </row>
    <row r="77" spans="1:9" ht="15" customHeight="1">
      <c r="A77" s="30">
        <v>4</v>
      </c>
      <c r="B77" s="121"/>
      <c r="C77" s="121"/>
      <c r="D77" s="169"/>
      <c r="E77" s="169"/>
      <c r="F77" s="121"/>
      <c r="G77" s="121"/>
      <c r="H77" s="169"/>
      <c r="I77" s="169"/>
    </row>
    <row r="78" spans="1:9" ht="20" customHeight="1">
      <c r="A78" s="109" t="s">
        <v>259</v>
      </c>
      <c r="B78" s="137"/>
      <c r="C78" s="122"/>
      <c r="D78" s="160"/>
      <c r="E78" s="160"/>
      <c r="F78" s="122"/>
      <c r="G78" s="122"/>
      <c r="H78" s="160"/>
      <c r="I78" s="160"/>
    </row>
    <row r="79" spans="1:9" ht="15" customHeight="1">
      <c r="A79" s="118" t="s">
        <v>61</v>
      </c>
      <c r="B79" s="133" t="s">
        <v>71</v>
      </c>
      <c r="C79" s="153"/>
      <c r="D79" s="153"/>
      <c r="E79" s="153"/>
      <c r="F79" s="153"/>
      <c r="G79" s="153"/>
      <c r="H79" s="153"/>
      <c r="I79" s="177"/>
    </row>
    <row r="80" spans="1:9" ht="15" customHeight="1">
      <c r="A80" s="111"/>
      <c r="B80" s="133" t="s">
        <v>70</v>
      </c>
      <c r="C80" s="153"/>
      <c r="D80" s="153"/>
      <c r="E80" s="177"/>
      <c r="F80" s="133" t="s">
        <v>52</v>
      </c>
      <c r="G80" s="153"/>
      <c r="H80" s="153"/>
      <c r="I80" s="177"/>
    </row>
    <row r="81" spans="1:9" ht="15" customHeight="1">
      <c r="A81" s="111"/>
      <c r="B81" s="124" t="s">
        <v>84</v>
      </c>
      <c r="C81" s="134" t="s">
        <v>30</v>
      </c>
      <c r="D81" s="161" t="s">
        <v>86</v>
      </c>
      <c r="E81" s="161" t="s">
        <v>87</v>
      </c>
      <c r="F81" s="134" t="s">
        <v>84</v>
      </c>
      <c r="G81" s="134" t="s">
        <v>30</v>
      </c>
      <c r="H81" s="161" t="s">
        <v>86</v>
      </c>
      <c r="I81" s="161" t="s">
        <v>87</v>
      </c>
    </row>
    <row r="82" spans="1:9" ht="15" customHeight="1">
      <c r="A82" s="119"/>
      <c r="B82" s="125" t="s">
        <v>94</v>
      </c>
      <c r="C82" s="135" t="s">
        <v>96</v>
      </c>
      <c r="D82" s="162" t="s">
        <v>98</v>
      </c>
      <c r="E82" s="162" t="s">
        <v>98</v>
      </c>
      <c r="F82" s="135" t="s">
        <v>94</v>
      </c>
      <c r="G82" s="135" t="s">
        <v>96</v>
      </c>
      <c r="H82" s="162" t="s">
        <v>98</v>
      </c>
      <c r="I82" s="162" t="s">
        <v>98</v>
      </c>
    </row>
    <row r="83" spans="1:9" ht="15" customHeight="1">
      <c r="A83" s="111" t="s">
        <v>170</v>
      </c>
      <c r="B83" s="126">
        <v>1083</v>
      </c>
      <c r="C83" s="126">
        <v>41294</v>
      </c>
      <c r="D83" s="163">
        <v>98.599999999999966</v>
      </c>
      <c r="E83" s="163">
        <v>71.5</v>
      </c>
      <c r="F83" s="126">
        <v>1076</v>
      </c>
      <c r="G83" s="126">
        <v>41273</v>
      </c>
      <c r="H83" s="163">
        <v>98</v>
      </c>
      <c r="I83" s="156">
        <v>71.899999999999949</v>
      </c>
    </row>
    <row r="84" spans="1:9" ht="15" customHeight="1">
      <c r="A84" s="111" t="s">
        <v>48</v>
      </c>
      <c r="B84" s="126">
        <v>1063</v>
      </c>
      <c r="C84" s="126">
        <v>46599</v>
      </c>
      <c r="D84" s="163">
        <v>97.099999999999966</v>
      </c>
      <c r="E84" s="163">
        <v>70.399999999999949</v>
      </c>
      <c r="F84" s="126">
        <v>1052</v>
      </c>
      <c r="G84" s="126">
        <v>44720</v>
      </c>
      <c r="H84" s="163">
        <v>96.099999999999966</v>
      </c>
      <c r="I84" s="156">
        <v>68.099999999999966</v>
      </c>
    </row>
    <row r="85" spans="1:9" ht="15" customHeight="1">
      <c r="A85" s="111" t="s">
        <v>202</v>
      </c>
      <c r="B85" s="128">
        <v>1074</v>
      </c>
      <c r="C85" s="148">
        <v>58714</v>
      </c>
      <c r="D85" s="164">
        <v>98.099999999999966</v>
      </c>
      <c r="E85" s="164">
        <v>61.599999999999973</v>
      </c>
      <c r="F85" s="148">
        <v>1074</v>
      </c>
      <c r="G85" s="148">
        <v>57374</v>
      </c>
      <c r="H85" s="163">
        <v>98.099999999999966</v>
      </c>
      <c r="I85" s="156">
        <v>60.2</v>
      </c>
    </row>
    <row r="86" spans="1:9" ht="15" customHeight="1">
      <c r="A86" s="111" t="s">
        <v>33</v>
      </c>
      <c r="B86" s="128">
        <v>1090</v>
      </c>
      <c r="C86" s="148">
        <v>63668</v>
      </c>
      <c r="D86" s="164">
        <v>99.5</v>
      </c>
      <c r="E86" s="164">
        <v>61.7</v>
      </c>
      <c r="F86" s="148">
        <v>1091</v>
      </c>
      <c r="G86" s="148">
        <v>64976</v>
      </c>
      <c r="H86" s="163">
        <v>99.6</v>
      </c>
      <c r="I86" s="156">
        <v>62.9</v>
      </c>
    </row>
    <row r="87" spans="1:9" ht="15" customHeight="1">
      <c r="A87" s="114" t="s">
        <v>172</v>
      </c>
      <c r="B87" s="129">
        <v>652</v>
      </c>
      <c r="C87" s="149">
        <v>24171</v>
      </c>
      <c r="D87" s="165">
        <v>98.8</v>
      </c>
      <c r="E87" s="165">
        <v>40.9</v>
      </c>
      <c r="F87" s="149">
        <v>649</v>
      </c>
      <c r="G87" s="149">
        <v>25449</v>
      </c>
      <c r="H87" s="187">
        <v>98.3</v>
      </c>
      <c r="I87" s="157">
        <v>43.3</v>
      </c>
    </row>
    <row r="88" spans="1:9" ht="15" customHeight="1">
      <c r="A88" s="115" t="s">
        <v>101</v>
      </c>
      <c r="B88" s="130">
        <v>91</v>
      </c>
      <c r="C88" s="126">
        <v>4579</v>
      </c>
      <c r="D88" s="166">
        <v>97.8</v>
      </c>
      <c r="E88" s="166">
        <v>53</v>
      </c>
      <c r="F88" s="126">
        <v>90</v>
      </c>
      <c r="G88" s="126">
        <v>4591</v>
      </c>
      <c r="H88" s="163">
        <v>96.8</v>
      </c>
      <c r="I88" s="190">
        <v>53.7</v>
      </c>
    </row>
    <row r="89" spans="1:9" ht="15" customHeight="1">
      <c r="A89" s="115" t="s">
        <v>102</v>
      </c>
      <c r="B89" s="130">
        <v>87</v>
      </c>
      <c r="C89" s="150">
        <v>4281</v>
      </c>
      <c r="D89" s="166">
        <v>100</v>
      </c>
      <c r="E89" s="166">
        <v>51.8</v>
      </c>
      <c r="F89" s="126">
        <v>86</v>
      </c>
      <c r="G89" s="126">
        <v>4331</v>
      </c>
      <c r="H89" s="163">
        <v>98.9</v>
      </c>
      <c r="I89" s="156">
        <v>53</v>
      </c>
    </row>
    <row r="90" spans="1:9" ht="15" customHeight="1">
      <c r="A90" s="115" t="s">
        <v>105</v>
      </c>
      <c r="B90" s="131">
        <v>74</v>
      </c>
      <c r="C90" s="126">
        <v>1981</v>
      </c>
      <c r="D90" s="163">
        <v>98.7</v>
      </c>
      <c r="E90" s="163">
        <v>28.8</v>
      </c>
      <c r="F90" s="126">
        <v>74</v>
      </c>
      <c r="G90" s="126">
        <v>2067</v>
      </c>
      <c r="H90" s="163">
        <v>98.7</v>
      </c>
      <c r="I90" s="156">
        <v>30.1</v>
      </c>
    </row>
    <row r="91" spans="1:9" ht="15" customHeight="1">
      <c r="A91" s="115" t="s">
        <v>106</v>
      </c>
      <c r="B91" s="131">
        <v>42</v>
      </c>
      <c r="C91" s="126">
        <v>524</v>
      </c>
      <c r="D91" s="163">
        <v>100</v>
      </c>
      <c r="E91" s="163">
        <v>16</v>
      </c>
      <c r="F91" s="126">
        <v>42</v>
      </c>
      <c r="G91" s="126">
        <v>472</v>
      </c>
      <c r="H91" s="163">
        <v>100</v>
      </c>
      <c r="I91" s="156">
        <v>14.4</v>
      </c>
    </row>
    <row r="92" spans="1:9" ht="15" customHeight="1">
      <c r="A92" s="115" t="s">
        <v>39</v>
      </c>
      <c r="B92" s="131">
        <v>31</v>
      </c>
      <c r="C92" s="126">
        <v>373</v>
      </c>
      <c r="D92" s="163">
        <v>100</v>
      </c>
      <c r="E92" s="163">
        <v>12.7</v>
      </c>
      <c r="F92" s="126">
        <v>31</v>
      </c>
      <c r="G92" s="126">
        <v>384</v>
      </c>
      <c r="H92" s="163">
        <v>100</v>
      </c>
      <c r="I92" s="156">
        <v>13</v>
      </c>
    </row>
    <row r="93" spans="1:9" ht="15" customHeight="1">
      <c r="A93" s="115" t="s">
        <v>107</v>
      </c>
      <c r="B93" s="131">
        <v>40</v>
      </c>
      <c r="C93" s="126">
        <v>950</v>
      </c>
      <c r="D93" s="163">
        <v>100</v>
      </c>
      <c r="E93" s="163">
        <v>31.3</v>
      </c>
      <c r="F93" s="126">
        <v>40</v>
      </c>
      <c r="G93" s="126">
        <v>915</v>
      </c>
      <c r="H93" s="163">
        <v>100</v>
      </c>
      <c r="I93" s="156">
        <v>30.1</v>
      </c>
    </row>
    <row r="94" spans="1:9" ht="15" customHeight="1">
      <c r="A94" s="115" t="s">
        <v>108</v>
      </c>
      <c r="B94" s="131">
        <v>35</v>
      </c>
      <c r="C94" s="126">
        <v>1492</v>
      </c>
      <c r="D94" s="163">
        <v>100</v>
      </c>
      <c r="E94" s="163">
        <v>54.2</v>
      </c>
      <c r="F94" s="126">
        <v>35</v>
      </c>
      <c r="G94" s="126">
        <v>1403</v>
      </c>
      <c r="H94" s="163">
        <v>100</v>
      </c>
      <c r="I94" s="156">
        <v>50.9</v>
      </c>
    </row>
    <row r="95" spans="1:9" ht="15" customHeight="1">
      <c r="A95" s="115" t="s">
        <v>111</v>
      </c>
      <c r="B95" s="131">
        <v>60</v>
      </c>
      <c r="C95" s="126">
        <v>1393</v>
      </c>
      <c r="D95" s="163">
        <v>100</v>
      </c>
      <c r="E95" s="163">
        <v>24.5</v>
      </c>
      <c r="F95" s="126">
        <v>60</v>
      </c>
      <c r="G95" s="126">
        <v>1481</v>
      </c>
      <c r="H95" s="163">
        <v>100</v>
      </c>
      <c r="I95" s="156">
        <v>26.1</v>
      </c>
    </row>
    <row r="96" spans="1:9" ht="15" customHeight="1">
      <c r="A96" s="115" t="s">
        <v>92</v>
      </c>
      <c r="B96" s="131">
        <v>36</v>
      </c>
      <c r="C96" s="126">
        <v>1844</v>
      </c>
      <c r="D96" s="163">
        <v>100</v>
      </c>
      <c r="E96" s="163">
        <v>53.9</v>
      </c>
      <c r="F96" s="126">
        <v>36</v>
      </c>
      <c r="G96" s="126">
        <v>1927</v>
      </c>
      <c r="H96" s="163">
        <v>100</v>
      </c>
      <c r="I96" s="156">
        <v>56.3</v>
      </c>
    </row>
    <row r="97" spans="1:9" ht="15" customHeight="1">
      <c r="A97" s="115" t="s">
        <v>112</v>
      </c>
      <c r="B97" s="131">
        <v>47</v>
      </c>
      <c r="C97" s="126">
        <v>2409</v>
      </c>
      <c r="D97" s="163">
        <v>100</v>
      </c>
      <c r="E97" s="163">
        <v>54.2</v>
      </c>
      <c r="F97" s="126">
        <v>47</v>
      </c>
      <c r="G97" s="126">
        <v>3032</v>
      </c>
      <c r="H97" s="163">
        <v>100</v>
      </c>
      <c r="I97" s="156">
        <v>68.2</v>
      </c>
    </row>
    <row r="98" spans="1:9" ht="15" customHeight="1">
      <c r="A98" s="115" t="s">
        <v>83</v>
      </c>
      <c r="B98" s="131">
        <v>64</v>
      </c>
      <c r="C98" s="126">
        <v>3006</v>
      </c>
      <c r="D98" s="163">
        <v>100</v>
      </c>
      <c r="E98" s="163">
        <v>55.1</v>
      </c>
      <c r="F98" s="126">
        <v>63</v>
      </c>
      <c r="G98" s="126">
        <v>3374</v>
      </c>
      <c r="H98" s="163">
        <v>98.4</v>
      </c>
      <c r="I98" s="156">
        <v>63</v>
      </c>
    </row>
    <row r="99" spans="1:9" ht="15" customHeight="1">
      <c r="A99" s="116" t="s">
        <v>95</v>
      </c>
      <c r="B99" s="132">
        <v>45</v>
      </c>
      <c r="C99" s="151">
        <v>1339</v>
      </c>
      <c r="D99" s="167">
        <v>90</v>
      </c>
      <c r="E99" s="167">
        <v>31.3</v>
      </c>
      <c r="F99" s="185">
        <v>45</v>
      </c>
      <c r="G99" s="185">
        <v>1472</v>
      </c>
      <c r="H99" s="188">
        <v>90</v>
      </c>
      <c r="I99" s="158">
        <v>34.4</v>
      </c>
    </row>
    <row r="100" spans="1:9" ht="15" customHeight="1">
      <c r="A100" s="120"/>
      <c r="B100" s="136"/>
      <c r="C100" s="136"/>
      <c r="D100" s="170"/>
      <c r="E100" s="170"/>
      <c r="F100" s="136"/>
      <c r="G100" s="136"/>
      <c r="H100" s="170"/>
      <c r="I100" s="170"/>
    </row>
    <row r="102" spans="1:9" ht="15" customHeight="1">
      <c r="A102" s="30">
        <v>5</v>
      </c>
      <c r="B102" s="121"/>
      <c r="C102" s="121"/>
      <c r="D102" s="169"/>
      <c r="E102" s="169"/>
      <c r="F102" s="121"/>
      <c r="G102" s="121"/>
      <c r="H102" s="169"/>
      <c r="I102" s="169"/>
    </row>
    <row r="103" spans="1:9" ht="20" customHeight="1">
      <c r="A103" s="109" t="s">
        <v>259</v>
      </c>
      <c r="B103" s="137"/>
      <c r="C103" s="122"/>
      <c r="D103" s="160"/>
      <c r="E103" s="160"/>
      <c r="F103" s="122"/>
      <c r="G103" s="122"/>
      <c r="H103" s="160"/>
      <c r="I103" s="160"/>
    </row>
    <row r="104" spans="1:9" ht="15" customHeight="1">
      <c r="A104" s="118" t="s">
        <v>61</v>
      </c>
      <c r="B104" s="133" t="s">
        <v>11</v>
      </c>
      <c r="C104" s="153"/>
      <c r="D104" s="153"/>
      <c r="E104" s="153"/>
      <c r="F104" s="153"/>
      <c r="G104" s="153"/>
      <c r="H104" s="153"/>
      <c r="I104" s="177"/>
    </row>
    <row r="105" spans="1:9" ht="15" customHeight="1">
      <c r="A105" s="111"/>
      <c r="B105" s="133" t="s">
        <v>3</v>
      </c>
      <c r="C105" s="153"/>
      <c r="D105" s="153"/>
      <c r="E105" s="177"/>
      <c r="F105" s="133" t="s">
        <v>76</v>
      </c>
      <c r="G105" s="153"/>
      <c r="H105" s="153"/>
      <c r="I105" s="177"/>
    </row>
    <row r="106" spans="1:9" ht="15" customHeight="1">
      <c r="A106" s="111"/>
      <c r="B106" s="134" t="s">
        <v>84</v>
      </c>
      <c r="C106" s="134" t="s">
        <v>30</v>
      </c>
      <c r="D106" s="161" t="s">
        <v>86</v>
      </c>
      <c r="E106" s="161" t="s">
        <v>87</v>
      </c>
      <c r="F106" s="134" t="s">
        <v>84</v>
      </c>
      <c r="G106" s="134" t="s">
        <v>30</v>
      </c>
      <c r="H106" s="161" t="s">
        <v>86</v>
      </c>
      <c r="I106" s="161" t="s">
        <v>87</v>
      </c>
    </row>
    <row r="107" spans="1:9" ht="15" customHeight="1">
      <c r="A107" s="119"/>
      <c r="B107" s="135" t="s">
        <v>94</v>
      </c>
      <c r="C107" s="135" t="s">
        <v>96</v>
      </c>
      <c r="D107" s="162" t="s">
        <v>98</v>
      </c>
      <c r="E107" s="162" t="s">
        <v>98</v>
      </c>
      <c r="F107" s="135" t="s">
        <v>94</v>
      </c>
      <c r="G107" s="135" t="s">
        <v>96</v>
      </c>
      <c r="H107" s="162" t="s">
        <v>98</v>
      </c>
      <c r="I107" s="162" t="s">
        <v>98</v>
      </c>
    </row>
    <row r="108" spans="1:9" ht="15" customHeight="1">
      <c r="A108" s="111" t="s">
        <v>170</v>
      </c>
      <c r="B108" s="126">
        <v>741</v>
      </c>
      <c r="C108" s="126">
        <v>32479</v>
      </c>
      <c r="D108" s="163">
        <v>99.099999999999966</v>
      </c>
      <c r="E108" s="163">
        <v>59.2</v>
      </c>
      <c r="F108" s="126">
        <v>738</v>
      </c>
      <c r="G108" s="126">
        <v>34180</v>
      </c>
      <c r="H108" s="163">
        <v>98.699999999999989</v>
      </c>
      <c r="I108" s="156">
        <v>62.5</v>
      </c>
    </row>
    <row r="109" spans="1:9" ht="15" customHeight="1">
      <c r="A109" s="111" t="s">
        <v>48</v>
      </c>
      <c r="B109" s="126">
        <v>737</v>
      </c>
      <c r="C109" s="126">
        <v>36363</v>
      </c>
      <c r="D109" s="163">
        <v>97.5</v>
      </c>
      <c r="E109" s="163">
        <v>66.5</v>
      </c>
      <c r="F109" s="126">
        <v>736</v>
      </c>
      <c r="G109" s="126">
        <v>37136</v>
      </c>
      <c r="H109" s="163">
        <v>97.399999999999963</v>
      </c>
      <c r="I109" s="156">
        <v>68.099999999999966</v>
      </c>
    </row>
    <row r="110" spans="1:9" ht="15" customHeight="1">
      <c r="A110" s="111" t="s">
        <v>202</v>
      </c>
      <c r="B110" s="128">
        <v>713</v>
      </c>
      <c r="C110" s="148">
        <v>36062</v>
      </c>
      <c r="D110" s="164">
        <v>97.699999999999989</v>
      </c>
      <c r="E110" s="164">
        <v>68.299999999999983</v>
      </c>
      <c r="F110" s="148">
        <v>712</v>
      </c>
      <c r="G110" s="148">
        <v>36777</v>
      </c>
      <c r="H110" s="163">
        <v>97.5</v>
      </c>
      <c r="I110" s="156">
        <v>69.799999999999983</v>
      </c>
    </row>
    <row r="111" spans="1:9" ht="15" customHeight="1">
      <c r="A111" s="111" t="s">
        <v>33</v>
      </c>
      <c r="B111" s="128">
        <v>723</v>
      </c>
      <c r="C111" s="148">
        <v>37795</v>
      </c>
      <c r="D111" s="164">
        <v>99</v>
      </c>
      <c r="E111" s="164">
        <v>70.400000000000006</v>
      </c>
      <c r="F111" s="148">
        <v>721</v>
      </c>
      <c r="G111" s="148">
        <v>38473</v>
      </c>
      <c r="H111" s="163">
        <v>98.8</v>
      </c>
      <c r="I111" s="156">
        <v>71.8</v>
      </c>
    </row>
    <row r="112" spans="1:9" ht="15" customHeight="1">
      <c r="A112" s="114" t="s">
        <v>172</v>
      </c>
      <c r="B112" s="129">
        <v>564</v>
      </c>
      <c r="C112" s="149">
        <v>15176</v>
      </c>
      <c r="D112" s="165">
        <v>99.1</v>
      </c>
      <c r="E112" s="165">
        <v>35</v>
      </c>
      <c r="F112" s="149">
        <v>563</v>
      </c>
      <c r="G112" s="149">
        <v>15215</v>
      </c>
      <c r="H112" s="187">
        <v>98.9</v>
      </c>
      <c r="I112" s="157">
        <v>35.200000000000003</v>
      </c>
    </row>
    <row r="113" spans="1:9" ht="15" customHeight="1">
      <c r="A113" s="115" t="s">
        <v>101</v>
      </c>
      <c r="B113" s="130">
        <v>61</v>
      </c>
      <c r="C113" s="126">
        <v>2186</v>
      </c>
      <c r="D113" s="166">
        <v>98.4</v>
      </c>
      <c r="E113" s="166">
        <v>48.4</v>
      </c>
      <c r="F113" s="126">
        <v>61</v>
      </c>
      <c r="G113" s="126">
        <v>2533</v>
      </c>
      <c r="H113" s="163">
        <v>98.4</v>
      </c>
      <c r="I113" s="156">
        <v>56.1</v>
      </c>
    </row>
    <row r="114" spans="1:9" ht="15" customHeight="1">
      <c r="A114" s="115" t="s">
        <v>102</v>
      </c>
      <c r="B114" s="130">
        <v>57</v>
      </c>
      <c r="C114" s="150">
        <v>2268</v>
      </c>
      <c r="D114" s="166">
        <v>98.3</v>
      </c>
      <c r="E114" s="166">
        <v>53.8</v>
      </c>
      <c r="F114" s="126">
        <v>56</v>
      </c>
      <c r="G114" s="126">
        <v>2285</v>
      </c>
      <c r="H114" s="163">
        <v>96.6</v>
      </c>
      <c r="I114" s="156">
        <v>55.1</v>
      </c>
    </row>
    <row r="115" spans="1:9" ht="15" customHeight="1">
      <c r="A115" s="115" t="s">
        <v>105</v>
      </c>
      <c r="B115" s="131">
        <v>62</v>
      </c>
      <c r="C115" s="126">
        <v>1411</v>
      </c>
      <c r="D115" s="163">
        <v>100</v>
      </c>
      <c r="E115" s="163">
        <v>30.8</v>
      </c>
      <c r="F115" s="126">
        <v>62</v>
      </c>
      <c r="G115" s="126">
        <v>1422</v>
      </c>
      <c r="H115" s="163">
        <v>100</v>
      </c>
      <c r="I115" s="156">
        <v>31</v>
      </c>
    </row>
    <row r="116" spans="1:9" ht="15" customHeight="1">
      <c r="A116" s="115" t="s">
        <v>106</v>
      </c>
      <c r="B116" s="131">
        <v>38</v>
      </c>
      <c r="C116" s="126">
        <v>436</v>
      </c>
      <c r="D116" s="163">
        <v>100</v>
      </c>
      <c r="E116" s="163">
        <v>15.5</v>
      </c>
      <c r="F116" s="126">
        <v>38</v>
      </c>
      <c r="G116" s="126">
        <v>425</v>
      </c>
      <c r="H116" s="163">
        <v>100</v>
      </c>
      <c r="I116" s="156">
        <v>15.1</v>
      </c>
    </row>
    <row r="117" spans="1:9" ht="15" customHeight="1">
      <c r="A117" s="115" t="s">
        <v>39</v>
      </c>
      <c r="B117" s="131">
        <v>31</v>
      </c>
      <c r="C117" s="126">
        <v>326</v>
      </c>
      <c r="D117" s="163">
        <v>100</v>
      </c>
      <c r="E117" s="163">
        <v>14.2</v>
      </c>
      <c r="F117" s="126">
        <v>31</v>
      </c>
      <c r="G117" s="126">
        <v>323</v>
      </c>
      <c r="H117" s="163">
        <v>100</v>
      </c>
      <c r="I117" s="156">
        <v>14.4</v>
      </c>
    </row>
    <row r="118" spans="1:9" ht="15" customHeight="1">
      <c r="A118" s="115" t="s">
        <v>107</v>
      </c>
      <c r="B118" s="131">
        <v>30</v>
      </c>
      <c r="C118" s="126">
        <v>779</v>
      </c>
      <c r="D118" s="163">
        <v>100</v>
      </c>
      <c r="E118" s="163">
        <v>35.1</v>
      </c>
      <c r="F118" s="126">
        <v>30</v>
      </c>
      <c r="G118" s="126">
        <v>658</v>
      </c>
      <c r="H118" s="163">
        <v>100</v>
      </c>
      <c r="I118" s="156">
        <v>29.6</v>
      </c>
    </row>
    <row r="119" spans="1:9" ht="15" customHeight="1">
      <c r="A119" s="115" t="s">
        <v>108</v>
      </c>
      <c r="B119" s="131">
        <v>36</v>
      </c>
      <c r="C119" s="126">
        <v>1112</v>
      </c>
      <c r="D119" s="163">
        <v>100</v>
      </c>
      <c r="E119" s="163">
        <v>41.7</v>
      </c>
      <c r="F119" s="126">
        <v>36</v>
      </c>
      <c r="G119" s="126">
        <v>1048</v>
      </c>
      <c r="H119" s="163">
        <v>100</v>
      </c>
      <c r="I119" s="156">
        <v>39.299999999999997</v>
      </c>
    </row>
    <row r="120" spans="1:9" ht="15" customHeight="1">
      <c r="A120" s="115" t="s">
        <v>111</v>
      </c>
      <c r="B120" s="131">
        <v>62</v>
      </c>
      <c r="C120" s="126">
        <v>1243</v>
      </c>
      <c r="D120" s="163">
        <v>100</v>
      </c>
      <c r="E120" s="163">
        <v>21.2</v>
      </c>
      <c r="F120" s="126">
        <v>62</v>
      </c>
      <c r="G120" s="126">
        <v>1231</v>
      </c>
      <c r="H120" s="163">
        <v>100</v>
      </c>
      <c r="I120" s="156">
        <v>20.9</v>
      </c>
    </row>
    <row r="121" spans="1:9" ht="15" customHeight="1">
      <c r="A121" s="115" t="s">
        <v>92</v>
      </c>
      <c r="B121" s="131">
        <v>30</v>
      </c>
      <c r="C121" s="126">
        <v>932</v>
      </c>
      <c r="D121" s="163">
        <v>100</v>
      </c>
      <c r="E121" s="163">
        <v>42</v>
      </c>
      <c r="F121" s="126">
        <v>30</v>
      </c>
      <c r="G121" s="126">
        <v>892</v>
      </c>
      <c r="H121" s="163">
        <v>100</v>
      </c>
      <c r="I121" s="156">
        <v>40.200000000000003</v>
      </c>
    </row>
    <row r="122" spans="1:9" ht="15" customHeight="1">
      <c r="A122" s="115" t="s">
        <v>112</v>
      </c>
      <c r="B122" s="131">
        <v>38</v>
      </c>
      <c r="C122" s="126">
        <v>1477</v>
      </c>
      <c r="D122" s="163">
        <v>100</v>
      </c>
      <c r="E122" s="163">
        <v>50.1</v>
      </c>
      <c r="F122" s="126">
        <v>38</v>
      </c>
      <c r="G122" s="126">
        <v>1277</v>
      </c>
      <c r="H122" s="163">
        <v>100</v>
      </c>
      <c r="I122" s="156">
        <v>43.3</v>
      </c>
    </row>
    <row r="123" spans="1:9" ht="15" customHeight="1">
      <c r="A123" s="115" t="s">
        <v>83</v>
      </c>
      <c r="B123" s="131">
        <v>60</v>
      </c>
      <c r="C123" s="126">
        <v>1724</v>
      </c>
      <c r="D123" s="163">
        <v>100</v>
      </c>
      <c r="E123" s="163">
        <v>38.799999999999997</v>
      </c>
      <c r="F123" s="126">
        <v>60</v>
      </c>
      <c r="G123" s="126">
        <v>1888</v>
      </c>
      <c r="H123" s="163">
        <v>100</v>
      </c>
      <c r="I123" s="156">
        <v>42.5</v>
      </c>
    </row>
    <row r="124" spans="1:9" ht="15" customHeight="1">
      <c r="A124" s="116" t="s">
        <v>95</v>
      </c>
      <c r="B124" s="132">
        <v>59</v>
      </c>
      <c r="C124" s="151">
        <v>1282</v>
      </c>
      <c r="D124" s="167">
        <v>95.2</v>
      </c>
      <c r="E124" s="167">
        <v>28.2</v>
      </c>
      <c r="F124" s="185">
        <v>59</v>
      </c>
      <c r="G124" s="185">
        <v>1233</v>
      </c>
      <c r="H124" s="188">
        <v>95.2</v>
      </c>
      <c r="I124" s="158">
        <v>27.1</v>
      </c>
    </row>
    <row r="125" spans="1:9" ht="15" customHeight="1">
      <c r="A125" s="120"/>
    </row>
    <row r="127" spans="1:9" ht="15" customHeight="1">
      <c r="A127" s="30">
        <v>6</v>
      </c>
      <c r="B127" s="121"/>
      <c r="C127" s="121"/>
      <c r="D127" s="169"/>
      <c r="E127" s="169"/>
      <c r="F127" s="121"/>
      <c r="G127" s="121"/>
      <c r="H127" s="169"/>
      <c r="I127" s="169"/>
    </row>
    <row r="128" spans="1:9" ht="20" customHeight="1">
      <c r="A128" s="109" t="s">
        <v>259</v>
      </c>
      <c r="B128" s="137"/>
      <c r="C128" s="122"/>
      <c r="D128" s="160"/>
      <c r="E128" s="160"/>
      <c r="F128" s="122"/>
      <c r="G128" s="122"/>
      <c r="H128" s="160"/>
      <c r="I128" s="160"/>
    </row>
    <row r="129" spans="1:9" ht="15" customHeight="1">
      <c r="A129" s="118" t="s">
        <v>61</v>
      </c>
      <c r="B129" s="133" t="s">
        <v>71</v>
      </c>
      <c r="C129" s="153"/>
      <c r="D129" s="153"/>
      <c r="E129" s="153"/>
      <c r="F129" s="153"/>
      <c r="G129" s="153"/>
      <c r="H129" s="153"/>
      <c r="I129" s="177"/>
    </row>
    <row r="130" spans="1:9" ht="15" customHeight="1">
      <c r="A130" s="111"/>
      <c r="B130" s="133" t="s">
        <v>5</v>
      </c>
      <c r="C130" s="153"/>
      <c r="D130" s="153"/>
      <c r="E130" s="177"/>
      <c r="F130" s="133" t="s">
        <v>79</v>
      </c>
      <c r="G130" s="153"/>
      <c r="H130" s="153"/>
      <c r="I130" s="177"/>
    </row>
    <row r="131" spans="1:9" ht="15" customHeight="1">
      <c r="A131" s="111"/>
      <c r="B131" s="134" t="s">
        <v>84</v>
      </c>
      <c r="C131" s="134" t="s">
        <v>30</v>
      </c>
      <c r="D131" s="161" t="s">
        <v>86</v>
      </c>
      <c r="E131" s="161" t="s">
        <v>87</v>
      </c>
      <c r="F131" s="134" t="s">
        <v>84</v>
      </c>
      <c r="G131" s="134" t="s">
        <v>30</v>
      </c>
      <c r="H131" s="161" t="s">
        <v>86</v>
      </c>
      <c r="I131" s="161" t="s">
        <v>87</v>
      </c>
    </row>
    <row r="132" spans="1:9" ht="15" customHeight="1">
      <c r="A132" s="119"/>
      <c r="B132" s="135" t="s">
        <v>94</v>
      </c>
      <c r="C132" s="135" t="s">
        <v>96</v>
      </c>
      <c r="D132" s="162" t="s">
        <v>98</v>
      </c>
      <c r="E132" s="162" t="s">
        <v>98</v>
      </c>
      <c r="F132" s="135" t="s">
        <v>94</v>
      </c>
      <c r="G132" s="135" t="s">
        <v>96</v>
      </c>
      <c r="H132" s="162" t="s">
        <v>98</v>
      </c>
      <c r="I132" s="162" t="s">
        <v>98</v>
      </c>
    </row>
    <row r="133" spans="1:9" ht="15" customHeight="1">
      <c r="A133" s="111" t="s">
        <v>170</v>
      </c>
      <c r="B133" s="126">
        <v>697</v>
      </c>
      <c r="C133" s="126">
        <v>26521</v>
      </c>
      <c r="D133" s="163">
        <v>95.199999999999989</v>
      </c>
      <c r="E133" s="163">
        <v>57.5</v>
      </c>
      <c r="F133" s="126">
        <v>695</v>
      </c>
      <c r="G133" s="126">
        <v>23412</v>
      </c>
      <c r="H133" s="163">
        <v>94.899999999999963</v>
      </c>
      <c r="I133" s="156">
        <v>51.2</v>
      </c>
    </row>
    <row r="134" spans="1:9" ht="15" customHeight="1">
      <c r="A134" s="111" t="s">
        <v>48</v>
      </c>
      <c r="B134" s="126">
        <v>705</v>
      </c>
      <c r="C134" s="126">
        <v>28922</v>
      </c>
      <c r="D134" s="163">
        <v>96.599999999999966</v>
      </c>
      <c r="E134" s="163">
        <v>54.099999999999973</v>
      </c>
      <c r="F134" s="126">
        <v>704</v>
      </c>
      <c r="G134" s="126">
        <v>26001</v>
      </c>
      <c r="H134" s="163">
        <v>96.399999999999963</v>
      </c>
      <c r="I134" s="156">
        <v>48.7</v>
      </c>
    </row>
    <row r="135" spans="1:9" ht="15" customHeight="1">
      <c r="A135" s="111" t="s">
        <v>202</v>
      </c>
      <c r="B135" s="128">
        <v>705</v>
      </c>
      <c r="C135" s="148">
        <v>28975</v>
      </c>
      <c r="D135" s="164">
        <v>96.599999999999966</v>
      </c>
      <c r="E135" s="164">
        <v>54</v>
      </c>
      <c r="F135" s="148">
        <v>702</v>
      </c>
      <c r="G135" s="148">
        <v>26177</v>
      </c>
      <c r="H135" s="163">
        <v>96.199999999999989</v>
      </c>
      <c r="I135" s="156">
        <v>49</v>
      </c>
    </row>
    <row r="136" spans="1:9" ht="15" customHeight="1">
      <c r="A136" s="111" t="s">
        <v>33</v>
      </c>
      <c r="B136" s="128">
        <v>720</v>
      </c>
      <c r="C136" s="148">
        <v>31761</v>
      </c>
      <c r="D136" s="164">
        <v>98.6</v>
      </c>
      <c r="E136" s="164">
        <v>58</v>
      </c>
      <c r="F136" s="148">
        <v>720</v>
      </c>
      <c r="G136" s="148">
        <v>28653</v>
      </c>
      <c r="H136" s="163">
        <v>98.6</v>
      </c>
      <c r="I136" s="156">
        <v>52.3</v>
      </c>
    </row>
    <row r="137" spans="1:9" ht="15" customHeight="1">
      <c r="A137" s="114" t="s">
        <v>172</v>
      </c>
      <c r="B137" s="129">
        <v>366</v>
      </c>
      <c r="C137" s="149">
        <v>9366</v>
      </c>
      <c r="D137" s="165">
        <v>97.6</v>
      </c>
      <c r="E137" s="165">
        <v>33.700000000000003</v>
      </c>
      <c r="F137" s="149">
        <v>365</v>
      </c>
      <c r="G137" s="149">
        <v>8828</v>
      </c>
      <c r="H137" s="187">
        <v>97.3</v>
      </c>
      <c r="I137" s="157">
        <v>31.8</v>
      </c>
    </row>
    <row r="138" spans="1:9" ht="15" customHeight="1">
      <c r="A138" s="115" t="s">
        <v>101</v>
      </c>
      <c r="B138" s="130">
        <v>62</v>
      </c>
      <c r="C138" s="126">
        <v>1855</v>
      </c>
      <c r="D138" s="166">
        <v>100</v>
      </c>
      <c r="E138" s="166">
        <v>39.4</v>
      </c>
      <c r="F138" s="126">
        <v>62</v>
      </c>
      <c r="G138" s="126">
        <v>1960</v>
      </c>
      <c r="H138" s="163">
        <v>100</v>
      </c>
      <c r="I138" s="156">
        <v>41.6</v>
      </c>
    </row>
    <row r="139" spans="1:9" ht="15" customHeight="1">
      <c r="A139" s="115" t="s">
        <v>102</v>
      </c>
      <c r="B139" s="130">
        <v>55</v>
      </c>
      <c r="C139" s="150">
        <v>1781</v>
      </c>
      <c r="D139" s="166">
        <v>94.8</v>
      </c>
      <c r="E139" s="166">
        <v>42.6</v>
      </c>
      <c r="F139" s="126">
        <v>55</v>
      </c>
      <c r="G139" s="126">
        <v>1624</v>
      </c>
      <c r="H139" s="163">
        <v>94.8</v>
      </c>
      <c r="I139" s="156">
        <v>38.9</v>
      </c>
    </row>
    <row r="140" spans="1:9" ht="15" customHeight="1">
      <c r="A140" s="115" t="s">
        <v>105</v>
      </c>
      <c r="B140" s="131">
        <v>61</v>
      </c>
      <c r="C140" s="126">
        <v>868</v>
      </c>
      <c r="D140" s="163">
        <v>98.4</v>
      </c>
      <c r="E140" s="163">
        <v>18.7</v>
      </c>
      <c r="F140" s="126">
        <v>61</v>
      </c>
      <c r="G140" s="126">
        <v>798</v>
      </c>
      <c r="H140" s="163">
        <v>98.4</v>
      </c>
      <c r="I140" s="156">
        <v>17.2</v>
      </c>
    </row>
    <row r="141" spans="1:9" ht="15" customHeight="1">
      <c r="A141" s="115" t="s">
        <v>106</v>
      </c>
      <c r="B141" s="131">
        <v>12</v>
      </c>
      <c r="C141" s="126">
        <v>145</v>
      </c>
      <c r="D141" s="163">
        <v>100</v>
      </c>
      <c r="E141" s="163">
        <v>15.9</v>
      </c>
      <c r="F141" s="126">
        <v>12</v>
      </c>
      <c r="G141" s="126">
        <v>169</v>
      </c>
      <c r="H141" s="163">
        <v>100</v>
      </c>
      <c r="I141" s="156">
        <v>18.5</v>
      </c>
    </row>
    <row r="142" spans="1:9" ht="15" customHeight="1">
      <c r="A142" s="115" t="s">
        <v>39</v>
      </c>
      <c r="B142" s="131">
        <v>0</v>
      </c>
      <c r="C142" s="150" t="s">
        <v>109</v>
      </c>
      <c r="D142" s="166" t="s">
        <v>109</v>
      </c>
      <c r="E142" s="166" t="s">
        <v>109</v>
      </c>
      <c r="F142" s="126">
        <v>0</v>
      </c>
      <c r="G142" s="150" t="s">
        <v>109</v>
      </c>
      <c r="H142" s="166" t="s">
        <v>109</v>
      </c>
      <c r="I142" s="182" t="s">
        <v>109</v>
      </c>
    </row>
    <row r="143" spans="1:9" ht="15" customHeight="1">
      <c r="A143" s="115" t="s">
        <v>107</v>
      </c>
      <c r="B143" s="131">
        <v>0</v>
      </c>
      <c r="C143" s="150" t="s">
        <v>109</v>
      </c>
      <c r="D143" s="166" t="s">
        <v>109</v>
      </c>
      <c r="E143" s="166" t="s">
        <v>109</v>
      </c>
      <c r="F143" s="126">
        <v>0</v>
      </c>
      <c r="G143" s="150" t="s">
        <v>109</v>
      </c>
      <c r="H143" s="166" t="s">
        <v>109</v>
      </c>
      <c r="I143" s="182" t="s">
        <v>109</v>
      </c>
    </row>
    <row r="144" spans="1:9" ht="15" customHeight="1">
      <c r="A144" s="115" t="s">
        <v>108</v>
      </c>
      <c r="B144" s="131">
        <v>9</v>
      </c>
      <c r="C144" s="126">
        <v>194</v>
      </c>
      <c r="D144" s="163">
        <v>100</v>
      </c>
      <c r="E144" s="163">
        <v>28.4</v>
      </c>
      <c r="F144" s="126">
        <v>9</v>
      </c>
      <c r="G144" s="126">
        <v>140</v>
      </c>
      <c r="H144" s="163">
        <v>100</v>
      </c>
      <c r="I144" s="156">
        <v>20.5</v>
      </c>
    </row>
    <row r="145" spans="1:9" ht="15" customHeight="1">
      <c r="A145" s="115" t="s">
        <v>111</v>
      </c>
      <c r="B145" s="131">
        <v>43</v>
      </c>
      <c r="C145" s="126">
        <v>881</v>
      </c>
      <c r="D145" s="163">
        <v>100</v>
      </c>
      <c r="E145" s="163">
        <v>27</v>
      </c>
      <c r="F145" s="126">
        <v>43</v>
      </c>
      <c r="G145" s="126">
        <v>813</v>
      </c>
      <c r="H145" s="163">
        <v>100</v>
      </c>
      <c r="I145" s="156">
        <v>24.9</v>
      </c>
    </row>
    <row r="146" spans="1:9" ht="15" customHeight="1">
      <c r="A146" s="115" t="s">
        <v>92</v>
      </c>
      <c r="B146" s="131">
        <v>33</v>
      </c>
      <c r="C146" s="126">
        <v>1000</v>
      </c>
      <c r="D146" s="163">
        <v>100</v>
      </c>
      <c r="E146" s="163">
        <v>39.9</v>
      </c>
      <c r="F146" s="126">
        <v>33</v>
      </c>
      <c r="G146" s="126">
        <v>956</v>
      </c>
      <c r="H146" s="163">
        <v>100</v>
      </c>
      <c r="I146" s="156">
        <v>38.1</v>
      </c>
    </row>
    <row r="147" spans="1:9" ht="15" customHeight="1">
      <c r="A147" s="115" t="s">
        <v>112</v>
      </c>
      <c r="B147" s="131">
        <v>35</v>
      </c>
      <c r="C147" s="126">
        <v>1234</v>
      </c>
      <c r="D147" s="163">
        <v>100</v>
      </c>
      <c r="E147" s="163">
        <v>46.4</v>
      </c>
      <c r="F147" s="126">
        <v>35</v>
      </c>
      <c r="G147" s="126">
        <v>1145</v>
      </c>
      <c r="H147" s="163">
        <v>100</v>
      </c>
      <c r="I147" s="156">
        <v>43</v>
      </c>
    </row>
    <row r="148" spans="1:9" ht="15" customHeight="1">
      <c r="A148" s="115" t="s">
        <v>83</v>
      </c>
      <c r="B148" s="131">
        <v>30</v>
      </c>
      <c r="C148" s="126">
        <v>875</v>
      </c>
      <c r="D148" s="163">
        <v>100</v>
      </c>
      <c r="E148" s="163">
        <v>38.4</v>
      </c>
      <c r="F148" s="126">
        <v>30</v>
      </c>
      <c r="G148" s="126">
        <v>802</v>
      </c>
      <c r="H148" s="163">
        <v>100</v>
      </c>
      <c r="I148" s="156">
        <v>35.200000000000003</v>
      </c>
    </row>
    <row r="149" spans="1:9" ht="15" customHeight="1">
      <c r="A149" s="116" t="s">
        <v>95</v>
      </c>
      <c r="B149" s="132">
        <v>26</v>
      </c>
      <c r="C149" s="151">
        <v>533</v>
      </c>
      <c r="D149" s="167">
        <v>83.9</v>
      </c>
      <c r="E149" s="167">
        <v>27</v>
      </c>
      <c r="F149" s="185">
        <v>25</v>
      </c>
      <c r="G149" s="185">
        <v>421</v>
      </c>
      <c r="H149" s="188">
        <v>80.599999999999994</v>
      </c>
      <c r="I149" s="158">
        <v>22.2</v>
      </c>
    </row>
    <row r="150" spans="1:9" ht="15" customHeight="1">
      <c r="A150" s="120"/>
      <c r="B150" s="136"/>
      <c r="C150" s="136"/>
      <c r="D150" s="170"/>
      <c r="E150" s="170"/>
      <c r="F150" s="136"/>
      <c r="G150" s="136"/>
      <c r="H150" s="170"/>
      <c r="I150" s="170"/>
    </row>
    <row r="152" spans="1:9" ht="15" customHeight="1">
      <c r="A152" s="30">
        <v>7</v>
      </c>
      <c r="B152" s="121"/>
      <c r="C152" s="121"/>
      <c r="D152" s="169"/>
      <c r="E152" s="169"/>
      <c r="F152" s="121"/>
      <c r="G152" s="121"/>
      <c r="H152" s="169"/>
      <c r="I152" s="169"/>
    </row>
    <row r="153" spans="1:9" ht="20" customHeight="1">
      <c r="A153" s="109" t="s">
        <v>259</v>
      </c>
      <c r="B153" s="137"/>
      <c r="C153" s="122"/>
      <c r="D153" s="160"/>
      <c r="E153" s="160"/>
      <c r="F153" s="122"/>
      <c r="G153" s="122"/>
      <c r="H153" s="160"/>
      <c r="I153" s="160"/>
    </row>
    <row r="154" spans="1:9" ht="15" customHeight="1">
      <c r="A154" s="118" t="s">
        <v>61</v>
      </c>
      <c r="B154" s="133" t="s">
        <v>11</v>
      </c>
      <c r="C154" s="153"/>
      <c r="D154" s="153"/>
      <c r="E154" s="153"/>
      <c r="F154" s="153"/>
      <c r="G154" s="153"/>
      <c r="H154" s="153"/>
      <c r="I154" s="177"/>
    </row>
    <row r="155" spans="1:9" ht="15" customHeight="1">
      <c r="A155" s="111"/>
      <c r="B155" s="133" t="s">
        <v>5</v>
      </c>
      <c r="C155" s="153"/>
      <c r="D155" s="153"/>
      <c r="E155" s="177"/>
      <c r="F155" s="133" t="s">
        <v>79</v>
      </c>
      <c r="G155" s="153"/>
      <c r="H155" s="153"/>
      <c r="I155" s="177"/>
    </row>
    <row r="156" spans="1:9" ht="15" customHeight="1">
      <c r="A156" s="111"/>
      <c r="B156" s="134" t="s">
        <v>84</v>
      </c>
      <c r="C156" s="134" t="s">
        <v>30</v>
      </c>
      <c r="D156" s="161" t="s">
        <v>86</v>
      </c>
      <c r="E156" s="161" t="s">
        <v>87</v>
      </c>
      <c r="F156" s="134" t="s">
        <v>84</v>
      </c>
      <c r="G156" s="134" t="s">
        <v>30</v>
      </c>
      <c r="H156" s="161" t="s">
        <v>86</v>
      </c>
      <c r="I156" s="161" t="s">
        <v>87</v>
      </c>
    </row>
    <row r="157" spans="1:9" ht="15" customHeight="1">
      <c r="A157" s="119"/>
      <c r="B157" s="135" t="s">
        <v>94</v>
      </c>
      <c r="C157" s="135" t="s">
        <v>96</v>
      </c>
      <c r="D157" s="162" t="s">
        <v>98</v>
      </c>
      <c r="E157" s="162" t="s">
        <v>98</v>
      </c>
      <c r="F157" s="135" t="s">
        <v>94</v>
      </c>
      <c r="G157" s="135" t="s">
        <v>96</v>
      </c>
      <c r="H157" s="162" t="s">
        <v>98</v>
      </c>
      <c r="I157" s="162" t="s">
        <v>98</v>
      </c>
    </row>
    <row r="158" spans="1:9" ht="15" customHeight="1">
      <c r="A158" s="111" t="s">
        <v>170</v>
      </c>
      <c r="B158" s="126">
        <v>709</v>
      </c>
      <c r="C158" s="126">
        <v>25886</v>
      </c>
      <c r="D158" s="163">
        <v>96.899999999999963</v>
      </c>
      <c r="E158" s="163">
        <v>49.299999999999983</v>
      </c>
      <c r="F158" s="126">
        <v>713</v>
      </c>
      <c r="G158" s="126">
        <v>28354</v>
      </c>
      <c r="H158" s="163">
        <v>97.399999999999963</v>
      </c>
      <c r="I158" s="156">
        <v>53.7</v>
      </c>
    </row>
    <row r="159" spans="1:9" ht="15" customHeight="1">
      <c r="A159" s="111" t="s">
        <v>48</v>
      </c>
      <c r="B159" s="131">
        <v>722</v>
      </c>
      <c r="C159" s="126">
        <v>28372</v>
      </c>
      <c r="D159" s="163">
        <v>98.399999999999963</v>
      </c>
      <c r="E159" s="163">
        <v>53</v>
      </c>
      <c r="F159" s="126">
        <v>719</v>
      </c>
      <c r="G159" s="126">
        <v>30945</v>
      </c>
      <c r="H159" s="163">
        <v>98</v>
      </c>
      <c r="I159" s="156">
        <v>58.099999999999973</v>
      </c>
    </row>
    <row r="160" spans="1:9" ht="15" customHeight="1">
      <c r="A160" s="111" t="s">
        <v>202</v>
      </c>
      <c r="B160" s="128">
        <v>713</v>
      </c>
      <c r="C160" s="148">
        <v>28446</v>
      </c>
      <c r="D160" s="164">
        <v>97.699999999999989</v>
      </c>
      <c r="E160" s="164">
        <v>53.9</v>
      </c>
      <c r="F160" s="148">
        <v>716</v>
      </c>
      <c r="G160" s="148">
        <v>31109</v>
      </c>
      <c r="H160" s="163">
        <v>98.099999999999966</v>
      </c>
      <c r="I160" s="156">
        <v>58.7</v>
      </c>
    </row>
    <row r="161" spans="1:9" ht="15" customHeight="1">
      <c r="A161" s="111" t="s">
        <v>33</v>
      </c>
      <c r="B161" s="128">
        <v>726</v>
      </c>
      <c r="C161" s="148">
        <v>30190</v>
      </c>
      <c r="D161" s="164">
        <v>99.5</v>
      </c>
      <c r="E161" s="164">
        <v>56.2</v>
      </c>
      <c r="F161" s="148">
        <v>725</v>
      </c>
      <c r="G161" s="148">
        <v>33357</v>
      </c>
      <c r="H161" s="163">
        <v>99.3</v>
      </c>
      <c r="I161" s="156">
        <v>62</v>
      </c>
    </row>
    <row r="162" spans="1:9" ht="15" customHeight="1">
      <c r="A162" s="114" t="s">
        <v>172</v>
      </c>
      <c r="B162" s="129">
        <v>591</v>
      </c>
      <c r="C162" s="149">
        <v>11044</v>
      </c>
      <c r="D162" s="165">
        <v>99.2</v>
      </c>
      <c r="E162" s="165">
        <v>25.1</v>
      </c>
      <c r="F162" s="149">
        <v>593</v>
      </c>
      <c r="G162" s="149">
        <v>11361</v>
      </c>
      <c r="H162" s="187">
        <v>99.5</v>
      </c>
      <c r="I162" s="157">
        <v>25.8</v>
      </c>
    </row>
    <row r="163" spans="1:9" ht="15" customHeight="1">
      <c r="A163" s="115" t="s">
        <v>101</v>
      </c>
      <c r="B163" s="130">
        <v>62</v>
      </c>
      <c r="C163" s="126">
        <v>1780</v>
      </c>
      <c r="D163" s="166">
        <v>100</v>
      </c>
      <c r="E163" s="166">
        <v>38.799999999999997</v>
      </c>
      <c r="F163" s="126">
        <v>62</v>
      </c>
      <c r="G163" s="126">
        <v>1957</v>
      </c>
      <c r="H163" s="163">
        <v>100</v>
      </c>
      <c r="I163" s="156">
        <v>42.7</v>
      </c>
    </row>
    <row r="164" spans="1:9" ht="15" customHeight="1">
      <c r="A164" s="115" t="s">
        <v>102</v>
      </c>
      <c r="B164" s="130">
        <v>57</v>
      </c>
      <c r="C164" s="150">
        <v>1655</v>
      </c>
      <c r="D164" s="166">
        <v>98.3</v>
      </c>
      <c r="E164" s="166">
        <v>39.200000000000003</v>
      </c>
      <c r="F164" s="126">
        <v>58</v>
      </c>
      <c r="G164" s="126">
        <v>1702</v>
      </c>
      <c r="H164" s="163">
        <v>100</v>
      </c>
      <c r="I164" s="156">
        <v>39.700000000000003</v>
      </c>
    </row>
    <row r="165" spans="1:9" ht="15" customHeight="1">
      <c r="A165" s="115" t="s">
        <v>105</v>
      </c>
      <c r="B165" s="131">
        <v>62</v>
      </c>
      <c r="C165" s="126">
        <v>789</v>
      </c>
      <c r="D165" s="163">
        <v>100</v>
      </c>
      <c r="E165" s="163">
        <v>17</v>
      </c>
      <c r="F165" s="126">
        <v>62</v>
      </c>
      <c r="G165" s="126">
        <v>898</v>
      </c>
      <c r="H165" s="163">
        <v>100</v>
      </c>
      <c r="I165" s="156">
        <v>19.600000000000001</v>
      </c>
    </row>
    <row r="166" spans="1:9" ht="15" customHeight="1">
      <c r="A166" s="115" t="s">
        <v>106</v>
      </c>
      <c r="B166" s="131">
        <v>59</v>
      </c>
      <c r="C166" s="126">
        <v>421</v>
      </c>
      <c r="D166" s="163">
        <v>98.3</v>
      </c>
      <c r="E166" s="163">
        <v>9.6</v>
      </c>
      <c r="F166" s="126">
        <v>59</v>
      </c>
      <c r="G166" s="126">
        <v>451</v>
      </c>
      <c r="H166" s="163">
        <v>98.3</v>
      </c>
      <c r="I166" s="156">
        <v>10.3</v>
      </c>
    </row>
    <row r="167" spans="1:9" ht="15" customHeight="1">
      <c r="A167" s="115" t="s">
        <v>39</v>
      </c>
      <c r="B167" s="131">
        <v>62</v>
      </c>
      <c r="C167" s="126">
        <v>292</v>
      </c>
      <c r="D167" s="163">
        <v>100</v>
      </c>
      <c r="E167" s="163">
        <v>6.4</v>
      </c>
      <c r="F167" s="126">
        <v>62</v>
      </c>
      <c r="G167" s="126">
        <v>307</v>
      </c>
      <c r="H167" s="163">
        <v>100</v>
      </c>
      <c r="I167" s="156">
        <v>6.7</v>
      </c>
    </row>
    <row r="168" spans="1:9" ht="15" customHeight="1">
      <c r="A168" s="115" t="s">
        <v>107</v>
      </c>
      <c r="B168" s="131">
        <v>45</v>
      </c>
      <c r="C168" s="126">
        <v>726</v>
      </c>
      <c r="D168" s="163">
        <v>100</v>
      </c>
      <c r="E168" s="163">
        <v>21.8</v>
      </c>
      <c r="F168" s="126">
        <v>45</v>
      </c>
      <c r="G168" s="126">
        <v>698</v>
      </c>
      <c r="H168" s="163">
        <v>100</v>
      </c>
      <c r="I168" s="156">
        <v>21</v>
      </c>
    </row>
    <row r="169" spans="1:9" ht="15" customHeight="1">
      <c r="A169" s="115" t="s">
        <v>108</v>
      </c>
      <c r="B169" s="131">
        <v>62</v>
      </c>
      <c r="C169" s="126">
        <v>1251</v>
      </c>
      <c r="D169" s="163">
        <v>100</v>
      </c>
      <c r="E169" s="163">
        <v>26.7</v>
      </c>
      <c r="F169" s="126">
        <v>62</v>
      </c>
      <c r="G169" s="126">
        <v>1309</v>
      </c>
      <c r="H169" s="163">
        <v>100</v>
      </c>
      <c r="I169" s="156">
        <v>28</v>
      </c>
    </row>
    <row r="170" spans="1:9" ht="15" customHeight="1">
      <c r="A170" s="115" t="s">
        <v>111</v>
      </c>
      <c r="B170" s="131">
        <v>61</v>
      </c>
      <c r="C170" s="126">
        <v>1022</v>
      </c>
      <c r="D170" s="163">
        <v>98.4</v>
      </c>
      <c r="E170" s="163">
        <v>22.2</v>
      </c>
      <c r="F170" s="126">
        <v>62</v>
      </c>
      <c r="G170" s="126">
        <v>1037</v>
      </c>
      <c r="H170" s="163">
        <v>100</v>
      </c>
      <c r="I170" s="156">
        <v>21.9</v>
      </c>
    </row>
    <row r="171" spans="1:9" ht="15" customHeight="1">
      <c r="A171" s="115" t="s">
        <v>92</v>
      </c>
      <c r="B171" s="131">
        <v>31</v>
      </c>
      <c r="C171" s="126">
        <v>868</v>
      </c>
      <c r="D171" s="163">
        <v>100</v>
      </c>
      <c r="E171" s="163">
        <v>37.799999999999997</v>
      </c>
      <c r="F171" s="126">
        <v>31</v>
      </c>
      <c r="G171" s="126">
        <v>1007</v>
      </c>
      <c r="H171" s="163">
        <v>100</v>
      </c>
      <c r="I171" s="156">
        <v>43.9</v>
      </c>
    </row>
    <row r="172" spans="1:9" ht="15" customHeight="1">
      <c r="A172" s="115" t="s">
        <v>112</v>
      </c>
      <c r="B172" s="131">
        <v>31</v>
      </c>
      <c r="C172" s="126">
        <v>912</v>
      </c>
      <c r="D172" s="163">
        <v>100</v>
      </c>
      <c r="E172" s="163">
        <v>39.799999999999997</v>
      </c>
      <c r="F172" s="126">
        <v>31</v>
      </c>
      <c r="G172" s="126">
        <v>898</v>
      </c>
      <c r="H172" s="163">
        <v>100</v>
      </c>
      <c r="I172" s="156">
        <v>39.1</v>
      </c>
    </row>
    <row r="173" spans="1:9" ht="15" customHeight="1">
      <c r="A173" s="115" t="s">
        <v>83</v>
      </c>
      <c r="B173" s="131">
        <v>30</v>
      </c>
      <c r="C173" s="126">
        <v>739</v>
      </c>
      <c r="D173" s="163">
        <v>100</v>
      </c>
      <c r="E173" s="163">
        <v>33.299999999999997</v>
      </c>
      <c r="F173" s="126">
        <v>29</v>
      </c>
      <c r="G173" s="126">
        <v>628</v>
      </c>
      <c r="H173" s="163">
        <v>96.7</v>
      </c>
      <c r="I173" s="156">
        <v>29.3</v>
      </c>
    </row>
    <row r="174" spans="1:9" ht="15" customHeight="1">
      <c r="A174" s="116" t="s">
        <v>95</v>
      </c>
      <c r="B174" s="132">
        <v>29</v>
      </c>
      <c r="C174" s="151">
        <v>589</v>
      </c>
      <c r="D174" s="167">
        <v>93.5</v>
      </c>
      <c r="E174" s="167">
        <v>27.4</v>
      </c>
      <c r="F174" s="185">
        <v>30</v>
      </c>
      <c r="G174" s="185">
        <v>469</v>
      </c>
      <c r="H174" s="188">
        <v>96.8</v>
      </c>
      <c r="I174" s="158">
        <v>21.1</v>
      </c>
    </row>
    <row r="177" spans="1:9" ht="15" customHeight="1">
      <c r="A177" s="30">
        <v>8</v>
      </c>
      <c r="B177" s="121"/>
      <c r="C177" s="121"/>
      <c r="D177" s="169"/>
      <c r="E177" s="169"/>
      <c r="F177" s="121"/>
      <c r="G177" s="121"/>
      <c r="H177" s="169"/>
      <c r="I177" s="169"/>
    </row>
    <row r="178" spans="1:9" ht="20" customHeight="1">
      <c r="A178" s="109" t="s">
        <v>259</v>
      </c>
      <c r="B178" s="137"/>
      <c r="C178" s="122"/>
      <c r="D178" s="160"/>
      <c r="E178" s="160"/>
      <c r="F178" s="122"/>
      <c r="G178" s="122"/>
      <c r="H178" s="160"/>
      <c r="I178" s="160"/>
    </row>
    <row r="179" spans="1:9" ht="15" customHeight="1">
      <c r="A179" s="118" t="s">
        <v>61</v>
      </c>
      <c r="B179" s="133" t="s">
        <v>24</v>
      </c>
      <c r="C179" s="153"/>
      <c r="D179" s="153"/>
      <c r="E179" s="153"/>
      <c r="F179" s="153"/>
      <c r="G179" s="153"/>
      <c r="H179" s="153"/>
      <c r="I179" s="177"/>
    </row>
    <row r="180" spans="1:9" ht="15" customHeight="1">
      <c r="A180" s="111"/>
      <c r="B180" s="133" t="s">
        <v>80</v>
      </c>
      <c r="C180" s="153"/>
      <c r="D180" s="153"/>
      <c r="E180" s="177"/>
      <c r="F180" s="133" t="s">
        <v>81</v>
      </c>
      <c r="G180" s="153"/>
      <c r="H180" s="153"/>
      <c r="I180" s="177"/>
    </row>
    <row r="181" spans="1:9" ht="15" customHeight="1">
      <c r="A181" s="111"/>
      <c r="B181" s="134" t="s">
        <v>84</v>
      </c>
      <c r="C181" s="134" t="s">
        <v>30</v>
      </c>
      <c r="D181" s="161" t="s">
        <v>86</v>
      </c>
      <c r="E181" s="161" t="s">
        <v>87</v>
      </c>
      <c r="F181" s="134" t="s">
        <v>84</v>
      </c>
      <c r="G181" s="134" t="s">
        <v>30</v>
      </c>
      <c r="H181" s="161" t="s">
        <v>86</v>
      </c>
      <c r="I181" s="161" t="s">
        <v>87</v>
      </c>
    </row>
    <row r="182" spans="1:9" ht="15" customHeight="1">
      <c r="A182" s="119"/>
      <c r="B182" s="135" t="s">
        <v>94</v>
      </c>
      <c r="C182" s="135" t="s">
        <v>96</v>
      </c>
      <c r="D182" s="162" t="s">
        <v>98</v>
      </c>
      <c r="E182" s="162" t="s">
        <v>98</v>
      </c>
      <c r="F182" s="135" t="s">
        <v>94</v>
      </c>
      <c r="G182" s="135" t="s">
        <v>96</v>
      </c>
      <c r="H182" s="162" t="s">
        <v>98</v>
      </c>
      <c r="I182" s="162" t="s">
        <v>98</v>
      </c>
    </row>
    <row r="183" spans="1:9" ht="15" customHeight="1">
      <c r="A183" s="111" t="s">
        <v>170</v>
      </c>
      <c r="B183" s="130" t="s">
        <v>109</v>
      </c>
      <c r="C183" s="150" t="s">
        <v>109</v>
      </c>
      <c r="D183" s="166" t="s">
        <v>109</v>
      </c>
      <c r="E183" s="166" t="s">
        <v>109</v>
      </c>
      <c r="F183" s="150" t="s">
        <v>109</v>
      </c>
      <c r="G183" s="150" t="s">
        <v>109</v>
      </c>
      <c r="H183" s="166" t="s">
        <v>109</v>
      </c>
      <c r="I183" s="182" t="s">
        <v>109</v>
      </c>
    </row>
    <row r="184" spans="1:9" ht="15" customHeight="1">
      <c r="A184" s="111" t="s">
        <v>48</v>
      </c>
      <c r="B184" s="130" t="s">
        <v>109</v>
      </c>
      <c r="C184" s="150" t="s">
        <v>109</v>
      </c>
      <c r="D184" s="166" t="s">
        <v>109</v>
      </c>
      <c r="E184" s="166" t="s">
        <v>109</v>
      </c>
      <c r="F184" s="150" t="s">
        <v>109</v>
      </c>
      <c r="G184" s="150" t="s">
        <v>109</v>
      </c>
      <c r="H184" s="166" t="s">
        <v>109</v>
      </c>
      <c r="I184" s="182" t="s">
        <v>109</v>
      </c>
    </row>
    <row r="185" spans="1:9" ht="15" customHeight="1">
      <c r="A185" s="111" t="s">
        <v>202</v>
      </c>
      <c r="B185" s="138" t="s">
        <v>109</v>
      </c>
      <c r="C185" s="148" t="s">
        <v>109</v>
      </c>
      <c r="D185" s="164" t="s">
        <v>109</v>
      </c>
      <c r="E185" s="164" t="s">
        <v>109</v>
      </c>
      <c r="F185" s="148" t="s">
        <v>109</v>
      </c>
      <c r="G185" s="148" t="s">
        <v>109</v>
      </c>
      <c r="H185" s="166" t="s">
        <v>109</v>
      </c>
      <c r="I185" s="182" t="s">
        <v>109</v>
      </c>
    </row>
    <row r="186" spans="1:9" ht="15" customHeight="1">
      <c r="A186" s="111" t="s">
        <v>33</v>
      </c>
      <c r="B186" s="138" t="s">
        <v>109</v>
      </c>
      <c r="C186" s="148" t="s">
        <v>109</v>
      </c>
      <c r="D186" s="164" t="s">
        <v>109</v>
      </c>
      <c r="E186" s="164" t="s">
        <v>109</v>
      </c>
      <c r="F186" s="148" t="s">
        <v>109</v>
      </c>
      <c r="G186" s="148" t="s">
        <v>109</v>
      </c>
      <c r="H186" s="166" t="s">
        <v>109</v>
      </c>
      <c r="I186" s="182" t="s">
        <v>109</v>
      </c>
    </row>
    <row r="187" spans="1:9" ht="15" customHeight="1">
      <c r="A187" s="114" t="s">
        <v>172</v>
      </c>
      <c r="B187" s="139" t="s">
        <v>109</v>
      </c>
      <c r="C187" s="149" t="s">
        <v>109</v>
      </c>
      <c r="D187" s="165" t="s">
        <v>109</v>
      </c>
      <c r="E187" s="165" t="s">
        <v>109</v>
      </c>
      <c r="F187" s="149" t="s">
        <v>109</v>
      </c>
      <c r="G187" s="149" t="s">
        <v>109</v>
      </c>
      <c r="H187" s="175" t="s">
        <v>109</v>
      </c>
      <c r="I187" s="183" t="s">
        <v>109</v>
      </c>
    </row>
    <row r="188" spans="1:9" ht="15" customHeight="1">
      <c r="A188" s="115" t="s">
        <v>101</v>
      </c>
      <c r="B188" s="130" t="s">
        <v>109</v>
      </c>
      <c r="C188" s="150" t="s">
        <v>109</v>
      </c>
      <c r="D188" s="166" t="s">
        <v>109</v>
      </c>
      <c r="E188" s="166" t="s">
        <v>109</v>
      </c>
      <c r="F188" s="150" t="s">
        <v>109</v>
      </c>
      <c r="G188" s="150" t="s">
        <v>109</v>
      </c>
      <c r="H188" s="166" t="s">
        <v>109</v>
      </c>
      <c r="I188" s="182" t="s">
        <v>109</v>
      </c>
    </row>
    <row r="189" spans="1:9" ht="15" customHeight="1">
      <c r="A189" s="115" t="s">
        <v>102</v>
      </c>
      <c r="B189" s="130" t="s">
        <v>109</v>
      </c>
      <c r="C189" s="150" t="s">
        <v>109</v>
      </c>
      <c r="D189" s="166" t="s">
        <v>109</v>
      </c>
      <c r="E189" s="166" t="s">
        <v>109</v>
      </c>
      <c r="F189" s="150" t="s">
        <v>109</v>
      </c>
      <c r="G189" s="150" t="s">
        <v>109</v>
      </c>
      <c r="H189" s="166" t="s">
        <v>109</v>
      </c>
      <c r="I189" s="182" t="s">
        <v>109</v>
      </c>
    </row>
    <row r="190" spans="1:9" ht="15" customHeight="1">
      <c r="A190" s="115" t="s">
        <v>105</v>
      </c>
      <c r="B190" s="130" t="s">
        <v>109</v>
      </c>
      <c r="C190" s="150" t="s">
        <v>109</v>
      </c>
      <c r="D190" s="166" t="s">
        <v>109</v>
      </c>
      <c r="E190" s="166" t="s">
        <v>109</v>
      </c>
      <c r="F190" s="150" t="s">
        <v>109</v>
      </c>
      <c r="G190" s="150" t="s">
        <v>109</v>
      </c>
      <c r="H190" s="166" t="s">
        <v>109</v>
      </c>
      <c r="I190" s="182" t="s">
        <v>109</v>
      </c>
    </row>
    <row r="191" spans="1:9" ht="15" customHeight="1">
      <c r="A191" s="115" t="s">
        <v>106</v>
      </c>
      <c r="B191" s="130" t="s">
        <v>109</v>
      </c>
      <c r="C191" s="150" t="s">
        <v>109</v>
      </c>
      <c r="D191" s="166" t="s">
        <v>109</v>
      </c>
      <c r="E191" s="166" t="s">
        <v>109</v>
      </c>
      <c r="F191" s="150" t="s">
        <v>109</v>
      </c>
      <c r="G191" s="150" t="s">
        <v>109</v>
      </c>
      <c r="H191" s="166" t="s">
        <v>109</v>
      </c>
      <c r="I191" s="182" t="s">
        <v>109</v>
      </c>
    </row>
    <row r="192" spans="1:9" ht="15" customHeight="1">
      <c r="A192" s="115" t="s">
        <v>39</v>
      </c>
      <c r="B192" s="130" t="s">
        <v>109</v>
      </c>
      <c r="C192" s="150" t="s">
        <v>109</v>
      </c>
      <c r="D192" s="166" t="s">
        <v>109</v>
      </c>
      <c r="E192" s="166" t="s">
        <v>109</v>
      </c>
      <c r="F192" s="150" t="s">
        <v>109</v>
      </c>
      <c r="G192" s="150" t="s">
        <v>109</v>
      </c>
      <c r="H192" s="166" t="s">
        <v>109</v>
      </c>
      <c r="I192" s="182" t="s">
        <v>109</v>
      </c>
    </row>
    <row r="193" spans="1:9" ht="15" customHeight="1">
      <c r="A193" s="115" t="s">
        <v>107</v>
      </c>
      <c r="B193" s="130" t="s">
        <v>109</v>
      </c>
      <c r="C193" s="150" t="s">
        <v>109</v>
      </c>
      <c r="D193" s="166" t="s">
        <v>109</v>
      </c>
      <c r="E193" s="166" t="s">
        <v>109</v>
      </c>
      <c r="F193" s="150" t="s">
        <v>109</v>
      </c>
      <c r="G193" s="150" t="s">
        <v>109</v>
      </c>
      <c r="H193" s="166" t="s">
        <v>109</v>
      </c>
      <c r="I193" s="182" t="s">
        <v>109</v>
      </c>
    </row>
    <row r="194" spans="1:9" ht="15" customHeight="1">
      <c r="A194" s="115" t="s">
        <v>108</v>
      </c>
      <c r="B194" s="130" t="s">
        <v>109</v>
      </c>
      <c r="C194" s="150" t="s">
        <v>109</v>
      </c>
      <c r="D194" s="166" t="s">
        <v>109</v>
      </c>
      <c r="E194" s="166" t="s">
        <v>109</v>
      </c>
      <c r="F194" s="150" t="s">
        <v>109</v>
      </c>
      <c r="G194" s="150" t="s">
        <v>109</v>
      </c>
      <c r="H194" s="166" t="s">
        <v>109</v>
      </c>
      <c r="I194" s="182" t="s">
        <v>109</v>
      </c>
    </row>
    <row r="195" spans="1:9" ht="15" customHeight="1">
      <c r="A195" s="115" t="s">
        <v>111</v>
      </c>
      <c r="B195" s="130" t="s">
        <v>109</v>
      </c>
      <c r="C195" s="150" t="s">
        <v>109</v>
      </c>
      <c r="D195" s="166" t="s">
        <v>109</v>
      </c>
      <c r="E195" s="166" t="s">
        <v>109</v>
      </c>
      <c r="F195" s="150" t="s">
        <v>109</v>
      </c>
      <c r="G195" s="150" t="s">
        <v>109</v>
      </c>
      <c r="H195" s="166" t="s">
        <v>109</v>
      </c>
      <c r="I195" s="182" t="s">
        <v>109</v>
      </c>
    </row>
    <row r="196" spans="1:9" ht="15" customHeight="1">
      <c r="A196" s="115" t="s">
        <v>92</v>
      </c>
      <c r="B196" s="130" t="s">
        <v>109</v>
      </c>
      <c r="C196" s="150" t="s">
        <v>109</v>
      </c>
      <c r="D196" s="166" t="s">
        <v>109</v>
      </c>
      <c r="E196" s="166" t="s">
        <v>109</v>
      </c>
      <c r="F196" s="150" t="s">
        <v>109</v>
      </c>
      <c r="G196" s="150" t="s">
        <v>109</v>
      </c>
      <c r="H196" s="166" t="s">
        <v>109</v>
      </c>
      <c r="I196" s="182" t="s">
        <v>109</v>
      </c>
    </row>
    <row r="197" spans="1:9" ht="15" customHeight="1">
      <c r="A197" s="115" t="s">
        <v>112</v>
      </c>
      <c r="B197" s="130" t="s">
        <v>109</v>
      </c>
      <c r="C197" s="150" t="s">
        <v>109</v>
      </c>
      <c r="D197" s="166" t="s">
        <v>109</v>
      </c>
      <c r="E197" s="166" t="s">
        <v>109</v>
      </c>
      <c r="F197" s="150" t="s">
        <v>109</v>
      </c>
      <c r="G197" s="150" t="s">
        <v>109</v>
      </c>
      <c r="H197" s="166" t="s">
        <v>109</v>
      </c>
      <c r="I197" s="182" t="s">
        <v>109</v>
      </c>
    </row>
    <row r="198" spans="1:9" ht="15" customHeight="1">
      <c r="A198" s="115" t="s">
        <v>83</v>
      </c>
      <c r="B198" s="130" t="s">
        <v>109</v>
      </c>
      <c r="C198" s="150" t="s">
        <v>109</v>
      </c>
      <c r="D198" s="166" t="s">
        <v>109</v>
      </c>
      <c r="E198" s="166" t="s">
        <v>109</v>
      </c>
      <c r="F198" s="150" t="s">
        <v>109</v>
      </c>
      <c r="G198" s="150" t="s">
        <v>109</v>
      </c>
      <c r="H198" s="166" t="s">
        <v>109</v>
      </c>
      <c r="I198" s="182" t="s">
        <v>109</v>
      </c>
    </row>
    <row r="199" spans="1:9" ht="15" customHeight="1">
      <c r="A199" s="116" t="s">
        <v>95</v>
      </c>
      <c r="B199" s="132" t="s">
        <v>109</v>
      </c>
      <c r="C199" s="151" t="s">
        <v>109</v>
      </c>
      <c r="D199" s="167" t="s">
        <v>109</v>
      </c>
      <c r="E199" s="167" t="s">
        <v>109</v>
      </c>
      <c r="F199" s="151" t="s">
        <v>109</v>
      </c>
      <c r="G199" s="151" t="s">
        <v>109</v>
      </c>
      <c r="H199" s="167" t="s">
        <v>109</v>
      </c>
      <c r="I199" s="184" t="s">
        <v>109</v>
      </c>
    </row>
    <row r="200" spans="1:9" ht="15" customHeight="1">
      <c r="A200" s="13" t="s">
        <v>179</v>
      </c>
      <c r="B200" s="136"/>
      <c r="C200" s="136"/>
      <c r="D200" s="170"/>
      <c r="E200" s="170"/>
      <c r="F200" s="136"/>
      <c r="G200" s="136"/>
      <c r="H200" s="170"/>
      <c r="I200" s="170"/>
    </row>
    <row r="202" spans="1:9" ht="15" customHeight="1">
      <c r="A202" s="30">
        <v>9</v>
      </c>
      <c r="B202" s="121"/>
      <c r="C202" s="121"/>
      <c r="D202" s="169"/>
      <c r="E202" s="169"/>
      <c r="F202" s="121"/>
      <c r="G202" s="121"/>
      <c r="H202" s="169"/>
      <c r="I202" s="169"/>
    </row>
    <row r="203" spans="1:9" ht="20" customHeight="1">
      <c r="A203" s="109" t="s">
        <v>259</v>
      </c>
      <c r="B203" s="137"/>
      <c r="C203" s="122"/>
      <c r="D203" s="160"/>
      <c r="E203" s="160"/>
      <c r="F203" s="122"/>
      <c r="G203" s="122"/>
      <c r="H203" s="160"/>
      <c r="I203" s="160"/>
    </row>
    <row r="204" spans="1:9" ht="15" customHeight="1">
      <c r="A204" s="118" t="s">
        <v>61</v>
      </c>
      <c r="B204" s="140" t="s">
        <v>31</v>
      </c>
      <c r="C204" s="154"/>
      <c r="D204" s="171" t="s">
        <v>40</v>
      </c>
      <c r="E204" s="178"/>
    </row>
    <row r="205" spans="1:9" ht="15" customHeight="1">
      <c r="A205" s="111"/>
      <c r="B205" s="48"/>
      <c r="C205" s="155"/>
      <c r="D205" s="172"/>
      <c r="E205" s="179"/>
    </row>
    <row r="206" spans="1:9" ht="15" customHeight="1">
      <c r="A206" s="111"/>
      <c r="B206" s="141" t="s">
        <v>90</v>
      </c>
      <c r="C206" s="141" t="s">
        <v>93</v>
      </c>
      <c r="D206" s="173" t="s">
        <v>90</v>
      </c>
      <c r="E206" s="180" t="s">
        <v>93</v>
      </c>
    </row>
    <row r="207" spans="1:9" ht="15" customHeight="1">
      <c r="A207" s="119"/>
      <c r="B207" s="142"/>
      <c r="C207" s="142"/>
      <c r="D207" s="174"/>
      <c r="E207" s="181"/>
    </row>
    <row r="208" spans="1:9" ht="15" customHeight="1">
      <c r="A208" s="111" t="s">
        <v>170</v>
      </c>
      <c r="B208" s="143">
        <v>604</v>
      </c>
      <c r="C208" s="156">
        <v>777.9</v>
      </c>
      <c r="D208" s="163">
        <v>67.699999999999989</v>
      </c>
      <c r="E208" s="156">
        <v>359.6</v>
      </c>
    </row>
    <row r="209" spans="1:9" ht="15" customHeight="1">
      <c r="A209" s="111" t="s">
        <v>48</v>
      </c>
      <c r="B209" s="143">
        <v>547.79999999999973</v>
      </c>
      <c r="C209" s="156">
        <v>874</v>
      </c>
      <c r="D209" s="163">
        <v>64.799999999999983</v>
      </c>
      <c r="E209" s="156">
        <v>315.5</v>
      </c>
    </row>
    <row r="210" spans="1:9" ht="15" customHeight="1">
      <c r="A210" s="111" t="s">
        <v>202</v>
      </c>
      <c r="B210" s="143">
        <v>604.4</v>
      </c>
      <c r="C210" s="156">
        <v>815.79999999999973</v>
      </c>
      <c r="D210" s="163">
        <v>39.099999999999973</v>
      </c>
      <c r="E210" s="156">
        <v>203.89999999999998</v>
      </c>
    </row>
    <row r="211" spans="1:9" ht="15" customHeight="1">
      <c r="A211" s="111" t="s">
        <v>33</v>
      </c>
      <c r="B211" s="143">
        <v>656.95299999999997</v>
      </c>
      <c r="C211" s="156">
        <v>694.57100000000003</v>
      </c>
      <c r="D211" s="166" t="s">
        <v>109</v>
      </c>
      <c r="E211" s="182" t="s">
        <v>109</v>
      </c>
      <c r="F211" s="186"/>
      <c r="G211" s="186"/>
      <c r="H211" s="189"/>
      <c r="I211" s="189"/>
    </row>
    <row r="212" spans="1:9" ht="15" customHeight="1">
      <c r="A212" s="114" t="s">
        <v>301</v>
      </c>
      <c r="B212" s="144">
        <v>263.04809999999998</v>
      </c>
      <c r="C212" s="157">
        <v>336.98110000000003</v>
      </c>
      <c r="D212" s="175" t="s">
        <v>109</v>
      </c>
      <c r="E212" s="183" t="s">
        <v>109</v>
      </c>
    </row>
    <row r="213" spans="1:9" ht="15" customHeight="1">
      <c r="A213" s="115" t="s">
        <v>101</v>
      </c>
      <c r="B213" s="143">
        <v>40.499000000000002</v>
      </c>
      <c r="C213" s="156">
        <v>51.537999999999997</v>
      </c>
      <c r="D213" s="166" t="s">
        <v>109</v>
      </c>
      <c r="E213" s="182" t="s">
        <v>109</v>
      </c>
    </row>
    <row r="214" spans="1:9" ht="15" customHeight="1">
      <c r="A214" s="115" t="s">
        <v>102</v>
      </c>
      <c r="B214" s="143">
        <v>38.64</v>
      </c>
      <c r="C214" s="156">
        <v>59.119</v>
      </c>
      <c r="D214" s="166" t="s">
        <v>109</v>
      </c>
      <c r="E214" s="182" t="s">
        <v>109</v>
      </c>
    </row>
    <row r="215" spans="1:9" ht="15" customHeight="1">
      <c r="A215" s="115" t="s">
        <v>105</v>
      </c>
      <c r="B215" s="143">
        <v>42.502000000000002</v>
      </c>
      <c r="C215" s="156">
        <v>48.134999999999998</v>
      </c>
      <c r="D215" s="166" t="s">
        <v>109</v>
      </c>
      <c r="E215" s="182" t="s">
        <v>109</v>
      </c>
    </row>
    <row r="216" spans="1:9" ht="15" customHeight="1">
      <c r="A216" s="115" t="s">
        <v>106</v>
      </c>
      <c r="B216" s="143">
        <v>17.117999999999999</v>
      </c>
      <c r="C216" s="156">
        <v>22.175599999999999</v>
      </c>
      <c r="D216" s="166" t="s">
        <v>109</v>
      </c>
      <c r="E216" s="182" t="s">
        <v>109</v>
      </c>
    </row>
    <row r="217" spans="1:9" ht="15" customHeight="1">
      <c r="A217" s="115" t="s">
        <v>39</v>
      </c>
      <c r="B217" s="143">
        <v>3.88</v>
      </c>
      <c r="C217" s="156">
        <v>7.3540000000000001</v>
      </c>
      <c r="D217" s="166" t="s">
        <v>109</v>
      </c>
      <c r="E217" s="182" t="s">
        <v>109</v>
      </c>
    </row>
    <row r="218" spans="1:9" ht="15" customHeight="1">
      <c r="A218" s="115" t="s">
        <v>107</v>
      </c>
      <c r="B218" s="143">
        <v>10.267099999999999</v>
      </c>
      <c r="C218" s="156">
        <v>18.623999999999999</v>
      </c>
      <c r="D218" s="166" t="s">
        <v>109</v>
      </c>
      <c r="E218" s="182" t="s">
        <v>109</v>
      </c>
    </row>
    <row r="219" spans="1:9" ht="15" customHeight="1">
      <c r="A219" s="115" t="s">
        <v>108</v>
      </c>
      <c r="B219" s="143">
        <v>15.82</v>
      </c>
      <c r="C219" s="156">
        <v>21.331</v>
      </c>
      <c r="D219" s="166" t="s">
        <v>109</v>
      </c>
      <c r="E219" s="182" t="s">
        <v>109</v>
      </c>
    </row>
    <row r="220" spans="1:9" ht="15" customHeight="1">
      <c r="A220" s="115" t="s">
        <v>111</v>
      </c>
      <c r="B220" s="143">
        <v>17.280999999999999</v>
      </c>
      <c r="C220" s="156">
        <v>23.744</v>
      </c>
      <c r="D220" s="166" t="s">
        <v>109</v>
      </c>
      <c r="E220" s="182" t="s">
        <v>109</v>
      </c>
    </row>
    <row r="221" spans="1:9" ht="15" customHeight="1">
      <c r="A221" s="115" t="s">
        <v>92</v>
      </c>
      <c r="B221" s="143">
        <v>18.358000000000001</v>
      </c>
      <c r="C221" s="156">
        <v>21.966999999999999</v>
      </c>
      <c r="D221" s="166" t="s">
        <v>109</v>
      </c>
      <c r="E221" s="182" t="s">
        <v>109</v>
      </c>
    </row>
    <row r="222" spans="1:9" ht="15" customHeight="1">
      <c r="A222" s="115" t="s">
        <v>112</v>
      </c>
      <c r="B222" s="143">
        <v>17.015000000000001</v>
      </c>
      <c r="C222" s="156">
        <v>19.081099999999999</v>
      </c>
      <c r="D222" s="166" t="s">
        <v>109</v>
      </c>
      <c r="E222" s="182" t="s">
        <v>109</v>
      </c>
    </row>
    <row r="223" spans="1:9" ht="15" customHeight="1">
      <c r="A223" s="115" t="s">
        <v>83</v>
      </c>
      <c r="B223" s="143">
        <v>20.744</v>
      </c>
      <c r="C223" s="156">
        <v>21.806999999999999</v>
      </c>
      <c r="D223" s="166" t="s">
        <v>109</v>
      </c>
      <c r="E223" s="182" t="s">
        <v>109</v>
      </c>
    </row>
    <row r="224" spans="1:9" ht="15" customHeight="1">
      <c r="A224" s="116" t="s">
        <v>95</v>
      </c>
      <c r="B224" s="145">
        <v>20.923999999999999</v>
      </c>
      <c r="C224" s="158">
        <v>22.105399999999999</v>
      </c>
      <c r="D224" s="167" t="s">
        <v>109</v>
      </c>
      <c r="E224" s="184" t="s">
        <v>109</v>
      </c>
    </row>
    <row r="225" spans="1:1" ht="15" customHeight="1">
      <c r="A225" s="13" t="s">
        <v>67</v>
      </c>
    </row>
    <row r="226" spans="1:1" ht="15" customHeight="1"/>
    <row r="227" spans="1:1" ht="15" customHeight="1">
      <c r="A227" s="120"/>
    </row>
  </sheetData>
  <mergeCells count="31">
    <mergeCell ref="B30:I30"/>
    <mergeCell ref="B31:E31"/>
    <mergeCell ref="F31:I31"/>
    <mergeCell ref="B54:I54"/>
    <mergeCell ref="B55:E55"/>
    <mergeCell ref="F55:I55"/>
    <mergeCell ref="B79:I79"/>
    <mergeCell ref="B80:E80"/>
    <mergeCell ref="F80:I80"/>
    <mergeCell ref="B104:I104"/>
    <mergeCell ref="B105:E105"/>
    <mergeCell ref="F105:I105"/>
    <mergeCell ref="B129:I129"/>
    <mergeCell ref="B130:E130"/>
    <mergeCell ref="F130:I130"/>
    <mergeCell ref="B154:I154"/>
    <mergeCell ref="B155:E155"/>
    <mergeCell ref="F155:I155"/>
    <mergeCell ref="B179:I179"/>
    <mergeCell ref="B180:E180"/>
    <mergeCell ref="F180:I180"/>
    <mergeCell ref="B204:C204"/>
    <mergeCell ref="D204:E204"/>
    <mergeCell ref="A30:A33"/>
    <mergeCell ref="A54:A57"/>
    <mergeCell ref="A79:A82"/>
    <mergeCell ref="A104:A107"/>
    <mergeCell ref="A129:A132"/>
    <mergeCell ref="A154:A157"/>
    <mergeCell ref="A179:A182"/>
    <mergeCell ref="A204:A207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0" orientation="portrait" usePrinterDefaults="1" r:id="rId1"/>
  <headerFooter scaleWithDoc="0" alignWithMargins="0"/>
  <rowBreaks count="4" manualBreakCount="4">
    <brk id="51" max="8" man="1"/>
    <brk id="101" max="8" man="1"/>
    <brk id="151" max="8" man="1"/>
    <brk id="20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8"/>
  <sheetViews>
    <sheetView showGridLines="0" workbookViewId="0">
      <selection activeCell="F18" sqref="F18"/>
    </sheetView>
  </sheetViews>
  <sheetFormatPr defaultColWidth="9.375" defaultRowHeight="15" customHeight="1"/>
  <cols>
    <col min="1" max="1" width="9.625" style="1" customWidth="1"/>
    <col min="2" max="2" width="7.625" style="1" customWidth="1"/>
    <col min="3" max="3" width="8.625" style="1" customWidth="1"/>
    <col min="4" max="6" width="7.625" style="1" customWidth="1"/>
    <col min="7" max="7" width="8.625" style="1" customWidth="1"/>
    <col min="8" max="9" width="7.625" style="1" customWidth="1"/>
    <col min="10" max="11" width="6.625" style="1" customWidth="1"/>
    <col min="12" max="12" width="14" style="1" customWidth="1"/>
    <col min="13" max="16384" width="9.375" style="1"/>
  </cols>
  <sheetData>
    <row r="1" spans="1:12" ht="20" customHeight="1">
      <c r="A1" s="109" t="s">
        <v>261</v>
      </c>
      <c r="C1" s="196"/>
    </row>
    <row r="2" spans="1:12" s="1" customFormat="1" ht="15" customHeight="1">
      <c r="A2" s="110"/>
      <c r="B2" s="3" t="s">
        <v>100</v>
      </c>
      <c r="C2" s="22"/>
      <c r="D2" s="22"/>
      <c r="E2" s="22"/>
      <c r="F2" s="22"/>
      <c r="G2" s="22"/>
      <c r="H2" s="22"/>
      <c r="I2" s="14"/>
      <c r="J2" s="201" t="s">
        <v>31</v>
      </c>
      <c r="K2" s="207"/>
      <c r="L2" s="213"/>
    </row>
    <row r="3" spans="1:12" s="1" customFormat="1" ht="15" customHeight="1">
      <c r="A3" s="111" t="s">
        <v>61</v>
      </c>
      <c r="B3" s="193" t="s">
        <v>113</v>
      </c>
      <c r="C3" s="197"/>
      <c r="D3" s="197"/>
      <c r="E3" s="198"/>
      <c r="F3" s="193" t="s">
        <v>115</v>
      </c>
      <c r="G3" s="197"/>
      <c r="H3" s="197"/>
      <c r="I3" s="198"/>
      <c r="J3" s="202"/>
      <c r="K3" s="208"/>
      <c r="L3" s="213"/>
    </row>
    <row r="4" spans="1:12" s="1" customFormat="1" ht="15" customHeight="1">
      <c r="A4" s="112"/>
      <c r="B4" s="194" t="s">
        <v>116</v>
      </c>
      <c r="C4" s="194" t="s">
        <v>42</v>
      </c>
      <c r="D4" s="194" t="s">
        <v>117</v>
      </c>
      <c r="E4" s="194" t="s">
        <v>120</v>
      </c>
      <c r="F4" s="194" t="s">
        <v>116</v>
      </c>
      <c r="G4" s="194" t="s">
        <v>42</v>
      </c>
      <c r="H4" s="194" t="s">
        <v>117</v>
      </c>
      <c r="I4" s="118" t="s">
        <v>120</v>
      </c>
      <c r="J4" s="203" t="s">
        <v>90</v>
      </c>
      <c r="K4" s="209" t="s">
        <v>93</v>
      </c>
      <c r="L4" s="213"/>
    </row>
    <row r="5" spans="1:12" s="1" customFormat="1" ht="15" customHeight="1">
      <c r="A5" s="113"/>
      <c r="B5" s="195" t="s">
        <v>121</v>
      </c>
      <c r="C5" s="195" t="s">
        <v>123</v>
      </c>
      <c r="D5" s="195" t="s">
        <v>98</v>
      </c>
      <c r="E5" s="195" t="s">
        <v>98</v>
      </c>
      <c r="F5" s="195" t="s">
        <v>121</v>
      </c>
      <c r="G5" s="195" t="s">
        <v>123</v>
      </c>
      <c r="H5" s="195" t="s">
        <v>98</v>
      </c>
      <c r="I5" s="119" t="s">
        <v>98</v>
      </c>
      <c r="J5" s="204"/>
      <c r="K5" s="210"/>
      <c r="L5" s="213"/>
    </row>
    <row r="6" spans="1:12" ht="15" customHeight="1">
      <c r="A6" s="111" t="s">
        <v>170</v>
      </c>
      <c r="B6" s="131">
        <v>724</v>
      </c>
      <c r="C6" s="150">
        <v>65360</v>
      </c>
      <c r="D6" s="166">
        <v>98.899999999999963</v>
      </c>
      <c r="E6" s="166">
        <v>54.299999999999983</v>
      </c>
      <c r="F6" s="126">
        <v>724</v>
      </c>
      <c r="G6" s="126">
        <v>64071</v>
      </c>
      <c r="H6" s="166">
        <v>98.899999999999963</v>
      </c>
      <c r="I6" s="182">
        <v>53.2</v>
      </c>
      <c r="J6" s="163">
        <v>20.799999999999994</v>
      </c>
      <c r="K6" s="156">
        <v>50.7</v>
      </c>
      <c r="L6" s="213"/>
    </row>
    <row r="7" spans="1:12" ht="15" customHeight="1">
      <c r="A7" s="111" t="s">
        <v>48</v>
      </c>
      <c r="B7" s="128">
        <v>721</v>
      </c>
      <c r="C7" s="148">
        <v>69123</v>
      </c>
      <c r="D7" s="164">
        <v>98.799999999999983</v>
      </c>
      <c r="E7" s="164">
        <v>58.9</v>
      </c>
      <c r="F7" s="127">
        <v>721</v>
      </c>
      <c r="G7" s="127">
        <v>68945</v>
      </c>
      <c r="H7" s="164">
        <v>98.799999999999983</v>
      </c>
      <c r="I7" s="199">
        <v>58.799999999999983</v>
      </c>
      <c r="J7" s="205">
        <v>20.099999999999998</v>
      </c>
      <c r="K7" s="211">
        <v>51.2</v>
      </c>
      <c r="L7" s="213"/>
    </row>
    <row r="8" spans="1:12" ht="15" customHeight="1">
      <c r="A8" s="111" t="s">
        <v>202</v>
      </c>
      <c r="B8" s="128">
        <v>718</v>
      </c>
      <c r="C8" s="148">
        <v>73323</v>
      </c>
      <c r="D8" s="164">
        <v>98.399999999999963</v>
      </c>
      <c r="E8" s="164">
        <v>64.699999999999989</v>
      </c>
      <c r="F8" s="148">
        <v>713</v>
      </c>
      <c r="G8" s="148">
        <v>73465</v>
      </c>
      <c r="H8" s="163">
        <v>97.5</v>
      </c>
      <c r="I8" s="156">
        <v>65.099999999999966</v>
      </c>
      <c r="J8" s="205">
        <v>20.799999999999994</v>
      </c>
      <c r="K8" s="211">
        <v>63.9</v>
      </c>
      <c r="L8" s="213"/>
    </row>
    <row r="9" spans="1:12" s="108" customFormat="1" ht="15" customHeight="1">
      <c r="A9" s="111" t="s">
        <v>33</v>
      </c>
      <c r="B9" s="128">
        <v>724</v>
      </c>
      <c r="C9" s="148">
        <v>77189</v>
      </c>
      <c r="D9" s="164">
        <v>99.2</v>
      </c>
      <c r="E9" s="164">
        <v>62.7</v>
      </c>
      <c r="F9" s="148">
        <v>724</v>
      </c>
      <c r="G9" s="148">
        <v>76880</v>
      </c>
      <c r="H9" s="163">
        <v>99.2</v>
      </c>
      <c r="I9" s="156">
        <v>62.5</v>
      </c>
      <c r="J9" s="205">
        <v>84.586800000000011</v>
      </c>
      <c r="K9" s="211">
        <v>75.023200000000003</v>
      </c>
      <c r="L9" s="213"/>
    </row>
    <row r="10" spans="1:12" ht="15" customHeight="1">
      <c r="A10" s="114" t="s">
        <v>172</v>
      </c>
      <c r="B10" s="129">
        <v>459</v>
      </c>
      <c r="C10" s="149">
        <v>24511</v>
      </c>
      <c r="D10" s="165">
        <v>98.9</v>
      </c>
      <c r="E10" s="165">
        <v>35</v>
      </c>
      <c r="F10" s="149">
        <v>459</v>
      </c>
      <c r="G10" s="149">
        <v>22325</v>
      </c>
      <c r="H10" s="187">
        <v>98.9</v>
      </c>
      <c r="I10" s="157">
        <v>31.8</v>
      </c>
      <c r="J10" s="206">
        <v>94.565200000000004</v>
      </c>
      <c r="K10" s="212">
        <v>65.200399999999988</v>
      </c>
      <c r="L10" s="213"/>
    </row>
    <row r="11" spans="1:12" ht="15" customHeight="1">
      <c r="A11" s="115" t="s">
        <v>101</v>
      </c>
      <c r="B11" s="130">
        <v>61</v>
      </c>
      <c r="C11" s="126">
        <v>4866</v>
      </c>
      <c r="D11" s="166">
        <v>98.387096774193552</v>
      </c>
      <c r="E11" s="166">
        <v>48.264233287046224</v>
      </c>
      <c r="F11" s="126">
        <v>61</v>
      </c>
      <c r="G11" s="126">
        <v>5926</v>
      </c>
      <c r="H11" s="163">
        <v>98.387096774193552</v>
      </c>
      <c r="I11" s="156">
        <v>58.778020234080543</v>
      </c>
      <c r="J11" s="143">
        <v>4.9838000000000005</v>
      </c>
      <c r="K11" s="156">
        <v>4.9233000000000002</v>
      </c>
      <c r="L11" s="213"/>
    </row>
    <row r="12" spans="1:12" ht="15" customHeight="1">
      <c r="A12" s="115" t="s">
        <v>102</v>
      </c>
      <c r="B12" s="130">
        <v>58</v>
      </c>
      <c r="C12" s="150">
        <v>4716</v>
      </c>
      <c r="D12" s="166">
        <v>100</v>
      </c>
      <c r="E12" s="166">
        <v>49.094316052467207</v>
      </c>
      <c r="F12" s="126">
        <v>58</v>
      </c>
      <c r="G12" s="126">
        <v>4553</v>
      </c>
      <c r="H12" s="163">
        <v>100</v>
      </c>
      <c r="I12" s="156">
        <v>47.397459920882781</v>
      </c>
      <c r="J12" s="143">
        <v>8.5305</v>
      </c>
      <c r="K12" s="156">
        <v>4.7563000000000004</v>
      </c>
      <c r="L12" s="213"/>
    </row>
    <row r="13" spans="1:12" ht="15" customHeight="1">
      <c r="A13" s="115" t="s">
        <v>105</v>
      </c>
      <c r="B13" s="131">
        <v>62</v>
      </c>
      <c r="C13" s="126">
        <v>2937</v>
      </c>
      <c r="D13" s="163">
        <v>100</v>
      </c>
      <c r="E13" s="163">
        <v>28.497962352027944</v>
      </c>
      <c r="F13" s="126">
        <v>62</v>
      </c>
      <c r="G13" s="126">
        <v>2917</v>
      </c>
      <c r="H13" s="163">
        <v>100</v>
      </c>
      <c r="I13" s="156">
        <v>28.303900640403651</v>
      </c>
      <c r="J13" s="143">
        <v>11.1869</v>
      </c>
      <c r="K13" s="156">
        <v>6.6814</v>
      </c>
      <c r="L13" s="213"/>
    </row>
    <row r="14" spans="1:12" ht="15" customHeight="1">
      <c r="A14" s="115" t="s">
        <v>106</v>
      </c>
      <c r="B14" s="131">
        <v>32</v>
      </c>
      <c r="C14" s="126">
        <v>442</v>
      </c>
      <c r="D14" s="163">
        <v>100</v>
      </c>
      <c r="E14" s="163">
        <v>8.4222560975609753</v>
      </c>
      <c r="F14" s="126">
        <v>32</v>
      </c>
      <c r="G14" s="126">
        <v>406</v>
      </c>
      <c r="H14" s="163">
        <v>100</v>
      </c>
      <c r="I14" s="156">
        <v>7.7362804878048781</v>
      </c>
      <c r="J14" s="143">
        <v>3.2174</v>
      </c>
      <c r="K14" s="156">
        <v>5.3608000000000002</v>
      </c>
      <c r="L14" s="213"/>
    </row>
    <row r="15" spans="1:12" ht="15" customHeight="1">
      <c r="A15" s="115" t="s">
        <v>39</v>
      </c>
      <c r="B15" s="131">
        <v>17</v>
      </c>
      <c r="C15" s="126">
        <v>257</v>
      </c>
      <c r="D15" s="163">
        <v>100</v>
      </c>
      <c r="E15" s="163">
        <v>11.20313862249346</v>
      </c>
      <c r="F15" s="126">
        <v>17</v>
      </c>
      <c r="G15" s="126">
        <v>292</v>
      </c>
      <c r="H15" s="163">
        <v>100</v>
      </c>
      <c r="I15" s="156">
        <v>12.728857890148213</v>
      </c>
      <c r="J15" s="143">
        <v>5.0235000000000003</v>
      </c>
      <c r="K15" s="156">
        <v>2.7179000000000002</v>
      </c>
      <c r="L15" s="213"/>
    </row>
    <row r="16" spans="1:12" ht="15" customHeight="1">
      <c r="A16" s="115" t="s">
        <v>107</v>
      </c>
      <c r="B16" s="131">
        <v>23</v>
      </c>
      <c r="C16" s="126">
        <v>873</v>
      </c>
      <c r="D16" s="163">
        <v>100</v>
      </c>
      <c r="E16" s="163">
        <v>23.865500273373428</v>
      </c>
      <c r="F16" s="126">
        <v>23</v>
      </c>
      <c r="G16" s="126">
        <v>701</v>
      </c>
      <c r="H16" s="163">
        <v>100</v>
      </c>
      <c r="I16" s="156">
        <v>19.163477310005465</v>
      </c>
      <c r="J16" s="143">
        <v>4.1055000000000001</v>
      </c>
      <c r="K16" s="156">
        <v>4.0629</v>
      </c>
      <c r="L16" s="213"/>
    </row>
    <row r="17" spans="1:12" ht="15" customHeight="1">
      <c r="A17" s="115" t="s">
        <v>108</v>
      </c>
      <c r="B17" s="131">
        <v>36</v>
      </c>
      <c r="C17" s="126">
        <v>1490</v>
      </c>
      <c r="D17" s="163">
        <v>100</v>
      </c>
      <c r="E17" s="163">
        <v>38.362512873326466</v>
      </c>
      <c r="F17" s="126">
        <v>36</v>
      </c>
      <c r="G17" s="126">
        <v>1113</v>
      </c>
      <c r="H17" s="163">
        <v>100</v>
      </c>
      <c r="I17" s="156">
        <v>28.656024716786817</v>
      </c>
      <c r="J17" s="143">
        <v>8.0847999999999995</v>
      </c>
      <c r="K17" s="156">
        <v>6.3230000000000004</v>
      </c>
      <c r="L17" s="213"/>
    </row>
    <row r="18" spans="1:12" ht="15" customHeight="1">
      <c r="A18" s="115" t="s">
        <v>111</v>
      </c>
      <c r="B18" s="131">
        <v>42</v>
      </c>
      <c r="C18" s="126">
        <v>1532</v>
      </c>
      <c r="D18" s="163">
        <v>100</v>
      </c>
      <c r="E18" s="163">
        <v>22.676139727649495</v>
      </c>
      <c r="F18" s="126">
        <v>42</v>
      </c>
      <c r="G18" s="126">
        <v>1357</v>
      </c>
      <c r="H18" s="163">
        <v>100</v>
      </c>
      <c r="I18" s="156">
        <v>20.085849615156899</v>
      </c>
      <c r="J18" s="143">
        <v>6.3468</v>
      </c>
      <c r="K18" s="156">
        <v>4.6596000000000002</v>
      </c>
      <c r="L18" s="213"/>
    </row>
    <row r="19" spans="1:12" ht="15" customHeight="1">
      <c r="A19" s="115" t="s">
        <v>92</v>
      </c>
      <c r="B19" s="131">
        <v>30</v>
      </c>
      <c r="C19" s="126">
        <v>1700</v>
      </c>
      <c r="D19" s="163">
        <v>100</v>
      </c>
      <c r="E19" s="163">
        <v>33.945686900958464</v>
      </c>
      <c r="F19" s="126">
        <v>30</v>
      </c>
      <c r="G19" s="126">
        <v>1212</v>
      </c>
      <c r="H19" s="163">
        <v>100</v>
      </c>
      <c r="I19" s="156">
        <v>24.201277955271568</v>
      </c>
      <c r="J19" s="143">
        <v>21.206599999999998</v>
      </c>
      <c r="K19" s="156">
        <v>5.8135000000000003</v>
      </c>
      <c r="L19" s="213"/>
    </row>
    <row r="20" spans="1:12" ht="15" customHeight="1">
      <c r="A20" s="115" t="s">
        <v>112</v>
      </c>
      <c r="B20" s="131">
        <v>31</v>
      </c>
      <c r="C20" s="126">
        <v>2307</v>
      </c>
      <c r="D20" s="163">
        <v>100</v>
      </c>
      <c r="E20" s="163">
        <v>47.567010309278352</v>
      </c>
      <c r="F20" s="126">
        <v>31</v>
      </c>
      <c r="G20" s="126">
        <v>1315</v>
      </c>
      <c r="H20" s="163">
        <v>100</v>
      </c>
      <c r="I20" s="156">
        <v>27.11340206185567</v>
      </c>
      <c r="J20" s="143">
        <v>13.7189</v>
      </c>
      <c r="K20" s="156">
        <v>7.5813000000000006</v>
      </c>
      <c r="L20" s="213"/>
    </row>
    <row r="21" spans="1:12" ht="15" customHeight="1">
      <c r="A21" s="115" t="s">
        <v>83</v>
      </c>
      <c r="B21" s="131">
        <v>30</v>
      </c>
      <c r="C21" s="126">
        <v>1849</v>
      </c>
      <c r="D21" s="163">
        <v>100</v>
      </c>
      <c r="E21" s="163">
        <v>48.863636363636367</v>
      </c>
      <c r="F21" s="126">
        <v>30</v>
      </c>
      <c r="G21" s="126">
        <v>1574</v>
      </c>
      <c r="H21" s="163">
        <v>100</v>
      </c>
      <c r="I21" s="156">
        <v>41.596194503171247</v>
      </c>
      <c r="J21" s="143">
        <v>3.9518</v>
      </c>
      <c r="K21" s="156">
        <v>5.1616999999999997</v>
      </c>
      <c r="L21" s="213"/>
    </row>
    <row r="22" spans="1:12" ht="15" customHeight="1">
      <c r="A22" s="116" t="s">
        <v>95</v>
      </c>
      <c r="B22" s="132">
        <v>37</v>
      </c>
      <c r="C22" s="151">
        <v>1542</v>
      </c>
      <c r="D22" s="167">
        <v>90.243902439024396</v>
      </c>
      <c r="E22" s="167">
        <v>33.3477508650519</v>
      </c>
      <c r="F22" s="185">
        <v>37</v>
      </c>
      <c r="G22" s="185">
        <v>959</v>
      </c>
      <c r="H22" s="188">
        <v>90.243902439024396</v>
      </c>
      <c r="I22" s="158">
        <v>20.739619377162629</v>
      </c>
      <c r="J22" s="145">
        <v>4.2086999999999994</v>
      </c>
      <c r="K22" s="158">
        <v>7.1586999999999996</v>
      </c>
    </row>
    <row r="23" spans="1:12" ht="15" customHeight="1">
      <c r="A23" s="191" t="s">
        <v>276</v>
      </c>
      <c r="C23" s="120"/>
      <c r="D23" s="120"/>
      <c r="E23" s="120"/>
      <c r="F23" s="120"/>
      <c r="G23" s="120"/>
      <c r="H23" s="120"/>
      <c r="I23" s="200"/>
      <c r="J23" s="120"/>
    </row>
    <row r="24" spans="1:12" ht="15" customHeight="1">
      <c r="A24" s="13" t="s">
        <v>190</v>
      </c>
      <c r="C24" s="120"/>
      <c r="D24" s="120"/>
      <c r="E24" s="120"/>
      <c r="F24" s="120"/>
      <c r="G24" s="120"/>
      <c r="H24" s="120"/>
      <c r="I24" s="120"/>
      <c r="J24" s="120"/>
    </row>
    <row r="25" spans="1:12" ht="15" customHeight="1">
      <c r="A25" s="13" t="s">
        <v>254</v>
      </c>
      <c r="C25" s="120"/>
      <c r="D25" s="120"/>
      <c r="E25" s="120"/>
      <c r="F25" s="120"/>
      <c r="G25" s="120"/>
      <c r="H25" s="120"/>
      <c r="I25" s="120"/>
      <c r="J25" s="120"/>
    </row>
    <row r="28" spans="1:12" ht="15" customHeight="1">
      <c r="A28" s="192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1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5"/>
  <sheetViews>
    <sheetView showGridLines="0" workbookViewId="0">
      <selection activeCell="C2" sqref="C2"/>
    </sheetView>
  </sheetViews>
  <sheetFormatPr defaultColWidth="12.625" defaultRowHeight="14" customHeight="1"/>
  <cols>
    <col min="1" max="1" width="12.875" style="1" customWidth="1"/>
    <col min="2" max="2" width="15.125" style="1" customWidth="1"/>
    <col min="3" max="3" width="11.875" style="1" customWidth="1"/>
    <col min="4" max="5" width="10.625" style="1" customWidth="1"/>
    <col min="6" max="6" width="12.5546875" style="1" customWidth="1"/>
    <col min="7" max="7" width="10.625" style="1" customWidth="1"/>
    <col min="8" max="8" width="5.625" style="1" customWidth="1"/>
    <col min="9" max="16384" width="12.625" style="1"/>
  </cols>
  <sheetData>
    <row r="1" spans="1:8" ht="20" customHeight="1">
      <c r="A1" s="214" t="s">
        <v>262</v>
      </c>
      <c r="B1" s="196"/>
      <c r="C1" s="196"/>
      <c r="D1" s="196"/>
      <c r="E1" s="196"/>
      <c r="F1" s="231"/>
      <c r="G1" s="59" t="s">
        <v>297</v>
      </c>
    </row>
    <row r="2" spans="1:8" s="1" customFormat="1" ht="26.4">
      <c r="A2" s="215" t="s">
        <v>205</v>
      </c>
      <c r="B2" s="215" t="s">
        <v>47</v>
      </c>
      <c r="C2" s="224" t="s">
        <v>207</v>
      </c>
      <c r="D2" s="224" t="s">
        <v>225</v>
      </c>
      <c r="E2" s="224" t="s">
        <v>14</v>
      </c>
      <c r="F2" s="224" t="s">
        <v>194</v>
      </c>
      <c r="G2" s="234" t="s">
        <v>210</v>
      </c>
    </row>
    <row r="3" spans="1:8" s="1" customFormat="1" ht="26.4">
      <c r="A3" s="216"/>
      <c r="B3" s="220"/>
      <c r="C3" s="225"/>
      <c r="D3" s="227" t="s">
        <v>169</v>
      </c>
      <c r="E3" s="227" t="s">
        <v>74</v>
      </c>
      <c r="F3" s="232" t="s">
        <v>313</v>
      </c>
      <c r="G3" s="225"/>
    </row>
    <row r="4" spans="1:8" ht="20" customHeight="1">
      <c r="A4" s="217" t="s">
        <v>248</v>
      </c>
      <c r="B4" s="221"/>
      <c r="C4" s="226">
        <f>SUM(C5:C13)</f>
        <v>572</v>
      </c>
      <c r="D4" s="228">
        <f>SUM(D5:D13)</f>
        <v>13</v>
      </c>
      <c r="E4" s="228">
        <f>SUM(E5:E13)</f>
        <v>15</v>
      </c>
      <c r="F4" s="228">
        <f>SUM(F5:F13)</f>
        <v>120</v>
      </c>
      <c r="G4" s="228">
        <f>SUM(G5:G13)</f>
        <v>148</v>
      </c>
    </row>
    <row r="5" spans="1:8" s="108" customFormat="1" ht="20" customHeight="1">
      <c r="A5" s="218" t="s">
        <v>211</v>
      </c>
      <c r="B5" s="222" t="s">
        <v>82</v>
      </c>
      <c r="C5" s="156">
        <v>223.1</v>
      </c>
      <c r="D5" s="229">
        <v>5</v>
      </c>
      <c r="E5" s="229">
        <v>6</v>
      </c>
      <c r="F5" s="233">
        <v>34</v>
      </c>
      <c r="G5" s="235">
        <v>45</v>
      </c>
    </row>
    <row r="6" spans="1:8" s="108" customFormat="1" ht="20" customHeight="1">
      <c r="A6" s="218" t="s">
        <v>213</v>
      </c>
      <c r="B6" s="222" t="s">
        <v>162</v>
      </c>
      <c r="C6" s="156">
        <v>76.900000000000006</v>
      </c>
      <c r="D6" s="229">
        <v>1</v>
      </c>
      <c r="E6" s="229">
        <v>3</v>
      </c>
      <c r="F6" s="229">
        <v>12</v>
      </c>
      <c r="G6" s="235">
        <v>16</v>
      </c>
    </row>
    <row r="7" spans="1:8" s="108" customFormat="1" ht="20" customHeight="1">
      <c r="A7" s="218" t="s">
        <v>160</v>
      </c>
      <c r="B7" s="222" t="s">
        <v>214</v>
      </c>
      <c r="C7" s="156">
        <v>35.5</v>
      </c>
      <c r="D7" s="229" t="s">
        <v>109</v>
      </c>
      <c r="E7" s="229">
        <v>2</v>
      </c>
      <c r="F7" s="229">
        <v>8</v>
      </c>
      <c r="G7" s="235">
        <v>10</v>
      </c>
    </row>
    <row r="8" spans="1:8" s="108" customFormat="1" ht="20" customHeight="1">
      <c r="A8" s="218" t="s">
        <v>124</v>
      </c>
      <c r="B8" s="222" t="s">
        <v>206</v>
      </c>
      <c r="C8" s="156">
        <v>26.4</v>
      </c>
      <c r="D8" s="229" t="s">
        <v>109</v>
      </c>
      <c r="E8" s="229">
        <v>2</v>
      </c>
      <c r="F8" s="229">
        <v>6</v>
      </c>
      <c r="G8" s="235">
        <v>8</v>
      </c>
    </row>
    <row r="9" spans="1:8" s="108" customFormat="1" ht="20" customHeight="1">
      <c r="A9" s="218" t="s">
        <v>125</v>
      </c>
      <c r="B9" s="222" t="s">
        <v>215</v>
      </c>
      <c r="C9" s="156">
        <v>29.1</v>
      </c>
      <c r="D9" s="229" t="s">
        <v>109</v>
      </c>
      <c r="E9" s="229">
        <v>1</v>
      </c>
      <c r="F9" s="229">
        <v>9</v>
      </c>
      <c r="G9" s="235">
        <v>10</v>
      </c>
    </row>
    <row r="10" spans="1:8" s="108" customFormat="1" ht="20" customHeight="1">
      <c r="A10" s="218" t="s">
        <v>126</v>
      </c>
      <c r="B10" s="222" t="s">
        <v>217</v>
      </c>
      <c r="C10" s="156">
        <v>16.8</v>
      </c>
      <c r="D10" s="229" t="s">
        <v>109</v>
      </c>
      <c r="E10" s="229" t="s">
        <v>109</v>
      </c>
      <c r="F10" s="229">
        <v>5</v>
      </c>
      <c r="G10" s="235">
        <v>5</v>
      </c>
    </row>
    <row r="11" spans="1:8" s="108" customFormat="1" ht="20" customHeight="1">
      <c r="A11" s="218" t="s">
        <v>127</v>
      </c>
      <c r="B11" s="222" t="s">
        <v>218</v>
      </c>
      <c r="C11" s="156">
        <v>47</v>
      </c>
      <c r="D11" s="229">
        <v>1</v>
      </c>
      <c r="E11" s="229">
        <v>1</v>
      </c>
      <c r="F11" s="229">
        <v>11</v>
      </c>
      <c r="G11" s="235">
        <v>13</v>
      </c>
    </row>
    <row r="12" spans="1:8" s="108" customFormat="1" ht="20" customHeight="1">
      <c r="A12" s="218" t="s">
        <v>220</v>
      </c>
      <c r="B12" s="222" t="s">
        <v>221</v>
      </c>
      <c r="C12" s="156">
        <v>23</v>
      </c>
      <c r="D12" s="229">
        <v>3</v>
      </c>
      <c r="E12" s="229" t="s">
        <v>109</v>
      </c>
      <c r="F12" s="229">
        <v>9</v>
      </c>
      <c r="G12" s="235">
        <v>12</v>
      </c>
    </row>
    <row r="13" spans="1:8" s="108" customFormat="1" ht="20" customHeight="1">
      <c r="A13" s="219" t="s">
        <v>2</v>
      </c>
      <c r="B13" s="223" t="s">
        <v>97</v>
      </c>
      <c r="C13" s="158">
        <v>94.2</v>
      </c>
      <c r="D13" s="230">
        <v>3</v>
      </c>
      <c r="E13" s="229" t="s">
        <v>109</v>
      </c>
      <c r="F13" s="230">
        <v>26</v>
      </c>
      <c r="G13" s="236">
        <v>29</v>
      </c>
      <c r="H13" s="237"/>
    </row>
    <row r="14" spans="1:8" s="108" customFormat="1" ht="20" customHeight="1">
      <c r="A14" s="191" t="s">
        <v>128</v>
      </c>
      <c r="B14" s="200"/>
      <c r="C14" s="200"/>
      <c r="D14" s="200"/>
      <c r="E14" s="200"/>
      <c r="F14" s="200"/>
      <c r="G14" s="200"/>
      <c r="H14" s="120"/>
    </row>
    <row r="15" spans="1:8" ht="15" customHeight="1">
      <c r="A15" s="196"/>
      <c r="B15" s="196"/>
      <c r="C15" s="196"/>
      <c r="D15" s="196"/>
      <c r="E15" s="196"/>
      <c r="F15" s="196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22"/>
  <sheetViews>
    <sheetView showGridLines="0" zoomScaleSheetLayoutView="100" workbookViewId="0">
      <selection activeCell="B3" sqref="B3"/>
    </sheetView>
  </sheetViews>
  <sheetFormatPr defaultColWidth="12.625" defaultRowHeight="14" customHeight="1"/>
  <cols>
    <col min="1" max="1" width="12.875" style="1" customWidth="1"/>
    <col min="2" max="2" width="15.125" style="1" customWidth="1"/>
    <col min="3" max="16384" width="12.625" style="1"/>
  </cols>
  <sheetData>
    <row r="1" spans="1:2" ht="20" customHeight="1">
      <c r="A1" s="214" t="s">
        <v>51</v>
      </c>
    </row>
    <row r="2" spans="1:2" ht="15.75" customHeight="1">
      <c r="A2" s="214" t="s">
        <v>263</v>
      </c>
    </row>
    <row r="3" spans="1:2" ht="15.75" customHeight="1">
      <c r="A3" s="238" t="s">
        <v>129</v>
      </c>
      <c r="B3" s="244" t="s">
        <v>130</v>
      </c>
    </row>
    <row r="4" spans="1:2" ht="18" customHeight="1">
      <c r="A4" s="239" t="s">
        <v>167</v>
      </c>
      <c r="B4" s="245">
        <v>34366</v>
      </c>
    </row>
    <row r="5" spans="1:2" ht="18" customHeight="1">
      <c r="A5" s="239" t="s">
        <v>15</v>
      </c>
      <c r="B5" s="245">
        <v>33606</v>
      </c>
    </row>
    <row r="6" spans="1:2" ht="18" customHeight="1">
      <c r="A6" s="239" t="s">
        <v>18</v>
      </c>
      <c r="B6" s="245">
        <v>32603</v>
      </c>
    </row>
    <row r="7" spans="1:2" ht="18" customHeight="1">
      <c r="A7" s="239" t="s">
        <v>247</v>
      </c>
      <c r="B7" s="245">
        <v>31669</v>
      </c>
    </row>
    <row r="8" spans="1:2" ht="18" customHeight="1">
      <c r="A8" s="240" t="s">
        <v>296</v>
      </c>
      <c r="B8" s="246">
        <f>SUM(B9:B17)</f>
        <v>24974</v>
      </c>
    </row>
    <row r="9" spans="1:2" ht="18" customHeight="1">
      <c r="A9" s="111" t="s">
        <v>211</v>
      </c>
      <c r="B9" s="245">
        <v>18272</v>
      </c>
    </row>
    <row r="10" spans="1:2" ht="18" customHeight="1">
      <c r="A10" s="111" t="s">
        <v>213</v>
      </c>
      <c r="B10" s="245">
        <v>3478</v>
      </c>
    </row>
    <row r="11" spans="1:2" ht="18" customHeight="1">
      <c r="A11" s="111" t="s">
        <v>160</v>
      </c>
      <c r="B11" s="245">
        <v>612</v>
      </c>
    </row>
    <row r="12" spans="1:2" ht="18" customHeight="1">
      <c r="A12" s="111" t="s">
        <v>44</v>
      </c>
      <c r="B12" s="245">
        <v>1047</v>
      </c>
    </row>
    <row r="13" spans="1:2" ht="18" customHeight="1">
      <c r="A13" s="111" t="s">
        <v>222</v>
      </c>
      <c r="B13" s="245">
        <v>354</v>
      </c>
    </row>
    <row r="14" spans="1:2" ht="18" customHeight="1">
      <c r="A14" s="111" t="s">
        <v>193</v>
      </c>
      <c r="B14" s="245">
        <v>9</v>
      </c>
    </row>
    <row r="15" spans="1:2" ht="18" customHeight="1">
      <c r="A15" s="241" t="s">
        <v>23</v>
      </c>
      <c r="B15" s="247">
        <v>349</v>
      </c>
    </row>
    <row r="16" spans="1:2" ht="18" customHeight="1">
      <c r="A16" s="242" t="s">
        <v>220</v>
      </c>
      <c r="B16" s="248">
        <v>360</v>
      </c>
    </row>
    <row r="17" spans="1:2" ht="18" customHeight="1">
      <c r="A17" s="119" t="s">
        <v>2</v>
      </c>
      <c r="B17" s="246">
        <v>493</v>
      </c>
    </row>
    <row r="18" spans="1:2" ht="18" customHeight="1">
      <c r="A18" s="191" t="s">
        <v>55</v>
      </c>
      <c r="B18" s="250"/>
    </row>
    <row r="19" spans="1:2" ht="18" customHeight="1">
      <c r="A19" s="191" t="s">
        <v>223</v>
      </c>
      <c r="B19" s="249"/>
    </row>
    <row r="20" spans="1:2" ht="18" customHeight="1">
      <c r="A20" s="191" t="s">
        <v>131</v>
      </c>
      <c r="B20" s="249"/>
    </row>
    <row r="21" spans="1:2" ht="18" customHeight="1">
      <c r="A21" s="191" t="s">
        <v>133</v>
      </c>
      <c r="B21" s="249"/>
    </row>
    <row r="22" spans="1:2" ht="18" customHeight="1">
      <c r="A22" s="243" t="s">
        <v>195</v>
      </c>
      <c r="B22" s="250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11"/>
  <sheetViews>
    <sheetView showGridLines="0" zoomScaleSheetLayoutView="100" workbookViewId="0">
      <selection activeCell="B3" sqref="B3:B4"/>
    </sheetView>
  </sheetViews>
  <sheetFormatPr defaultColWidth="12.625" defaultRowHeight="14" customHeight="1"/>
  <cols>
    <col min="1" max="1" width="12.125" style="1" customWidth="1"/>
    <col min="2" max="3" width="12.375" style="1" customWidth="1"/>
    <col min="4" max="16384" width="12.625" style="1"/>
  </cols>
  <sheetData>
    <row r="1" spans="1:3" ht="20" customHeight="1">
      <c r="A1" s="214" t="s">
        <v>224</v>
      </c>
    </row>
    <row r="2" spans="1:3" ht="15.75" customHeight="1">
      <c r="A2" s="251" t="s">
        <v>264</v>
      </c>
    </row>
    <row r="3" spans="1:3" ht="15.75" customHeight="1">
      <c r="A3" s="193" t="s">
        <v>251</v>
      </c>
      <c r="B3" s="244" t="s">
        <v>226</v>
      </c>
      <c r="C3" s="253" t="s">
        <v>136</v>
      </c>
    </row>
    <row r="4" spans="1:3" ht="18" customHeight="1">
      <c r="A4" s="239" t="s">
        <v>167</v>
      </c>
      <c r="B4" s="163">
        <v>998.79999999999973</v>
      </c>
      <c r="C4" s="254">
        <v>869.79999999999973</v>
      </c>
    </row>
    <row r="5" spans="1:3" ht="18" customHeight="1">
      <c r="A5" s="239" t="s">
        <v>15</v>
      </c>
      <c r="B5" s="163">
        <v>891.59999999999991</v>
      </c>
      <c r="C5" s="156">
        <v>875.79999999999973</v>
      </c>
    </row>
    <row r="6" spans="1:3" ht="18" customHeight="1">
      <c r="A6" s="239" t="s">
        <v>18</v>
      </c>
      <c r="B6" s="163">
        <v>814.09999999999991</v>
      </c>
      <c r="C6" s="156">
        <v>773.4</v>
      </c>
    </row>
    <row r="7" spans="1:3" ht="18" customHeight="1">
      <c r="A7" s="239" t="s">
        <v>238</v>
      </c>
      <c r="B7" s="163">
        <v>740.2</v>
      </c>
      <c r="C7" s="156">
        <v>750</v>
      </c>
    </row>
    <row r="8" spans="1:3" ht="18" customHeight="1">
      <c r="A8" s="240" t="s">
        <v>296</v>
      </c>
      <c r="B8" s="188">
        <v>619.5</v>
      </c>
      <c r="C8" s="158">
        <v>676.4</v>
      </c>
    </row>
    <row r="9" spans="1:3" ht="18" customHeight="1">
      <c r="A9" s="191" t="s">
        <v>198</v>
      </c>
      <c r="C9" s="196"/>
    </row>
    <row r="10" spans="1:3" ht="18" customHeight="1">
      <c r="A10" s="252" t="s">
        <v>89</v>
      </c>
    </row>
    <row r="11" spans="1:3" ht="18" customHeight="1">
      <c r="A11" s="94"/>
      <c r="B11" s="76"/>
    </row>
    <row r="12" spans="1:3" ht="18" customHeight="1"/>
    <row r="13" spans="1:3" ht="18" customHeight="1"/>
    <row r="14" spans="1:3" ht="18" customHeight="1"/>
    <row r="15" spans="1:3" ht="18" customHeight="1"/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2"/>
  <sheetViews>
    <sheetView showGridLines="0" zoomScaleSheetLayoutView="100" workbookViewId="0">
      <selection activeCell="E4" sqref="E4"/>
    </sheetView>
  </sheetViews>
  <sheetFormatPr defaultRowHeight="15.75" customHeight="1"/>
  <cols>
    <col min="1" max="1" width="10.875" style="1" customWidth="1"/>
    <col min="2" max="7" width="11.625" style="1" customWidth="1"/>
    <col min="8" max="16384" width="9" style="1" customWidth="1"/>
  </cols>
  <sheetData>
    <row r="1" spans="1:7" ht="20" customHeight="1">
      <c r="A1" s="66" t="s">
        <v>230</v>
      </c>
    </row>
    <row r="2" spans="1:7" s="1" customFormat="1" ht="15.75" customHeight="1">
      <c r="A2" s="255"/>
      <c r="B2" s="262" t="s">
        <v>191</v>
      </c>
      <c r="C2" s="266"/>
      <c r="D2" s="266"/>
      <c r="E2" s="262" t="s">
        <v>171</v>
      </c>
      <c r="F2" s="266"/>
      <c r="G2" s="267"/>
    </row>
    <row r="3" spans="1:7" s="1" customFormat="1" ht="13.2">
      <c r="A3" s="256" t="s">
        <v>104</v>
      </c>
      <c r="B3" s="263" t="s">
        <v>174</v>
      </c>
      <c r="C3" s="263" t="s">
        <v>265</v>
      </c>
      <c r="D3" s="263" t="s">
        <v>7</v>
      </c>
      <c r="E3" s="263" t="s">
        <v>174</v>
      </c>
      <c r="F3" s="263" t="s">
        <v>265</v>
      </c>
      <c r="G3" s="268" t="s">
        <v>7</v>
      </c>
    </row>
    <row r="4" spans="1:7" s="1" customFormat="1" ht="13.2">
      <c r="A4" s="257"/>
      <c r="B4" s="264" t="s">
        <v>114</v>
      </c>
      <c r="C4" s="264" t="s">
        <v>314</v>
      </c>
      <c r="D4" s="264" t="s">
        <v>260</v>
      </c>
      <c r="E4" s="264" t="s">
        <v>114</v>
      </c>
      <c r="F4" s="264" t="s">
        <v>314</v>
      </c>
      <c r="G4" s="269" t="s">
        <v>260</v>
      </c>
    </row>
    <row r="5" spans="1:7" ht="15.75" customHeight="1">
      <c r="A5" s="209" t="s">
        <v>228</v>
      </c>
      <c r="B5" s="52">
        <v>217186</v>
      </c>
      <c r="C5" s="52">
        <v>12239483</v>
      </c>
      <c r="D5" s="61">
        <v>4210861</v>
      </c>
      <c r="E5" s="52">
        <v>41815</v>
      </c>
      <c r="F5" s="52">
        <v>1373404</v>
      </c>
      <c r="G5" s="61">
        <v>2951137</v>
      </c>
    </row>
    <row r="6" spans="1:7" ht="15.75" customHeight="1">
      <c r="A6" s="209" t="s">
        <v>15</v>
      </c>
      <c r="B6" s="265">
        <v>212555</v>
      </c>
      <c r="C6" s="52">
        <v>12247662</v>
      </c>
      <c r="D6" s="61">
        <v>4217824</v>
      </c>
      <c r="E6" s="52">
        <v>40423</v>
      </c>
      <c r="F6" s="52">
        <v>1388288</v>
      </c>
      <c r="G6" s="61">
        <v>3029117</v>
      </c>
    </row>
    <row r="7" spans="1:7" ht="15.75" customHeight="1">
      <c r="A7" s="209" t="s">
        <v>18</v>
      </c>
      <c r="B7" s="52">
        <v>209553</v>
      </c>
      <c r="C7" s="52">
        <v>11865292</v>
      </c>
      <c r="D7" s="61">
        <v>4151251</v>
      </c>
      <c r="E7" s="52">
        <v>38644</v>
      </c>
      <c r="F7" s="52">
        <v>1291936</v>
      </c>
      <c r="G7" s="61">
        <v>2886688</v>
      </c>
    </row>
    <row r="8" spans="1:7" ht="15.75" customHeight="1">
      <c r="A8" s="209" t="s">
        <v>247</v>
      </c>
      <c r="B8" s="52">
        <v>193577</v>
      </c>
      <c r="C8" s="52">
        <v>11139082</v>
      </c>
      <c r="D8" s="61">
        <v>3904213</v>
      </c>
      <c r="E8" s="52">
        <v>36558</v>
      </c>
      <c r="F8" s="52">
        <v>1286722</v>
      </c>
      <c r="G8" s="61">
        <v>2725033</v>
      </c>
    </row>
    <row r="9" spans="1:7" s="108" customFormat="1" ht="15.75" customHeight="1">
      <c r="A9" s="258" t="s">
        <v>296</v>
      </c>
      <c r="B9" s="52">
        <v>177531</v>
      </c>
      <c r="C9" s="52">
        <v>8853529</v>
      </c>
      <c r="D9" s="62">
        <v>2367830</v>
      </c>
      <c r="E9" s="52">
        <v>19988</v>
      </c>
      <c r="F9" s="52">
        <v>654298</v>
      </c>
      <c r="G9" s="61">
        <v>1236962</v>
      </c>
    </row>
    <row r="10" spans="1:7" s="108" customFormat="1" ht="15.75" customHeight="1">
      <c r="A10" s="259" t="s">
        <v>63</v>
      </c>
      <c r="B10" s="53"/>
      <c r="C10" s="53"/>
      <c r="D10" s="53"/>
      <c r="E10" s="53"/>
      <c r="F10" s="53"/>
      <c r="G10" s="53"/>
    </row>
    <row r="11" spans="1:7" ht="14" customHeight="1">
      <c r="A11" s="260" t="s">
        <v>153</v>
      </c>
      <c r="B11" s="76"/>
      <c r="C11" s="76"/>
      <c r="D11" s="76"/>
      <c r="E11" s="76"/>
      <c r="F11" s="76"/>
      <c r="G11" s="76"/>
    </row>
    <row r="12" spans="1:7" ht="14" customHeight="1">
      <c r="A12" s="261"/>
      <c r="B12" s="76"/>
      <c r="C12" s="76"/>
      <c r="D12" s="76"/>
      <c r="E12" s="76"/>
      <c r="F12" s="76"/>
      <c r="G12" s="76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0"/>
  <sheetViews>
    <sheetView showGridLines="0" zoomScaleSheetLayoutView="100" workbookViewId="0">
      <selection activeCell="D11" sqref="D11"/>
    </sheetView>
  </sheetViews>
  <sheetFormatPr defaultRowHeight="15.75" customHeight="1"/>
  <cols>
    <col min="1" max="1" width="11.375" style="1" customWidth="1"/>
    <col min="2" max="2" width="8.625" style="1" bestFit="1" customWidth="1"/>
    <col min="3" max="3" width="7.5" style="1" bestFit="1" customWidth="1"/>
    <col min="4" max="4" width="8.625" style="1" bestFit="1" customWidth="1"/>
    <col min="5" max="5" width="6.875" style="1" bestFit="1" customWidth="1"/>
    <col min="6" max="6" width="8.625" style="1" bestFit="1" customWidth="1"/>
    <col min="7" max="7" width="6.875" style="1" bestFit="1" customWidth="1"/>
    <col min="8" max="8" width="8.625" style="1" bestFit="1" customWidth="1"/>
    <col min="9" max="9" width="7.5" style="1" bestFit="1" customWidth="1"/>
    <col min="10" max="16384" width="9" style="1" customWidth="1"/>
  </cols>
  <sheetData>
    <row r="1" spans="1:9" ht="20" customHeight="1">
      <c r="A1" s="66" t="s">
        <v>284</v>
      </c>
      <c r="I1" s="59" t="s">
        <v>257</v>
      </c>
    </row>
    <row r="2" spans="1:9" ht="15.75" customHeight="1">
      <c r="A2" s="270" t="s">
        <v>315</v>
      </c>
      <c r="B2" s="273" t="s">
        <v>166</v>
      </c>
      <c r="C2" s="276"/>
      <c r="D2" s="273" t="s">
        <v>229</v>
      </c>
      <c r="E2" s="276"/>
      <c r="F2" s="273" t="s">
        <v>122</v>
      </c>
      <c r="G2" s="276"/>
      <c r="H2" s="273" t="s">
        <v>231</v>
      </c>
      <c r="I2" s="276"/>
    </row>
    <row r="3" spans="1:9" ht="26.4">
      <c r="A3" s="271"/>
      <c r="B3" s="274" t="s">
        <v>176</v>
      </c>
      <c r="C3" s="277" t="s">
        <v>37</v>
      </c>
      <c r="D3" s="274" t="s">
        <v>176</v>
      </c>
      <c r="E3" s="279" t="s">
        <v>37</v>
      </c>
      <c r="F3" s="280" t="s">
        <v>176</v>
      </c>
      <c r="G3" s="282" t="s">
        <v>37</v>
      </c>
      <c r="H3" s="274" t="s">
        <v>176</v>
      </c>
      <c r="I3" s="279" t="s">
        <v>37</v>
      </c>
    </row>
    <row r="4" spans="1:9" ht="26.4">
      <c r="A4" s="203"/>
      <c r="B4" s="275"/>
      <c r="C4" s="278"/>
      <c r="D4" s="275"/>
      <c r="E4" s="85"/>
      <c r="F4" s="281"/>
      <c r="G4" s="85"/>
      <c r="H4" s="275"/>
      <c r="I4" s="85"/>
    </row>
    <row r="5" spans="1:9" ht="15.75" customHeight="1">
      <c r="A5" s="203" t="s">
        <v>167</v>
      </c>
      <c r="B5" s="245">
        <v>447</v>
      </c>
      <c r="C5" s="54">
        <v>8789</v>
      </c>
      <c r="D5" s="245">
        <v>63</v>
      </c>
      <c r="E5" s="61">
        <v>192</v>
      </c>
      <c r="F5" s="245">
        <v>3</v>
      </c>
      <c r="G5" s="61">
        <v>13</v>
      </c>
      <c r="H5" s="245">
        <v>1160</v>
      </c>
      <c r="I5" s="61">
        <v>1989</v>
      </c>
    </row>
    <row r="6" spans="1:9" ht="15.75" customHeight="1">
      <c r="A6" s="203" t="s">
        <v>15</v>
      </c>
      <c r="B6" s="245">
        <v>444</v>
      </c>
      <c r="C6" s="61">
        <v>8811</v>
      </c>
      <c r="D6" s="245">
        <v>65</v>
      </c>
      <c r="E6" s="61">
        <v>193</v>
      </c>
      <c r="F6" s="245">
        <v>3</v>
      </c>
      <c r="G6" s="61">
        <v>13</v>
      </c>
      <c r="H6" s="245">
        <v>1162</v>
      </c>
      <c r="I6" s="61">
        <v>1981</v>
      </c>
    </row>
    <row r="7" spans="1:9" ht="15.75" customHeight="1">
      <c r="A7" s="203" t="s">
        <v>18</v>
      </c>
      <c r="B7" s="245">
        <v>443</v>
      </c>
      <c r="C7" s="61">
        <v>8932</v>
      </c>
      <c r="D7" s="245">
        <v>62</v>
      </c>
      <c r="E7" s="61">
        <v>188</v>
      </c>
      <c r="F7" s="245">
        <v>3</v>
      </c>
      <c r="G7" s="61">
        <v>13</v>
      </c>
      <c r="H7" s="245">
        <v>1154</v>
      </c>
      <c r="I7" s="61">
        <v>1975</v>
      </c>
    </row>
    <row r="8" spans="1:9" ht="15.75" customHeight="1">
      <c r="A8" s="203" t="s">
        <v>247</v>
      </c>
      <c r="B8" s="245">
        <v>443</v>
      </c>
      <c r="C8" s="61">
        <v>8777</v>
      </c>
      <c r="D8" s="245">
        <v>61</v>
      </c>
      <c r="E8" s="61">
        <v>187</v>
      </c>
      <c r="F8" s="245">
        <v>3</v>
      </c>
      <c r="G8" s="61">
        <v>12</v>
      </c>
      <c r="H8" s="245">
        <v>1121</v>
      </c>
      <c r="I8" s="61">
        <v>1941</v>
      </c>
    </row>
    <row r="9" spans="1:9" s="108" customFormat="1" ht="15.75" customHeight="1">
      <c r="A9" s="272" t="s">
        <v>296</v>
      </c>
      <c r="B9" s="246">
        <v>454</v>
      </c>
      <c r="C9" s="62">
        <v>8924</v>
      </c>
      <c r="D9" s="246">
        <v>61</v>
      </c>
      <c r="E9" s="62">
        <v>189</v>
      </c>
      <c r="F9" s="246">
        <v>3</v>
      </c>
      <c r="G9" s="62">
        <v>13</v>
      </c>
      <c r="H9" s="246">
        <v>1093</v>
      </c>
      <c r="I9" s="62">
        <v>1936</v>
      </c>
    </row>
    <row r="10" spans="1:9" ht="15.75" customHeight="1">
      <c r="A10" s="13" t="s">
        <v>177</v>
      </c>
    </row>
    <row r="11" spans="1:9" ht="14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2019-04-23T10:35:13Z</cp:lastPrinted>
  <dcterms:created xsi:type="dcterms:W3CDTF">2017-10-06T04:35:40Z</dcterms:created>
  <dcterms:modified xsi:type="dcterms:W3CDTF">2022-09-23T04:59:08Z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2022-09-23T04:59:08Z</vt:filetime>
  </property>
</Properties>
</file>