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9435"/>
  </bookViews>
  <sheets>
    <sheet name="年齢別実施率・実施理由" sheetId="4" r:id="rId1"/>
  </sheets>
  <definedNames>
    <definedName name="_xlnm.Print_Area" localSheetId="0">'年齢別実施率・実施理由'!$L$1:$AB$19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<sst xmlns="http://schemas.openxmlformats.org/spreadsheetml/2006/main" xmlns:r="http://schemas.openxmlformats.org/officeDocument/2006/relationships" count="50" uniqueCount="50">
  <si>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ク</t>
  </si>
  <si>
    <t>エ</t>
  </si>
  <si>
    <t>７０～７４歳</t>
    <rPh sb="5" eb="6">
      <t>サイ</t>
    </rPh>
    <phoneticPr fontId="2"/>
  </si>
  <si>
    <t>５５～５９歳</t>
    <rPh sb="5" eb="6">
      <t>サイ</t>
    </rPh>
    <phoneticPr fontId="2"/>
  </si>
  <si>
    <t>２５～２９歳</t>
    <rPh sb="5" eb="6">
      <t>サイ</t>
    </rPh>
    <phoneticPr fontId="2"/>
  </si>
  <si>
    <t>ア</t>
  </si>
  <si>
    <t>体力増進・維持のため</t>
    <rPh sb="0" eb="2">
      <t>タイリョク</t>
    </rPh>
    <rPh sb="2" eb="4">
      <t>ゾウシン</t>
    </rPh>
    <rPh sb="5" eb="7">
      <t>イジ</t>
    </rPh>
    <phoneticPr fontId="2"/>
  </si>
  <si>
    <t>２０～２４歳</t>
    <rPh sb="5" eb="6">
      <t>サイ</t>
    </rPh>
    <phoneticPr fontId="2"/>
  </si>
  <si>
    <t>カ</t>
  </si>
  <si>
    <t>キ</t>
  </si>
  <si>
    <t>イ</t>
  </si>
  <si>
    <t>ウ</t>
  </si>
  <si>
    <t>女子</t>
    <rPh sb="0" eb="2">
      <t>ジョシ</t>
    </rPh>
    <phoneticPr fontId="2"/>
  </si>
  <si>
    <t>４５～４９歳</t>
    <rPh sb="5" eb="6">
      <t>サイ</t>
    </rPh>
    <phoneticPr fontId="2"/>
  </si>
  <si>
    <t>オ</t>
  </si>
  <si>
    <t>ケ</t>
  </si>
  <si>
    <t>年３</t>
    <rPh sb="0" eb="1">
      <t>ネン</t>
    </rPh>
    <phoneticPr fontId="2"/>
  </si>
  <si>
    <t>コ</t>
  </si>
  <si>
    <t>週間スポーツ実施率</t>
    <rPh sb="0" eb="2">
      <t>シュウカン</t>
    </rPh>
    <rPh sb="6" eb="9">
      <t>ジッシリツ</t>
    </rPh>
    <phoneticPr fontId="2"/>
  </si>
  <si>
    <t>サ</t>
  </si>
  <si>
    <t>シ</t>
  </si>
  <si>
    <t>ア～キ</t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</si>
  <si>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</si>
  <si>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</si>
  <si>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</si>
  <si>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男子</t>
    <rPh sb="0" eb="2">
      <t>ダンシ</t>
    </rPh>
    <phoneticPr fontId="2"/>
  </si>
  <si>
    <t>５０～５４歳</t>
    <rPh sb="5" eb="6">
      <t>サイ</t>
    </rPh>
    <phoneticPr fontId="2"/>
  </si>
  <si>
    <t>６０～６４歳</t>
    <rPh sb="5" eb="6">
      <t>サイ</t>
    </rPh>
    <phoneticPr fontId="2"/>
  </si>
  <si>
    <t>月１～３日程度
運動</t>
    <rPh sb="0" eb="1">
      <t>ツキ</t>
    </rPh>
    <rPh sb="4" eb="5">
      <t>ニチ</t>
    </rPh>
    <rPh sb="5" eb="7">
      <t>テイド</t>
    </rPh>
    <rPh sb="8" eb="10">
      <t>ウンドウ</t>
    </rPh>
    <phoneticPr fontId="2"/>
  </si>
  <si>
    <t>６５～６９歳</t>
    <rPh sb="5" eb="6">
      <t>サイ</t>
    </rPh>
    <phoneticPr fontId="2"/>
  </si>
  <si>
    <t>７５～７９歳</t>
    <rPh sb="5" eb="6">
      <t>サイ</t>
    </rPh>
    <phoneticPr fontId="2"/>
  </si>
  <si>
    <t>男女</t>
    <rPh sb="0" eb="2">
      <t>ダンジョ</t>
    </rPh>
    <phoneticPr fontId="2"/>
  </si>
  <si>
    <t>男</t>
    <rPh sb="0" eb="1">
      <t>オトコ</t>
    </rPh>
    <phoneticPr fontId="2"/>
  </si>
  <si>
    <t>運動の頻度</t>
    <rPh sb="0" eb="2">
      <t>ウンドウ</t>
    </rPh>
    <rPh sb="3" eb="5">
      <t>ヒンド</t>
    </rPh>
    <phoneticPr fontId="2"/>
  </si>
  <si>
    <t>健康のため</t>
  </si>
  <si>
    <t>週５</t>
    <rPh sb="0" eb="1">
      <t>シュウ</t>
    </rPh>
    <phoneticPr fontId="2"/>
  </si>
  <si>
    <t>週３</t>
    <rPh sb="0" eb="1">
      <t>シュウ</t>
    </rPh>
    <phoneticPr fontId="2"/>
  </si>
  <si>
    <t>週２</t>
    <rPh sb="0" eb="1">
      <t>シュウ</t>
    </rPh>
    <phoneticPr fontId="2"/>
  </si>
  <si>
    <t>週１</t>
    <rPh sb="0" eb="1">
      <t>シュウ</t>
    </rPh>
    <phoneticPr fontId="2"/>
  </si>
  <si>
    <t>月３</t>
    <rPh sb="0" eb="1">
      <t>ツキ</t>
    </rPh>
    <phoneticPr fontId="2"/>
  </si>
  <si>
    <t>３か月</t>
    <rPh sb="2" eb="3">
      <t>ゲツ</t>
    </rPh>
    <phoneticPr fontId="2"/>
  </si>
  <si>
    <t>なし</t>
  </si>
  <si>
    <t>男女別</t>
    <rPh sb="0" eb="3">
      <t>ダンジョベツ</t>
    </rPh>
    <phoneticPr fontId="2"/>
  </si>
  <si>
    <t>全　体</t>
    <rPh sb="0" eb="1">
      <t>ゼン</t>
    </rPh>
    <rPh sb="2" eb="3">
      <t>カラダ</t>
    </rPh>
    <phoneticPr fontId="2"/>
  </si>
  <si>
    <t>年齢別スポーツ実施率、運動・スポーツを実施した理由</t>
    <rPh sb="2" eb="3">
      <t>ベツ</t>
    </rPh>
    <rPh sb="7" eb="9">
      <t>ジッシ</t>
    </rPh>
    <rPh sb="9" eb="10">
      <t>リツ</t>
    </rPh>
    <rPh sb="11" eb="13">
      <t>ウンドウ</t>
    </rPh>
    <rPh sb="19" eb="21">
      <t>ジッシ</t>
    </rPh>
    <rPh sb="23" eb="25">
      <t>リユウ</t>
    </rPh>
    <phoneticPr fontId="2"/>
  </si>
  <si>
    <t>友人・仲間との交流として</t>
    <rPh sb="0" eb="2">
      <t>ユウジン</t>
    </rPh>
    <rPh sb="3" eb="5">
      <t>ナカマ</t>
    </rPh>
    <rPh sb="7" eb="9">
      <t>コウリュウ</t>
    </rPh>
    <phoneticPr fontId="2"/>
  </si>
  <si>
    <t>何十代</t>
    <rPh sb="0" eb="2">
      <t>ナンジュウ</t>
    </rPh>
    <rPh sb="2" eb="3">
      <t>ダイ</t>
    </rPh>
    <phoneticPr fontId="2"/>
  </si>
  <si>
    <t>年間スポーツ実施率</t>
    <rPh sb="0" eb="2">
      <t>ネンカン</t>
    </rPh>
    <rPh sb="6" eb="9">
      <t>ジッシリツ</t>
    </rPh>
    <phoneticPr fontId="2"/>
  </si>
  <si>
    <t>運動・スポーツを実施した理由【上位順】</t>
    <rPh sb="0" eb="2">
      <t>ウンドウ</t>
    </rPh>
    <rPh sb="8" eb="10">
      <t>ジッシ</t>
    </rPh>
    <rPh sb="12" eb="14">
      <t>リユウ</t>
    </rPh>
    <rPh sb="15" eb="17">
      <t>ジョウイ</t>
    </rPh>
    <rPh sb="17" eb="18">
      <t>ジュン</t>
    </rPh>
    <phoneticPr fontId="2"/>
  </si>
  <si>
    <r>
      <t>楽しみ</t>
    </r>
    <r>
      <rPr>
        <sz val="8"/>
        <color auto="1"/>
        <rFont val="ＭＳ Ｐゴシック"/>
      </rPr>
      <t>、気晴らしのため</t>
    </r>
    <rPh sb="0" eb="1">
      <t>タノ</t>
    </rPh>
    <rPh sb="4" eb="5">
      <t>キ</t>
    </rPh>
    <rPh sb="5" eb="6">
      <t>バ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</si>
</sst>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vertical="center" textRotation="255" shrinkToFit="1"/>
    </xf>
    <xf numFmtId="176" fontId="1" fillId="0" borderId="0" xfId="1" applyNumberFormat="1" applyAlignment="1">
      <alignment vertical="center" shrinkToFit="1"/>
    </xf>
    <xf numFmtId="176" fontId="3" fillId="0" borderId="0" xfId="1" applyNumberFormat="1" applyFont="1" applyAlignment="1">
      <alignment vertical="center" shrinkToFit="1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1" fillId="0" borderId="5" xfId="1" applyFont="1" applyBorder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wrapText="1" shrinkToFit="1"/>
    </xf>
    <xf numFmtId="0" fontId="7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176" fontId="5" fillId="2" borderId="17" xfId="1" applyNumberFormat="1" applyFont="1" applyFill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 shrinkToFit="1"/>
    </xf>
    <xf numFmtId="176" fontId="6" fillId="0" borderId="15" xfId="1" applyNumberFormat="1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176" fontId="5" fillId="0" borderId="26" xfId="1" applyNumberFormat="1" applyFont="1" applyBorder="1" applyAlignment="1">
      <alignment horizontal="center" vertical="center"/>
    </xf>
    <xf numFmtId="176" fontId="5" fillId="0" borderId="27" xfId="1" applyNumberFormat="1" applyFont="1" applyBorder="1" applyAlignment="1">
      <alignment horizontal="center" vertical="center"/>
    </xf>
    <xf numFmtId="176" fontId="5" fillId="0" borderId="28" xfId="1" applyNumberFormat="1" applyFont="1" applyBorder="1" applyAlignment="1">
      <alignment horizontal="center" vertical="center"/>
    </xf>
    <xf numFmtId="176" fontId="5" fillId="0" borderId="29" xfId="1" applyNumberFormat="1" applyFont="1" applyBorder="1" applyAlignment="1">
      <alignment horizontal="center" vertical="center"/>
    </xf>
    <xf numFmtId="176" fontId="5" fillId="0" borderId="30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 shrinkToFit="1"/>
    </xf>
    <xf numFmtId="176" fontId="6" fillId="0" borderId="24" xfId="1" applyNumberFormat="1" applyFont="1" applyBorder="1" applyAlignment="1">
      <alignment horizontal="center" vertical="center" shrinkToFit="1"/>
    </xf>
    <xf numFmtId="176" fontId="5" fillId="0" borderId="17" xfId="1" applyNumberFormat="1" applyFont="1" applyBorder="1" applyAlignment="1">
      <alignment horizontal="center" vertical="center"/>
    </xf>
    <xf numFmtId="176" fontId="6" fillId="0" borderId="32" xfId="1" applyNumberFormat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 wrapText="1" shrinkToFit="1"/>
    </xf>
    <xf numFmtId="0" fontId="7" fillId="0" borderId="34" xfId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shrinkToFit="1"/>
    </xf>
    <xf numFmtId="176" fontId="5" fillId="0" borderId="36" xfId="1" applyNumberFormat="1" applyFont="1" applyBorder="1" applyAlignment="1">
      <alignment horizontal="center" vertical="center" wrapText="1"/>
    </xf>
    <xf numFmtId="176" fontId="5" fillId="0" borderId="37" xfId="1" applyNumberFormat="1" applyFont="1" applyBorder="1" applyAlignment="1">
      <alignment horizontal="center" vertical="center"/>
    </xf>
    <xf numFmtId="176" fontId="5" fillId="0" borderId="38" xfId="1" applyNumberFormat="1" applyFont="1" applyBorder="1" applyAlignment="1">
      <alignment horizontal="center" vertical="center" wrapText="1"/>
    </xf>
    <xf numFmtId="176" fontId="5" fillId="0" borderId="39" xfId="1" applyNumberFormat="1" applyFont="1" applyBorder="1" applyAlignment="1">
      <alignment horizontal="center" vertical="center"/>
    </xf>
    <xf numFmtId="176" fontId="5" fillId="0" borderId="40" xfId="1" applyNumberFormat="1" applyFont="1" applyBorder="1" applyAlignment="1">
      <alignment horizontal="center" vertical="center"/>
    </xf>
    <xf numFmtId="176" fontId="6" fillId="0" borderId="41" xfId="1" applyNumberFormat="1" applyFont="1" applyBorder="1" applyAlignment="1">
      <alignment horizontal="center" vertical="center" shrinkToFit="1"/>
    </xf>
    <xf numFmtId="176" fontId="6" fillId="0" borderId="34" xfId="1" applyNumberFormat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176" fontId="5" fillId="0" borderId="43" xfId="1" applyNumberFormat="1" applyFont="1" applyBorder="1" applyAlignment="1">
      <alignment horizontal="center" vertical="center"/>
    </xf>
    <xf numFmtId="176" fontId="5" fillId="0" borderId="44" xfId="1" applyNumberFormat="1" applyFont="1" applyBorder="1" applyAlignment="1">
      <alignment horizontal="center" vertical="center"/>
    </xf>
    <xf numFmtId="176" fontId="5" fillId="0" borderId="45" xfId="1" applyNumberFormat="1" applyFont="1" applyBorder="1" applyAlignment="1">
      <alignment horizontal="center" vertical="center"/>
    </xf>
    <xf numFmtId="176" fontId="5" fillId="0" borderId="46" xfId="1" applyNumberFormat="1" applyFont="1" applyBorder="1" applyAlignment="1">
      <alignment horizontal="center" vertical="center"/>
    </xf>
    <xf numFmtId="176" fontId="5" fillId="0" borderId="47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horizontal="center" vertical="center" shrinkToFit="1"/>
    </xf>
    <xf numFmtId="0" fontId="5" fillId="0" borderId="49" xfId="1" applyFont="1" applyBorder="1" applyAlignment="1">
      <alignment horizontal="center" vertical="center" shrinkToFit="1"/>
    </xf>
    <xf numFmtId="176" fontId="5" fillId="0" borderId="26" xfId="1" applyNumberFormat="1" applyFont="1" applyBorder="1" applyAlignment="1">
      <alignment horizontal="center" vertical="center" wrapText="1"/>
    </xf>
    <xf numFmtId="176" fontId="5" fillId="0" borderId="28" xfId="1" applyNumberFormat="1" applyFont="1" applyBorder="1" applyAlignment="1">
      <alignment horizontal="center" vertical="center" wrapText="1"/>
    </xf>
    <xf numFmtId="176" fontId="6" fillId="0" borderId="50" xfId="1" applyNumberFormat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 shrinkToFit="1"/>
    </xf>
    <xf numFmtId="176" fontId="5" fillId="0" borderId="51" xfId="1" applyNumberFormat="1" applyFont="1" applyBorder="1" applyAlignment="1">
      <alignment horizontal="center" vertical="center"/>
    </xf>
    <xf numFmtId="176" fontId="5" fillId="0" borderId="52" xfId="1" applyNumberFormat="1" applyFont="1" applyBorder="1" applyAlignment="1">
      <alignment horizontal="center" vertical="center"/>
    </xf>
    <xf numFmtId="176" fontId="5" fillId="0" borderId="53" xfId="1" applyNumberFormat="1" applyFont="1" applyBorder="1" applyAlignment="1">
      <alignment horizontal="center" vertical="center"/>
    </xf>
    <xf numFmtId="176" fontId="5" fillId="0" borderId="54" xfId="1" applyNumberFormat="1" applyFont="1" applyBorder="1" applyAlignment="1">
      <alignment horizontal="center" vertical="center"/>
    </xf>
    <xf numFmtId="176" fontId="5" fillId="0" borderId="55" xfId="1" applyNumberFormat="1" applyFont="1" applyBorder="1" applyAlignment="1">
      <alignment horizontal="center" vertical="center"/>
    </xf>
    <xf numFmtId="176" fontId="6" fillId="0" borderId="56" xfId="1" applyNumberFormat="1" applyFont="1" applyBorder="1" applyAlignment="1">
      <alignment horizontal="center" vertical="center" shrinkToFit="1"/>
    </xf>
    <xf numFmtId="176" fontId="6" fillId="0" borderId="57" xfId="1" applyNumberFormat="1" applyFont="1" applyBorder="1" applyAlignment="1">
      <alignment horizontal="center" vertical="center" shrinkToFit="1"/>
    </xf>
    <xf numFmtId="0" fontId="7" fillId="0" borderId="58" xfId="1" applyFont="1" applyBorder="1" applyAlignment="1">
      <alignment horizontal="center" vertical="center" shrinkToFit="1"/>
    </xf>
    <xf numFmtId="0" fontId="8" fillId="0" borderId="59" xfId="1" applyFont="1" applyBorder="1" applyAlignment="1">
      <alignment horizontal="center" vertical="center" wrapText="1" shrinkToFit="1"/>
    </xf>
    <xf numFmtId="0" fontId="5" fillId="0" borderId="60" xfId="1" applyFont="1" applyBorder="1" applyAlignment="1">
      <alignment horizontal="center" vertical="center" shrinkToFit="1"/>
    </xf>
    <xf numFmtId="176" fontId="5" fillId="0" borderId="61" xfId="1" applyNumberFormat="1" applyFont="1" applyBorder="1" applyAlignment="1">
      <alignment horizontal="center" vertical="center"/>
    </xf>
    <xf numFmtId="176" fontId="5" fillId="0" borderId="62" xfId="1" applyNumberFormat="1" applyFont="1" applyBorder="1" applyAlignment="1">
      <alignment horizontal="center" vertical="center"/>
    </xf>
    <xf numFmtId="176" fontId="5" fillId="0" borderId="63" xfId="1" applyNumberFormat="1" applyFont="1" applyBorder="1" applyAlignment="1">
      <alignment horizontal="center" vertical="center"/>
    </xf>
    <xf numFmtId="176" fontId="5" fillId="0" borderId="64" xfId="1" applyNumberFormat="1" applyFont="1" applyBorder="1" applyAlignment="1">
      <alignment horizontal="center" vertical="center"/>
    </xf>
    <xf numFmtId="176" fontId="5" fillId="0" borderId="65" xfId="1" applyNumberFormat="1" applyFont="1" applyBorder="1" applyAlignment="1">
      <alignment horizontal="center" vertical="center"/>
    </xf>
    <xf numFmtId="176" fontId="6" fillId="0" borderId="66" xfId="1" applyNumberFormat="1" applyFont="1" applyBorder="1" applyAlignment="1">
      <alignment horizontal="center" vertical="center" shrinkToFit="1"/>
    </xf>
    <xf numFmtId="176" fontId="6" fillId="0" borderId="67" xfId="1" applyNumberFormat="1" applyFont="1" applyBorder="1" applyAlignment="1">
      <alignment horizontal="center" vertical="center" shrinkToFit="1"/>
    </xf>
    <xf numFmtId="0" fontId="8" fillId="0" borderId="34" xfId="1" applyFont="1" applyBorder="1" applyAlignment="1">
      <alignment horizontal="center" vertical="center" wrapText="1" shrinkToFit="1"/>
    </xf>
    <xf numFmtId="0" fontId="5" fillId="0" borderId="68" xfId="1" applyFont="1" applyBorder="1" applyAlignment="1">
      <alignment horizontal="center" vertical="center" shrinkToFit="1"/>
    </xf>
    <xf numFmtId="176" fontId="5" fillId="0" borderId="36" xfId="1" applyNumberFormat="1" applyFont="1" applyBorder="1" applyAlignment="1">
      <alignment horizontal="center" vertical="center"/>
    </xf>
    <xf numFmtId="176" fontId="5" fillId="0" borderId="38" xfId="1" applyNumberFormat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 wrapText="1" shrinkToFit="1"/>
    </xf>
    <xf numFmtId="176" fontId="6" fillId="0" borderId="70" xfId="1" applyNumberFormat="1" applyFont="1" applyBorder="1" applyAlignment="1">
      <alignment horizontal="center" vertical="center" shrinkToFit="1"/>
    </xf>
    <xf numFmtId="0" fontId="8" fillId="0" borderId="71" xfId="1" applyFont="1" applyBorder="1" applyAlignment="1">
      <alignment horizontal="center" vertical="center" wrapText="1" shrinkToFit="1"/>
    </xf>
    <xf numFmtId="176" fontId="5" fillId="0" borderId="72" xfId="1" applyNumberFormat="1" applyFont="1" applyBorder="1" applyAlignment="1">
      <alignment horizontal="center" vertical="center"/>
    </xf>
    <xf numFmtId="176" fontId="5" fillId="0" borderId="73" xfId="1" applyNumberFormat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 wrapText="1" shrinkToFit="1"/>
    </xf>
  </cellXfs>
  <cellStyles count="2">
    <cellStyle name="標準" xfId="0" builtinId="0"/>
    <cellStyle name="標準_Ｒ２　" xfId="1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DR54"/>
  <sheetViews>
    <sheetView tabSelected="1" topLeftCell="L1" workbookViewId="0">
      <selection activeCell="O23" sqref="O23"/>
    </sheetView>
  </sheetViews>
  <sheetFormatPr defaultColWidth="9" defaultRowHeight="18.75"/>
  <cols>
    <col min="1" max="1" width="3.375" style="1" bestFit="1" customWidth="1"/>
    <col min="2" max="2" width="6.75" style="1" customWidth="1"/>
    <col min="3" max="3" width="3.625" style="1" customWidth="1"/>
    <col min="4" max="4" width="4" style="1" customWidth="1"/>
    <col min="5" max="11" width="3.625" style="1" customWidth="1"/>
    <col min="12" max="12" width="11.375" style="1" customWidth="1"/>
    <col min="13" max="14" width="8.375" style="1" customWidth="1"/>
    <col min="15" max="15" width="6.125" style="1" customWidth="1"/>
    <col min="16" max="16" width="5.625" style="1" customWidth="1"/>
    <col min="17" max="17" width="6.125" style="1" customWidth="1"/>
    <col min="18" max="18" width="5.625" style="1" customWidth="1"/>
    <col min="19" max="20" width="6.125" style="1" customWidth="1"/>
    <col min="21" max="28" width="7.5" style="1" customWidth="1"/>
    <col min="29" max="16346" width="9" style="1"/>
  </cols>
  <sheetData>
    <row r="1" spans="1:28" ht="22.5" customHeight="1">
      <c r="L1" s="13" t="s">
        <v>44</v>
      </c>
    </row>
    <row r="2" spans="1:28" ht="19.5"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27.75" customHeight="1">
      <c r="D3" s="7" t="s">
        <v>33</v>
      </c>
      <c r="E3" s="11"/>
      <c r="F3" s="11"/>
      <c r="G3" s="11"/>
      <c r="H3" s="11"/>
      <c r="I3" s="11"/>
      <c r="J3" s="11"/>
      <c r="K3" s="12"/>
      <c r="L3" s="15"/>
      <c r="M3" s="25" t="s">
        <v>47</v>
      </c>
      <c r="N3" s="35"/>
      <c r="O3" s="25" t="s">
        <v>18</v>
      </c>
      <c r="P3" s="47"/>
      <c r="Q3" s="47"/>
      <c r="R3" s="35"/>
      <c r="S3" s="25" t="s">
        <v>28</v>
      </c>
      <c r="T3" s="68"/>
      <c r="U3" s="76" t="s">
        <v>48</v>
      </c>
      <c r="V3" s="68"/>
      <c r="W3" s="68"/>
      <c r="X3" s="68"/>
      <c r="Y3" s="68"/>
      <c r="Z3" s="68"/>
      <c r="AA3" s="68"/>
      <c r="AB3" s="35"/>
    </row>
    <row r="4" spans="1:28" ht="27.75" customHeight="1"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8" t="s">
        <v>40</v>
      </c>
      <c r="J4" s="8" t="s">
        <v>16</v>
      </c>
      <c r="K4" s="8" t="s">
        <v>41</v>
      </c>
      <c r="L4" s="16"/>
      <c r="M4" s="26"/>
      <c r="N4" s="36"/>
      <c r="O4" s="26"/>
      <c r="P4" s="48"/>
      <c r="Q4" s="48"/>
      <c r="R4" s="36"/>
      <c r="S4" s="26"/>
      <c r="T4" s="48"/>
      <c r="U4" s="77" t="s">
        <v>34</v>
      </c>
      <c r="V4" s="86"/>
      <c r="W4" s="90" t="s">
        <v>49</v>
      </c>
      <c r="X4" s="92"/>
      <c r="Y4" s="90" t="s">
        <v>6</v>
      </c>
      <c r="Z4" s="92"/>
      <c r="AA4" s="90" t="s">
        <v>45</v>
      </c>
      <c r="AB4" s="95"/>
    </row>
    <row r="5" spans="1:28" ht="27.75" customHeight="1">
      <c r="C5" s="5" t="s">
        <v>32</v>
      </c>
      <c r="D5" s="2" t="s">
        <v>5</v>
      </c>
      <c r="E5" s="2" t="s">
        <v>10</v>
      </c>
      <c r="F5" s="2" t="s">
        <v>11</v>
      </c>
      <c r="G5" s="2" t="s">
        <v>1</v>
      </c>
      <c r="H5" s="2" t="s">
        <v>14</v>
      </c>
      <c r="I5" s="2" t="s">
        <v>8</v>
      </c>
      <c r="J5" s="2" t="s">
        <v>9</v>
      </c>
      <c r="K5" s="2" t="s">
        <v>0</v>
      </c>
      <c r="L5" s="17"/>
      <c r="M5" s="27" t="s">
        <v>25</v>
      </c>
      <c r="N5" s="37" t="s">
        <v>12</v>
      </c>
      <c r="O5" s="27" t="s">
        <v>25</v>
      </c>
      <c r="P5" s="49" t="s">
        <v>46</v>
      </c>
      <c r="Q5" s="57" t="s">
        <v>12</v>
      </c>
      <c r="R5" s="64" t="s">
        <v>46</v>
      </c>
      <c r="S5" s="27" t="s">
        <v>25</v>
      </c>
      <c r="T5" s="37" t="s">
        <v>12</v>
      </c>
      <c r="U5" s="78" t="s">
        <v>25</v>
      </c>
      <c r="V5" s="87" t="s">
        <v>12</v>
      </c>
      <c r="W5" s="57" t="s">
        <v>25</v>
      </c>
      <c r="X5" s="87" t="s">
        <v>12</v>
      </c>
      <c r="Y5" s="57" t="s">
        <v>25</v>
      </c>
      <c r="Z5" s="87" t="s">
        <v>12</v>
      </c>
      <c r="AA5" s="57" t="s">
        <v>25</v>
      </c>
      <c r="AB5" s="37" t="s">
        <v>12</v>
      </c>
    </row>
    <row r="6" spans="1:28" ht="27.75" customHeight="1">
      <c r="A6" s="2" t="s">
        <v>5</v>
      </c>
      <c r="B6" s="4" t="s">
        <v>7</v>
      </c>
      <c r="C6" s="4" t="e">
        <f>#REF!</f>
        <v>#REF!</v>
      </c>
      <c r="D6" s="4">
        <v>14</v>
      </c>
      <c r="E6" s="4">
        <v>22</v>
      </c>
      <c r="F6" s="4">
        <v>13</v>
      </c>
      <c r="G6" s="4">
        <v>31</v>
      </c>
      <c r="H6" s="4">
        <v>16</v>
      </c>
      <c r="I6" s="4">
        <v>11</v>
      </c>
      <c r="J6" s="4">
        <v>4</v>
      </c>
      <c r="K6" s="4">
        <v>10</v>
      </c>
      <c r="L6" s="18" t="s">
        <v>7</v>
      </c>
      <c r="M6" s="28">
        <v>0.875</v>
      </c>
      <c r="N6" s="38">
        <v>0.86599999999999999</v>
      </c>
      <c r="O6" s="45">
        <v>0.60199999999999998</v>
      </c>
      <c r="P6" s="50">
        <v>0.56200000000000006</v>
      </c>
      <c r="Q6" s="58">
        <v>0.46500000000000002</v>
      </c>
      <c r="R6" s="65">
        <v>0.42200000000000004</v>
      </c>
      <c r="S6" s="45">
        <v>0.14800000000000002</v>
      </c>
      <c r="T6" s="69">
        <v>0.19699999999999998</v>
      </c>
      <c r="U6" s="79">
        <v>0.38600000000000001</v>
      </c>
      <c r="V6" s="88">
        <v>0.29799999999999999</v>
      </c>
      <c r="W6" s="58">
        <v>0.49099999999999999</v>
      </c>
      <c r="X6" s="88">
        <v>0.48200000000000004</v>
      </c>
      <c r="Y6" s="93">
        <v>0.34200000000000003</v>
      </c>
      <c r="Z6" s="94">
        <v>0.193</v>
      </c>
      <c r="AA6" s="93">
        <v>0.42100000000000004</v>
      </c>
      <c r="AB6" s="38">
        <v>0.36799999999999999</v>
      </c>
    </row>
    <row r="7" spans="1:28" ht="27.75" customHeight="1">
      <c r="A7" s="2" t="s">
        <v>10</v>
      </c>
      <c r="B7" s="4" t="s">
        <v>4</v>
      </c>
      <c r="C7" s="4" t="e">
        <f>#REF!</f>
        <v>#REF!</v>
      </c>
      <c r="D7" s="4">
        <v>14</v>
      </c>
      <c r="E7" s="4">
        <v>17</v>
      </c>
      <c r="F7" s="4">
        <v>19</v>
      </c>
      <c r="G7" s="4">
        <v>34</v>
      </c>
      <c r="H7" s="4">
        <v>33</v>
      </c>
      <c r="I7" s="4">
        <v>19</v>
      </c>
      <c r="J7" s="4">
        <v>10</v>
      </c>
      <c r="K7" s="4">
        <v>7</v>
      </c>
      <c r="L7" s="19" t="s">
        <v>4</v>
      </c>
      <c r="M7" s="29">
        <v>0.90900000000000003</v>
      </c>
      <c r="N7" s="39">
        <v>0.81499999999999995</v>
      </c>
      <c r="O7" s="29">
        <v>0.53</v>
      </c>
      <c r="P7" s="51"/>
      <c r="Q7" s="59">
        <v>0.38900000000000001</v>
      </c>
      <c r="R7" s="39"/>
      <c r="S7" s="29">
        <v>0.183</v>
      </c>
      <c r="T7" s="70">
        <v>0.21600000000000003</v>
      </c>
      <c r="U7" s="80">
        <v>0.379</v>
      </c>
      <c r="V7" s="51">
        <v>0.40100000000000002</v>
      </c>
      <c r="W7" s="59">
        <v>0.49700000000000005</v>
      </c>
      <c r="X7" s="51">
        <v>0.48200000000000004</v>
      </c>
      <c r="Y7" s="59">
        <v>0.35299999999999998</v>
      </c>
      <c r="Z7" s="51">
        <v>0.26300000000000001</v>
      </c>
      <c r="AA7" s="59">
        <v>0.39200000000000002</v>
      </c>
      <c r="AB7" s="39">
        <v>0.26300000000000001</v>
      </c>
    </row>
    <row r="8" spans="1:28" ht="27.75" customHeight="1">
      <c r="A8" s="2" t="s">
        <v>11</v>
      </c>
      <c r="B8" s="4" t="s">
        <v>22</v>
      </c>
      <c r="C8" s="4" t="e">
        <f>#REF!</f>
        <v>#REF!</v>
      </c>
      <c r="D8" s="4">
        <v>15</v>
      </c>
      <c r="E8" s="4">
        <v>16</v>
      </c>
      <c r="F8" s="4">
        <v>16</v>
      </c>
      <c r="G8" s="4">
        <v>21</v>
      </c>
      <c r="H8" s="4">
        <v>30</v>
      </c>
      <c r="I8" s="4">
        <v>9</v>
      </c>
      <c r="J8" s="4">
        <v>10</v>
      </c>
      <c r="K8" s="4">
        <v>7</v>
      </c>
      <c r="L8" s="20" t="s">
        <v>22</v>
      </c>
      <c r="M8" s="30">
        <v>0.89500000000000002</v>
      </c>
      <c r="N8" s="40">
        <v>0.82799999999999996</v>
      </c>
      <c r="O8" s="30">
        <v>0.51100000000000001</v>
      </c>
      <c r="P8" s="52">
        <v>0.51900000000000002</v>
      </c>
      <c r="Q8" s="60">
        <v>0.41399999999999998</v>
      </c>
      <c r="R8" s="66">
        <v>0.38700000000000001</v>
      </c>
      <c r="S8" s="30">
        <v>0.188</v>
      </c>
      <c r="T8" s="71">
        <v>0.20300000000000001</v>
      </c>
      <c r="U8" s="81">
        <v>0.44600000000000001</v>
      </c>
      <c r="V8" s="89">
        <v>0.40899999999999997</v>
      </c>
      <c r="W8" s="60">
        <v>0.40500000000000003</v>
      </c>
      <c r="X8" s="89">
        <v>0.436</v>
      </c>
      <c r="Y8" s="60">
        <v>0.39700000000000002</v>
      </c>
      <c r="Z8" s="89">
        <v>0.29100000000000004</v>
      </c>
      <c r="AA8" s="60">
        <v>0.28100000000000003</v>
      </c>
      <c r="AB8" s="40">
        <v>0.255</v>
      </c>
    </row>
    <row r="9" spans="1:28" ht="27.75" customHeight="1">
      <c r="A9" s="2" t="s">
        <v>1</v>
      </c>
      <c r="B9" s="4" t="s">
        <v>23</v>
      </c>
      <c r="C9" s="4" t="e">
        <f>#REF!</f>
        <v>#REF!</v>
      </c>
      <c r="D9" s="4">
        <v>13</v>
      </c>
      <c r="E9" s="4">
        <v>17</v>
      </c>
      <c r="F9" s="4">
        <v>19</v>
      </c>
      <c r="G9" s="4">
        <v>34</v>
      </c>
      <c r="H9" s="4">
        <v>30</v>
      </c>
      <c r="I9" s="4">
        <v>11</v>
      </c>
      <c r="J9" s="4">
        <v>15</v>
      </c>
      <c r="K9" s="4">
        <v>7</v>
      </c>
      <c r="L9" s="21" t="s">
        <v>23</v>
      </c>
      <c r="M9" s="31">
        <v>0.90900000000000003</v>
      </c>
      <c r="N9" s="41">
        <v>0.79900000000000004</v>
      </c>
      <c r="O9" s="31">
        <v>0.52400000000000002</v>
      </c>
      <c r="P9" s="53"/>
      <c r="Q9" s="61">
        <v>0.36499999999999999</v>
      </c>
      <c r="R9" s="41"/>
      <c r="S9" s="31">
        <v>0.23199999999999998</v>
      </c>
      <c r="T9" s="72">
        <v>0.19500000000000001</v>
      </c>
      <c r="U9" s="82">
        <v>0.48700000000000004</v>
      </c>
      <c r="V9" s="53">
        <v>0.42</v>
      </c>
      <c r="W9" s="61">
        <v>0.52</v>
      </c>
      <c r="X9" s="53">
        <v>0.46399999999999997</v>
      </c>
      <c r="Y9" s="61">
        <v>0.34</v>
      </c>
      <c r="Z9" s="53">
        <v>0.23899999999999999</v>
      </c>
      <c r="AA9" s="61">
        <v>0.3</v>
      </c>
      <c r="AB9" s="41">
        <v>0.14499999999999999</v>
      </c>
    </row>
    <row r="10" spans="1:28" ht="27.75" customHeight="1">
      <c r="A10" s="2" t="s">
        <v>14</v>
      </c>
      <c r="B10" s="4" t="s">
        <v>24</v>
      </c>
      <c r="C10" s="4" t="e">
        <f>#REF!</f>
        <v>#REF!</v>
      </c>
      <c r="D10" s="4">
        <v>10</v>
      </c>
      <c r="E10" s="4">
        <v>22</v>
      </c>
      <c r="F10" s="4">
        <v>14</v>
      </c>
      <c r="G10" s="4">
        <v>37</v>
      </c>
      <c r="H10" s="4">
        <v>24</v>
      </c>
      <c r="I10" s="4">
        <v>17</v>
      </c>
      <c r="J10" s="4">
        <v>16</v>
      </c>
      <c r="K10" s="4">
        <v>18</v>
      </c>
      <c r="L10" s="20" t="s">
        <v>24</v>
      </c>
      <c r="M10" s="30">
        <v>0.85499999999999998</v>
      </c>
      <c r="N10" s="40">
        <v>0.85499999999999998</v>
      </c>
      <c r="O10" s="30">
        <v>0.41600000000000004</v>
      </c>
      <c r="P10" s="52">
        <v>0.45700000000000002</v>
      </c>
      <c r="Q10" s="60">
        <v>0.39399999999999996</v>
      </c>
      <c r="R10" s="66">
        <v>0.4</v>
      </c>
      <c r="S10" s="30">
        <v>0.217</v>
      </c>
      <c r="T10" s="71">
        <v>0.22399999999999998</v>
      </c>
      <c r="U10" s="81">
        <v>0.434</v>
      </c>
      <c r="V10" s="89">
        <v>0.44500000000000001</v>
      </c>
      <c r="W10" s="60">
        <v>0.47600000000000003</v>
      </c>
      <c r="X10" s="89">
        <v>0.43799999999999994</v>
      </c>
      <c r="Y10" s="60">
        <v>0.33100000000000002</v>
      </c>
      <c r="Z10" s="89">
        <v>0.22600000000000001</v>
      </c>
      <c r="AA10" s="60">
        <v>0.33100000000000002</v>
      </c>
      <c r="AB10" s="40">
        <v>0.23300000000000001</v>
      </c>
    </row>
    <row r="11" spans="1:28" ht="27.75" customHeight="1">
      <c r="A11" s="2" t="s">
        <v>8</v>
      </c>
      <c r="B11" s="4" t="s">
        <v>13</v>
      </c>
      <c r="C11" s="4" t="e">
        <f>#REF!</f>
        <v>#REF!</v>
      </c>
      <c r="D11" s="4">
        <v>18</v>
      </c>
      <c r="E11" s="4">
        <v>13</v>
      </c>
      <c r="F11" s="4">
        <v>15</v>
      </c>
      <c r="G11" s="4">
        <v>31</v>
      </c>
      <c r="H11" s="4">
        <v>26</v>
      </c>
      <c r="I11" s="4">
        <v>18</v>
      </c>
      <c r="J11" s="4">
        <v>23</v>
      </c>
      <c r="K11" s="4">
        <v>9</v>
      </c>
      <c r="L11" s="21" t="s">
        <v>13</v>
      </c>
      <c r="M11" s="31">
        <v>0.91299999999999992</v>
      </c>
      <c r="N11" s="41">
        <v>0.83400000000000007</v>
      </c>
      <c r="O11" s="31">
        <v>0.50700000000000001</v>
      </c>
      <c r="P11" s="53"/>
      <c r="Q11" s="61">
        <v>0.40700000000000003</v>
      </c>
      <c r="R11" s="41"/>
      <c r="S11" s="31">
        <v>0.19600000000000001</v>
      </c>
      <c r="T11" s="72">
        <v>0.18600000000000003</v>
      </c>
      <c r="U11" s="82">
        <v>0.42499999999999999</v>
      </c>
      <c r="V11" s="53">
        <v>0.48399999999999999</v>
      </c>
      <c r="W11" s="61">
        <v>0.44900000000000001</v>
      </c>
      <c r="X11" s="53">
        <v>0.42700000000000005</v>
      </c>
      <c r="Y11" s="61">
        <v>0.252</v>
      </c>
      <c r="Z11" s="53">
        <v>0.23399999999999999</v>
      </c>
      <c r="AA11" s="61">
        <v>0.35399999999999998</v>
      </c>
      <c r="AB11" s="41">
        <v>0.22600000000000001</v>
      </c>
    </row>
    <row r="12" spans="1:28" ht="27.75" customHeight="1">
      <c r="A12" s="2" t="s">
        <v>9</v>
      </c>
      <c r="B12" s="4" t="s">
        <v>26</v>
      </c>
      <c r="C12" s="6" t="e">
        <f>#REF!</f>
        <v>#REF!</v>
      </c>
      <c r="D12" s="4">
        <v>7</v>
      </c>
      <c r="E12" s="4">
        <v>8</v>
      </c>
      <c r="F12" s="4">
        <v>16</v>
      </c>
      <c r="G12" s="4">
        <v>28</v>
      </c>
      <c r="H12" s="4">
        <v>22</v>
      </c>
      <c r="I12" s="4">
        <v>9</v>
      </c>
      <c r="J12" s="4">
        <v>9</v>
      </c>
      <c r="K12" s="4">
        <v>12</v>
      </c>
      <c r="L12" s="20" t="s">
        <v>26</v>
      </c>
      <c r="M12" s="30">
        <v>0.87400000000000011</v>
      </c>
      <c r="N12" s="40">
        <v>0.80400000000000005</v>
      </c>
      <c r="O12" s="30">
        <v>0.434</v>
      </c>
      <c r="P12" s="52">
        <v>0.45700000000000002</v>
      </c>
      <c r="Q12" s="60">
        <v>0.43700000000000006</v>
      </c>
      <c r="R12" s="66">
        <v>0.46</v>
      </c>
      <c r="S12" s="30">
        <v>0.217</v>
      </c>
      <c r="T12" s="71">
        <v>0.16500000000000001</v>
      </c>
      <c r="U12" s="81">
        <v>0.52800000000000002</v>
      </c>
      <c r="V12" s="89">
        <v>0.51100000000000001</v>
      </c>
      <c r="W12" s="60">
        <v>0.41600000000000004</v>
      </c>
      <c r="X12" s="89">
        <v>0.42700000000000005</v>
      </c>
      <c r="Y12" s="60">
        <v>0.32799999999999996</v>
      </c>
      <c r="Z12" s="89">
        <v>0.38900000000000001</v>
      </c>
      <c r="AA12" s="60">
        <v>0.38400000000000001</v>
      </c>
      <c r="AB12" s="40">
        <v>0.26700000000000002</v>
      </c>
    </row>
    <row r="13" spans="1:28" ht="27.75" customHeight="1">
      <c r="A13" s="2" t="s">
        <v>0</v>
      </c>
      <c r="B13" s="4" t="s">
        <v>3</v>
      </c>
      <c r="C13" s="4" t="e">
        <f>#REF!</f>
        <v>#REF!</v>
      </c>
      <c r="D13" s="4">
        <v>27</v>
      </c>
      <c r="E13" s="4">
        <v>21</v>
      </c>
      <c r="F13" s="4">
        <v>25</v>
      </c>
      <c r="G13" s="4">
        <v>37</v>
      </c>
      <c r="H13" s="4">
        <v>28</v>
      </c>
      <c r="I13" s="4">
        <v>15</v>
      </c>
      <c r="J13" s="4">
        <v>14</v>
      </c>
      <c r="K13" s="4">
        <v>17</v>
      </c>
      <c r="L13" s="21" t="s">
        <v>3</v>
      </c>
      <c r="M13" s="31">
        <v>0.89300000000000002</v>
      </c>
      <c r="N13" s="41">
        <v>0.81099999999999994</v>
      </c>
      <c r="O13" s="31">
        <v>0.47799999999999998</v>
      </c>
      <c r="P13" s="53"/>
      <c r="Q13" s="61">
        <v>0.48200000000000004</v>
      </c>
      <c r="R13" s="41"/>
      <c r="S13" s="31">
        <v>0.20800000000000002</v>
      </c>
      <c r="T13" s="72">
        <v>0.159</v>
      </c>
      <c r="U13" s="82">
        <v>0.56299999999999994</v>
      </c>
      <c r="V13" s="53">
        <v>0.57499999999999996</v>
      </c>
      <c r="W13" s="61">
        <v>0.43099999999999999</v>
      </c>
      <c r="X13" s="53">
        <v>0.36599999999999999</v>
      </c>
      <c r="Y13" s="61">
        <v>0.313</v>
      </c>
      <c r="Z13" s="53">
        <v>0.30599999999999999</v>
      </c>
      <c r="AA13" s="61">
        <v>0.33299999999999996</v>
      </c>
      <c r="AB13" s="41">
        <v>0.38100000000000001</v>
      </c>
    </row>
    <row r="14" spans="1:28" ht="27.75" customHeight="1">
      <c r="A14" s="2" t="s">
        <v>15</v>
      </c>
      <c r="B14" s="4" t="s">
        <v>27</v>
      </c>
      <c r="C14" s="4" t="e">
        <f>#REF!</f>
        <v>#REF!</v>
      </c>
      <c r="D14" s="4">
        <v>19</v>
      </c>
      <c r="E14" s="4">
        <v>18</v>
      </c>
      <c r="F14" s="4">
        <v>29</v>
      </c>
      <c r="G14" s="4">
        <v>25</v>
      </c>
      <c r="H14" s="4">
        <v>34</v>
      </c>
      <c r="I14" s="4">
        <v>12</v>
      </c>
      <c r="J14" s="4">
        <v>17</v>
      </c>
      <c r="K14" s="4">
        <v>16</v>
      </c>
      <c r="L14" s="20" t="s">
        <v>27</v>
      </c>
      <c r="M14" s="30">
        <v>0.89200000000000002</v>
      </c>
      <c r="N14" s="40">
        <v>0.87400000000000011</v>
      </c>
      <c r="O14" s="30">
        <v>0.48299999999999998</v>
      </c>
      <c r="P14" s="52">
        <v>0.54</v>
      </c>
      <c r="Q14" s="60">
        <v>0.6</v>
      </c>
      <c r="R14" s="66">
        <v>0.63800000000000001</v>
      </c>
      <c r="S14" s="30">
        <v>0.21</v>
      </c>
      <c r="T14" s="71">
        <v>0.12</v>
      </c>
      <c r="U14" s="81">
        <v>0.62</v>
      </c>
      <c r="V14" s="89">
        <v>0.67299999999999993</v>
      </c>
      <c r="W14" s="60">
        <v>0.48700000000000004</v>
      </c>
      <c r="X14" s="89">
        <v>0.37200000000000005</v>
      </c>
      <c r="Y14" s="60">
        <v>0.44299999999999995</v>
      </c>
      <c r="Z14" s="89">
        <v>0.39700000000000002</v>
      </c>
      <c r="AA14" s="60">
        <v>0.32899999999999996</v>
      </c>
      <c r="AB14" s="40">
        <v>0.30099999999999999</v>
      </c>
    </row>
    <row r="15" spans="1:28" ht="27.75" customHeight="1">
      <c r="A15" s="2" t="s">
        <v>17</v>
      </c>
      <c r="B15" s="4" t="s">
        <v>29</v>
      </c>
      <c r="C15" s="4" t="e">
        <f>#REF!</f>
        <v>#REF!</v>
      </c>
      <c r="D15" s="4">
        <v>26</v>
      </c>
      <c r="E15" s="4">
        <v>29</v>
      </c>
      <c r="F15" s="4">
        <v>13</v>
      </c>
      <c r="G15" s="4">
        <v>21</v>
      </c>
      <c r="H15" s="4">
        <v>20</v>
      </c>
      <c r="I15" s="4">
        <v>6</v>
      </c>
      <c r="J15" s="4">
        <v>8</v>
      </c>
      <c r="K15" s="4">
        <v>9</v>
      </c>
      <c r="L15" s="21" t="s">
        <v>29</v>
      </c>
      <c r="M15" s="31">
        <v>0.91</v>
      </c>
      <c r="N15" s="41">
        <v>0.85299999999999998</v>
      </c>
      <c r="O15" s="31">
        <v>0.61699999999999999</v>
      </c>
      <c r="P15" s="53"/>
      <c r="Q15" s="61">
        <v>0.68500000000000005</v>
      </c>
      <c r="R15" s="41"/>
      <c r="S15" s="31">
        <v>0.18</v>
      </c>
      <c r="T15" s="72">
        <v>9.0999999999999998e-002</v>
      </c>
      <c r="U15" s="82">
        <v>0.74</v>
      </c>
      <c r="V15" s="53">
        <v>0.71200000000000008</v>
      </c>
      <c r="W15" s="61">
        <v>0.36599999999999999</v>
      </c>
      <c r="X15" s="53">
        <v>0.48</v>
      </c>
      <c r="Y15" s="61">
        <v>0.36599999999999999</v>
      </c>
      <c r="Z15" s="53">
        <v>0.52</v>
      </c>
      <c r="AA15" s="61">
        <v>0.35</v>
      </c>
      <c r="AB15" s="41">
        <v>0.47200000000000003</v>
      </c>
    </row>
    <row r="16" spans="1:28" ht="27.75" customHeight="1">
      <c r="A16" s="2" t="s">
        <v>19</v>
      </c>
      <c r="B16" s="4" t="s">
        <v>2</v>
      </c>
      <c r="C16" s="4" t="e">
        <f>#REF!</f>
        <v>#REF!</v>
      </c>
      <c r="D16" s="4">
        <v>23</v>
      </c>
      <c r="E16" s="4">
        <v>32</v>
      </c>
      <c r="F16" s="4">
        <v>30</v>
      </c>
      <c r="G16" s="4">
        <v>34</v>
      </c>
      <c r="H16" s="4">
        <v>20</v>
      </c>
      <c r="I16" s="4">
        <v>9</v>
      </c>
      <c r="J16" s="4">
        <v>10</v>
      </c>
      <c r="K16" s="4">
        <v>18</v>
      </c>
      <c r="L16" s="20" t="s">
        <v>2</v>
      </c>
      <c r="M16" s="30">
        <v>0.83099999999999996</v>
      </c>
      <c r="N16" s="40">
        <v>0.85599999999999998</v>
      </c>
      <c r="O16" s="30">
        <v>0.57799999999999996</v>
      </c>
      <c r="P16" s="52">
        <v>0.59899999999999998</v>
      </c>
      <c r="Q16" s="60">
        <v>0.61499999999999999</v>
      </c>
      <c r="R16" s="66">
        <v>0.61099999999999999</v>
      </c>
      <c r="S16" s="30">
        <v>0.17499999999999999</v>
      </c>
      <c r="T16" s="71">
        <v>0.14899999999999999</v>
      </c>
      <c r="U16" s="81">
        <v>0.68700000000000006</v>
      </c>
      <c r="V16" s="89">
        <v>0.75700000000000001</v>
      </c>
      <c r="W16" s="60">
        <v>0.46299999999999997</v>
      </c>
      <c r="X16" s="89">
        <v>0.441</v>
      </c>
      <c r="Y16" s="60">
        <v>0.35100000000000003</v>
      </c>
      <c r="Z16" s="89">
        <v>0.44700000000000001</v>
      </c>
      <c r="AA16" s="60">
        <v>0.49299999999999999</v>
      </c>
      <c r="AB16" s="40">
        <v>0.39500000000000002</v>
      </c>
    </row>
    <row r="17" spans="1:28" ht="27.75" customHeight="1">
      <c r="A17" s="2" t="s">
        <v>20</v>
      </c>
      <c r="B17" s="4" t="s">
        <v>30</v>
      </c>
      <c r="C17" s="4" t="e">
        <f>#REF!</f>
        <v>#REF!</v>
      </c>
      <c r="D17" s="4">
        <v>19</v>
      </c>
      <c r="E17" s="4">
        <v>23</v>
      </c>
      <c r="F17" s="4">
        <v>19</v>
      </c>
      <c r="G17" s="4">
        <v>12</v>
      </c>
      <c r="H17" s="4">
        <v>6</v>
      </c>
      <c r="I17" s="4">
        <v>4</v>
      </c>
      <c r="J17" s="4">
        <v>5</v>
      </c>
      <c r="K17" s="4">
        <v>18</v>
      </c>
      <c r="L17" s="22" t="s">
        <v>30</v>
      </c>
      <c r="M17" s="32">
        <v>0.83</v>
      </c>
      <c r="N17" s="42">
        <v>0.81099999999999994</v>
      </c>
      <c r="O17" s="32">
        <v>0.622</v>
      </c>
      <c r="P17" s="54"/>
      <c r="Q17" s="62">
        <v>0.60599999999999998</v>
      </c>
      <c r="R17" s="42"/>
      <c r="S17" s="32">
        <v>0.13300000000000001</v>
      </c>
      <c r="T17" s="73">
        <v>9.4e-002</v>
      </c>
      <c r="U17" s="83">
        <v>0.7609999999999999</v>
      </c>
      <c r="V17" s="54">
        <v>0.745</v>
      </c>
      <c r="W17" s="62">
        <v>0.442</v>
      </c>
      <c r="X17" s="54">
        <v>0.34899999999999998</v>
      </c>
      <c r="Y17" s="62">
        <v>0.38900000000000001</v>
      </c>
      <c r="Z17" s="54">
        <v>0.42499999999999999</v>
      </c>
      <c r="AA17" s="62">
        <v>0.34499999999999997</v>
      </c>
      <c r="AB17" s="42">
        <v>0.34</v>
      </c>
    </row>
    <row r="18" spans="1:28" ht="27.75" customHeight="1">
      <c r="B18" s="1" t="e">
        <f>SUM(C18+#REF!)</f>
        <v>#REF!</v>
      </c>
      <c r="C18" s="3" t="e">
        <f t="shared" ref="C18:K18" si="0">SUM(C6:C17)</f>
        <v>#REF!</v>
      </c>
      <c r="D18" s="3">
        <f t="shared" si="0"/>
        <v>205</v>
      </c>
      <c r="E18" s="3">
        <f t="shared" si="0"/>
        <v>238</v>
      </c>
      <c r="F18" s="3">
        <f t="shared" si="0"/>
        <v>228</v>
      </c>
      <c r="G18" s="3">
        <f t="shared" si="0"/>
        <v>345</v>
      </c>
      <c r="H18" s="3">
        <f t="shared" si="0"/>
        <v>289</v>
      </c>
      <c r="I18" s="3">
        <f t="shared" si="0"/>
        <v>140</v>
      </c>
      <c r="J18" s="3">
        <f t="shared" si="0"/>
        <v>141</v>
      </c>
      <c r="K18" s="3">
        <f t="shared" si="0"/>
        <v>148</v>
      </c>
      <c r="L18" s="23" t="s">
        <v>42</v>
      </c>
      <c r="M18" s="33">
        <v>0.88200000000000001</v>
      </c>
      <c r="N18" s="43">
        <v>0.83400000000000007</v>
      </c>
      <c r="O18" s="33">
        <v>0.52100000000000002</v>
      </c>
      <c r="P18" s="55"/>
      <c r="Q18" s="63">
        <v>0.48799999999999999</v>
      </c>
      <c r="R18" s="43"/>
      <c r="S18" s="33">
        <v>0.192</v>
      </c>
      <c r="T18" s="74">
        <v>0.16699999999999998</v>
      </c>
      <c r="U18" s="84">
        <v>0.53500000000000003</v>
      </c>
      <c r="V18" s="55">
        <v>0.54</v>
      </c>
      <c r="W18" s="63">
        <v>0.45600000000000002</v>
      </c>
      <c r="X18" s="55">
        <v>0.43</v>
      </c>
      <c r="Y18" s="63">
        <v>0.35100000000000003</v>
      </c>
      <c r="Z18" s="55">
        <v>0.32899999999999996</v>
      </c>
      <c r="AA18" s="63">
        <v>0.35799999999999998</v>
      </c>
      <c r="AB18" s="43">
        <v>0.30299999999999999</v>
      </c>
    </row>
    <row r="19" spans="1:28" ht="27.75" customHeight="1">
      <c r="A19" s="2" t="s">
        <v>21</v>
      </c>
      <c r="B19" s="2"/>
      <c r="D19" s="2" t="e">
        <f>SUM(C18-K18)</f>
        <v>#REF!</v>
      </c>
      <c r="E19" s="2"/>
      <c r="L19" s="24" t="s">
        <v>43</v>
      </c>
      <c r="M19" s="34">
        <v>0.85799999999999998</v>
      </c>
      <c r="N19" s="44"/>
      <c r="O19" s="46">
        <v>0.505</v>
      </c>
      <c r="P19" s="56"/>
      <c r="Q19" s="56"/>
      <c r="R19" s="67"/>
      <c r="S19" s="46">
        <v>0.18</v>
      </c>
      <c r="T19" s="75"/>
      <c r="U19" s="85">
        <v>0.53700000000000003</v>
      </c>
      <c r="V19" s="75"/>
      <c r="W19" s="91">
        <v>0.44299999999999995</v>
      </c>
      <c r="X19" s="91"/>
      <c r="Y19" s="91">
        <v>0.34</v>
      </c>
      <c r="Z19" s="91"/>
      <c r="AA19" s="91">
        <v>0.33100000000000002</v>
      </c>
      <c r="AB19" s="67"/>
    </row>
    <row r="21" spans="1:28">
      <c r="A21" s="3"/>
      <c r="B21" s="3"/>
      <c r="C21" s="3"/>
      <c r="D21" s="3" t="s">
        <v>35</v>
      </c>
      <c r="E21" s="3" t="s">
        <v>36</v>
      </c>
      <c r="F21" s="3" t="s">
        <v>37</v>
      </c>
      <c r="G21" s="3" t="s">
        <v>38</v>
      </c>
      <c r="H21" s="3" t="s">
        <v>39</v>
      </c>
      <c r="I21" s="3" t="s">
        <v>40</v>
      </c>
      <c r="J21" s="3" t="s">
        <v>16</v>
      </c>
      <c r="K21" s="3" t="s">
        <v>41</v>
      </c>
    </row>
    <row r="22" spans="1:28">
      <c r="A22" s="3"/>
      <c r="B22" s="3"/>
      <c r="C22" s="3" t="s">
        <v>32</v>
      </c>
      <c r="D22" s="3" t="s">
        <v>5</v>
      </c>
      <c r="E22" s="3" t="s">
        <v>10</v>
      </c>
      <c r="F22" s="3" t="s">
        <v>11</v>
      </c>
      <c r="G22" s="3" t="s">
        <v>1</v>
      </c>
      <c r="H22" s="3" t="s">
        <v>14</v>
      </c>
      <c r="I22" s="3" t="s">
        <v>8</v>
      </c>
      <c r="J22" s="3" t="s">
        <v>9</v>
      </c>
      <c r="K22" s="3" t="s">
        <v>0</v>
      </c>
    </row>
    <row r="23" spans="1:28">
      <c r="A23" s="3" t="s">
        <v>5</v>
      </c>
      <c r="B23" s="3" t="s">
        <v>7</v>
      </c>
      <c r="C23" s="3">
        <v>121</v>
      </c>
      <c r="D23" s="3">
        <v>14</v>
      </c>
      <c r="E23" s="3">
        <v>22</v>
      </c>
      <c r="F23" s="3">
        <v>13</v>
      </c>
      <c r="G23" s="3">
        <v>31</v>
      </c>
      <c r="H23" s="3">
        <v>16</v>
      </c>
      <c r="I23" s="3">
        <v>11</v>
      </c>
      <c r="J23" s="3">
        <v>4</v>
      </c>
      <c r="K23" s="3">
        <v>10</v>
      </c>
    </row>
    <row r="24" spans="1:28">
      <c r="A24" s="3" t="s">
        <v>10</v>
      </c>
      <c r="B24" s="3" t="s">
        <v>4</v>
      </c>
      <c r="C24" s="3">
        <v>153</v>
      </c>
      <c r="D24" s="3">
        <v>14</v>
      </c>
      <c r="E24" s="3">
        <v>17</v>
      </c>
      <c r="F24" s="3">
        <v>19</v>
      </c>
      <c r="G24" s="3">
        <v>34</v>
      </c>
      <c r="H24" s="3">
        <v>33</v>
      </c>
      <c r="I24" s="3">
        <v>19</v>
      </c>
      <c r="J24" s="3">
        <v>10</v>
      </c>
      <c r="K24" s="3">
        <v>7</v>
      </c>
    </row>
    <row r="25" spans="1:28">
      <c r="A25" s="3" t="s">
        <v>11</v>
      </c>
      <c r="B25" s="3" t="s">
        <v>22</v>
      </c>
      <c r="C25" s="3">
        <v>124</v>
      </c>
      <c r="D25" s="3">
        <v>15</v>
      </c>
      <c r="E25" s="3">
        <v>16</v>
      </c>
      <c r="F25" s="3">
        <v>16</v>
      </c>
      <c r="G25" s="3">
        <v>21</v>
      </c>
      <c r="H25" s="3">
        <v>30</v>
      </c>
      <c r="I25" s="3">
        <v>9</v>
      </c>
      <c r="J25" s="3">
        <v>10</v>
      </c>
      <c r="K25" s="3">
        <v>7</v>
      </c>
    </row>
    <row r="26" spans="1:28">
      <c r="A26" s="3" t="s">
        <v>1</v>
      </c>
      <c r="B26" s="3" t="s">
        <v>23</v>
      </c>
      <c r="C26" s="3">
        <v>146</v>
      </c>
      <c r="D26" s="3">
        <v>13</v>
      </c>
      <c r="E26" s="3">
        <v>17</v>
      </c>
      <c r="F26" s="3">
        <v>19</v>
      </c>
      <c r="G26" s="3">
        <v>34</v>
      </c>
      <c r="H26" s="3">
        <v>30</v>
      </c>
      <c r="I26" s="3">
        <v>11</v>
      </c>
      <c r="J26" s="3">
        <v>15</v>
      </c>
      <c r="K26" s="3">
        <v>7</v>
      </c>
    </row>
    <row r="27" spans="1:28">
      <c r="A27" s="3" t="s">
        <v>14</v>
      </c>
      <c r="B27" s="3" t="s">
        <v>24</v>
      </c>
      <c r="C27" s="3">
        <v>158</v>
      </c>
      <c r="D27" s="3">
        <v>10</v>
      </c>
      <c r="E27" s="3">
        <v>22</v>
      </c>
      <c r="F27" s="3">
        <v>14</v>
      </c>
      <c r="G27" s="3">
        <v>37</v>
      </c>
      <c r="H27" s="3">
        <v>24</v>
      </c>
      <c r="I27" s="3">
        <v>17</v>
      </c>
      <c r="J27" s="3">
        <v>16</v>
      </c>
      <c r="K27" s="3">
        <v>18</v>
      </c>
    </row>
    <row r="28" spans="1:28">
      <c r="A28" s="3" t="s">
        <v>8</v>
      </c>
      <c r="B28" s="3" t="s">
        <v>13</v>
      </c>
      <c r="C28" s="3">
        <v>153</v>
      </c>
      <c r="D28" s="3">
        <v>18</v>
      </c>
      <c r="E28" s="3">
        <v>13</v>
      </c>
      <c r="F28" s="3">
        <v>15</v>
      </c>
      <c r="G28" s="3">
        <v>31</v>
      </c>
      <c r="H28" s="3">
        <v>26</v>
      </c>
      <c r="I28" s="3">
        <v>18</v>
      </c>
      <c r="J28" s="3">
        <v>23</v>
      </c>
      <c r="K28" s="3">
        <v>9</v>
      </c>
    </row>
    <row r="29" spans="1:28">
      <c r="A29" s="3" t="s">
        <v>9</v>
      </c>
      <c r="B29" s="3" t="s">
        <v>26</v>
      </c>
      <c r="C29" s="3">
        <v>111</v>
      </c>
      <c r="D29" s="3">
        <v>7</v>
      </c>
      <c r="E29" s="3">
        <v>8</v>
      </c>
      <c r="F29" s="3">
        <v>16</v>
      </c>
      <c r="G29" s="3">
        <v>28</v>
      </c>
      <c r="H29" s="3">
        <v>22</v>
      </c>
      <c r="I29" s="3">
        <v>9</v>
      </c>
      <c r="J29" s="3">
        <v>9</v>
      </c>
      <c r="K29" s="3">
        <v>12</v>
      </c>
    </row>
    <row r="30" spans="1:28">
      <c r="A30" s="3" t="s">
        <v>0</v>
      </c>
      <c r="B30" s="3" t="s">
        <v>3</v>
      </c>
      <c r="C30" s="3">
        <v>184</v>
      </c>
      <c r="D30" s="3">
        <v>27</v>
      </c>
      <c r="E30" s="3">
        <v>21</v>
      </c>
      <c r="F30" s="3">
        <v>25</v>
      </c>
      <c r="G30" s="3">
        <v>37</v>
      </c>
      <c r="H30" s="3">
        <v>28</v>
      </c>
      <c r="I30" s="3">
        <v>15</v>
      </c>
      <c r="J30" s="3">
        <v>14</v>
      </c>
      <c r="K30" s="3">
        <v>17</v>
      </c>
    </row>
    <row r="31" spans="1:28">
      <c r="A31" s="3" t="s">
        <v>15</v>
      </c>
      <c r="B31" s="3" t="s">
        <v>27</v>
      </c>
      <c r="C31" s="3">
        <v>170</v>
      </c>
      <c r="D31" s="3">
        <v>19</v>
      </c>
      <c r="E31" s="3">
        <v>18</v>
      </c>
      <c r="F31" s="3">
        <v>29</v>
      </c>
      <c r="G31" s="3">
        <v>25</v>
      </c>
      <c r="H31" s="3">
        <v>34</v>
      </c>
      <c r="I31" s="3">
        <v>12</v>
      </c>
      <c r="J31" s="3">
        <v>17</v>
      </c>
      <c r="K31" s="3">
        <v>16</v>
      </c>
    </row>
    <row r="32" spans="1:28">
      <c r="A32" s="3" t="s">
        <v>17</v>
      </c>
      <c r="B32" s="3" t="s">
        <v>29</v>
      </c>
      <c r="C32" s="3">
        <v>132</v>
      </c>
      <c r="D32" s="3">
        <v>26</v>
      </c>
      <c r="E32" s="3">
        <v>29</v>
      </c>
      <c r="F32" s="3">
        <v>13</v>
      </c>
      <c r="G32" s="3">
        <v>21</v>
      </c>
      <c r="H32" s="3">
        <v>20</v>
      </c>
      <c r="I32" s="3">
        <v>6</v>
      </c>
      <c r="J32" s="3">
        <v>8</v>
      </c>
      <c r="K32" s="3">
        <v>9</v>
      </c>
    </row>
    <row r="33" spans="1:11">
      <c r="A33" s="3" t="s">
        <v>19</v>
      </c>
      <c r="B33" s="3" t="s">
        <v>2</v>
      </c>
      <c r="C33" s="3">
        <v>176</v>
      </c>
      <c r="D33" s="3">
        <v>23</v>
      </c>
      <c r="E33" s="3">
        <v>32</v>
      </c>
      <c r="F33" s="3">
        <v>30</v>
      </c>
      <c r="G33" s="3">
        <v>34</v>
      </c>
      <c r="H33" s="3">
        <v>20</v>
      </c>
      <c r="I33" s="3">
        <v>9</v>
      </c>
      <c r="J33" s="3">
        <v>10</v>
      </c>
      <c r="K33" s="3">
        <v>18</v>
      </c>
    </row>
    <row r="34" spans="1:11">
      <c r="A34" s="3" t="s">
        <v>20</v>
      </c>
      <c r="B34" s="3" t="s">
        <v>30</v>
      </c>
      <c r="C34" s="3">
        <v>106</v>
      </c>
      <c r="D34" s="3">
        <v>19</v>
      </c>
      <c r="E34" s="3">
        <v>23</v>
      </c>
      <c r="F34" s="3">
        <v>19</v>
      </c>
      <c r="G34" s="3">
        <v>12</v>
      </c>
      <c r="H34" s="3">
        <v>6</v>
      </c>
      <c r="I34" s="3">
        <v>4</v>
      </c>
      <c r="J34" s="3">
        <v>5</v>
      </c>
      <c r="K34" s="3">
        <v>18</v>
      </c>
    </row>
    <row r="35" spans="1:11">
      <c r="A35" s="3"/>
      <c r="B35" s="3">
        <v>3500</v>
      </c>
      <c r="C35" s="3">
        <v>1734</v>
      </c>
      <c r="D35" s="3">
        <v>205</v>
      </c>
      <c r="E35" s="3">
        <v>238</v>
      </c>
      <c r="F35" s="3">
        <v>228</v>
      </c>
      <c r="G35" s="3">
        <v>345</v>
      </c>
      <c r="H35" s="3">
        <v>289</v>
      </c>
      <c r="I35" s="3">
        <v>140</v>
      </c>
      <c r="J35" s="3">
        <v>141</v>
      </c>
      <c r="K35" s="3">
        <v>148</v>
      </c>
    </row>
    <row r="37" spans="1:11">
      <c r="D37" s="4" t="s">
        <v>33</v>
      </c>
      <c r="E37" s="4"/>
      <c r="F37" s="4"/>
      <c r="G37" s="4"/>
      <c r="H37" s="4"/>
      <c r="I37" s="4"/>
      <c r="J37" s="4"/>
      <c r="K37" s="3"/>
    </row>
    <row r="38" spans="1:11">
      <c r="C38" s="3" t="s">
        <v>32</v>
      </c>
      <c r="D38" s="3" t="s">
        <v>5</v>
      </c>
      <c r="E38" s="3" t="s">
        <v>10</v>
      </c>
      <c r="F38" s="3" t="s">
        <v>11</v>
      </c>
      <c r="G38" s="3" t="s">
        <v>1</v>
      </c>
      <c r="H38" s="3" t="s">
        <v>14</v>
      </c>
      <c r="I38" s="3" t="s">
        <v>8</v>
      </c>
      <c r="J38" s="3" t="s">
        <v>9</v>
      </c>
      <c r="K38" s="3" t="s">
        <v>0</v>
      </c>
    </row>
    <row r="39" spans="1:11">
      <c r="A39" s="3" t="s">
        <v>5</v>
      </c>
      <c r="B39" s="3" t="s">
        <v>7</v>
      </c>
      <c r="D39" s="9">
        <f t="shared" ref="D39:D50" si="1">D23/C23</f>
        <v>0.11570247933884298</v>
      </c>
      <c r="E39" s="9">
        <f t="shared" ref="E39:E50" si="2">E23/C23</f>
        <v>0.18181818181818185</v>
      </c>
      <c r="F39" s="9">
        <f t="shared" ref="F39:F50" si="3">F23/C23</f>
        <v>0.10743801652892562</v>
      </c>
      <c r="G39" s="9">
        <f t="shared" ref="G39:G50" si="4">G23/C23</f>
        <v>0.256198347107438</v>
      </c>
      <c r="H39" s="9">
        <f t="shared" ref="H39:H50" si="5">H23/C23</f>
        <v>0.13223140495867769</v>
      </c>
      <c r="I39" s="9">
        <f t="shared" ref="I39:I50" si="6">I23/C23</f>
        <v>9.0909090909090912e-002</v>
      </c>
      <c r="J39" s="9">
        <f t="shared" ref="J39:J50" si="7">J23/C23</f>
        <v>3.3057851239669422e-002</v>
      </c>
      <c r="K39" s="9">
        <f t="shared" ref="K39:K50" si="8">K23/C23</f>
        <v>8.2644628099173556e-002</v>
      </c>
    </row>
    <row r="40" spans="1:11">
      <c r="A40" s="3" t="s">
        <v>10</v>
      </c>
      <c r="B40" s="3" t="s">
        <v>4</v>
      </c>
      <c r="D40" s="9">
        <f t="shared" si="1"/>
        <v>9.1503267973856203e-002</v>
      </c>
      <c r="E40" s="9">
        <f t="shared" si="2"/>
        <v>0.1111111111111111</v>
      </c>
      <c r="F40" s="9">
        <f t="shared" si="3"/>
        <v>0.12418300653594772</v>
      </c>
      <c r="G40" s="9">
        <f t="shared" si="4"/>
        <v>0.22222222222222221</v>
      </c>
      <c r="H40" s="9">
        <f t="shared" si="5"/>
        <v>0.21568627450980399</v>
      </c>
      <c r="I40" s="9">
        <f t="shared" si="6"/>
        <v>0.12418300653594772</v>
      </c>
      <c r="J40" s="9">
        <f t="shared" si="7"/>
        <v>6.535947712418301e-002</v>
      </c>
      <c r="K40" s="9">
        <f t="shared" si="8"/>
        <v>4.5751633986928102e-002</v>
      </c>
    </row>
    <row r="41" spans="1:11">
      <c r="A41" s="3" t="s">
        <v>11</v>
      </c>
      <c r="B41" s="3" t="s">
        <v>22</v>
      </c>
      <c r="D41" s="9">
        <f t="shared" si="1"/>
        <v>0.12096774193548387</v>
      </c>
      <c r="E41" s="9">
        <f t="shared" si="2"/>
        <v>0.12903225806451613</v>
      </c>
      <c r="F41" s="9">
        <f t="shared" si="3"/>
        <v>0.12903225806451613</v>
      </c>
      <c r="G41" s="9">
        <f t="shared" si="4"/>
        <v>0.16935483870967741</v>
      </c>
      <c r="H41" s="9">
        <f t="shared" si="5"/>
        <v>0.24193548387096769</v>
      </c>
      <c r="I41" s="9">
        <f t="shared" si="6"/>
        <v>7.2580645161290328e-002</v>
      </c>
      <c r="J41" s="9">
        <f t="shared" si="7"/>
        <v>8.0645161290322578e-002</v>
      </c>
      <c r="K41" s="9">
        <f t="shared" si="8"/>
        <v>5.6451612903225805e-002</v>
      </c>
    </row>
    <row r="42" spans="1:11">
      <c r="A42" s="3" t="s">
        <v>1</v>
      </c>
      <c r="B42" s="3" t="s">
        <v>23</v>
      </c>
      <c r="D42" s="9">
        <f t="shared" si="1"/>
        <v>8.9041095890410954e-002</v>
      </c>
      <c r="E42" s="9">
        <f t="shared" si="2"/>
        <v>0.11643835616438356</v>
      </c>
      <c r="F42" s="9">
        <f t="shared" si="3"/>
        <v>0.13013698630136986</v>
      </c>
      <c r="G42" s="9">
        <f t="shared" si="4"/>
        <v>0.23287671232876711</v>
      </c>
      <c r="H42" s="9">
        <f t="shared" si="5"/>
        <v>0.20547945205479451</v>
      </c>
      <c r="I42" s="9">
        <f t="shared" si="6"/>
        <v>7.5342465753424653e-002</v>
      </c>
      <c r="J42" s="9">
        <f t="shared" si="7"/>
        <v>0.10273972602739724</v>
      </c>
      <c r="K42" s="9">
        <f t="shared" si="8"/>
        <v>4.7945205479452052e-002</v>
      </c>
    </row>
    <row r="43" spans="1:11">
      <c r="A43" s="3" t="s">
        <v>14</v>
      </c>
      <c r="B43" s="3" t="s">
        <v>24</v>
      </c>
      <c r="D43" s="9">
        <f t="shared" si="1"/>
        <v>6.3291139240506333e-002</v>
      </c>
      <c r="E43" s="9">
        <f t="shared" si="2"/>
        <v>0.13924050632911392</v>
      </c>
      <c r="F43" s="9">
        <f t="shared" si="3"/>
        <v>8.8607594936708861e-002</v>
      </c>
      <c r="G43" s="9">
        <f t="shared" si="4"/>
        <v>0.23417721518987344</v>
      </c>
      <c r="H43" s="9">
        <f t="shared" si="5"/>
        <v>0.15189873417721519</v>
      </c>
      <c r="I43" s="9">
        <f t="shared" si="6"/>
        <v>0.10759493670886076</v>
      </c>
      <c r="J43" s="9">
        <f t="shared" si="7"/>
        <v>0.10126582278481013</v>
      </c>
      <c r="K43" s="9">
        <f t="shared" si="8"/>
        <v>0.1139240506329114</v>
      </c>
    </row>
    <row r="44" spans="1:11">
      <c r="A44" s="3" t="s">
        <v>8</v>
      </c>
      <c r="B44" s="3" t="s">
        <v>13</v>
      </c>
      <c r="D44" s="9">
        <f t="shared" si="1"/>
        <v>0.1176470588235294</v>
      </c>
      <c r="E44" s="9">
        <f t="shared" si="2"/>
        <v>8.4967320261437912e-002</v>
      </c>
      <c r="F44" s="9">
        <f t="shared" si="3"/>
        <v>9.8039215686274508e-002</v>
      </c>
      <c r="G44" s="9">
        <f t="shared" si="4"/>
        <v>0.20261437908496727</v>
      </c>
      <c r="H44" s="9">
        <f t="shared" si="5"/>
        <v>0.16993464052287582</v>
      </c>
      <c r="I44" s="9">
        <f t="shared" si="6"/>
        <v>0.1176470588235294</v>
      </c>
      <c r="J44" s="9">
        <f t="shared" si="7"/>
        <v>0.15032679738562091</v>
      </c>
      <c r="K44" s="9">
        <f t="shared" si="8"/>
        <v>5.8823529411764705e-002</v>
      </c>
    </row>
    <row r="45" spans="1:11">
      <c r="A45" s="3" t="s">
        <v>9</v>
      </c>
      <c r="B45" s="3" t="s">
        <v>26</v>
      </c>
      <c r="D45" s="9">
        <f t="shared" si="1"/>
        <v>6.3063063063063057e-002</v>
      </c>
      <c r="E45" s="9">
        <f t="shared" si="2"/>
        <v>7.2072072072072071e-002</v>
      </c>
      <c r="F45" s="9">
        <f t="shared" si="3"/>
        <v>0.14414414414414414</v>
      </c>
      <c r="G45" s="9">
        <f t="shared" si="4"/>
        <v>0.25225225225225223</v>
      </c>
      <c r="H45" s="9">
        <f t="shared" si="5"/>
        <v>0.1981981981981982</v>
      </c>
      <c r="I45" s="9">
        <f t="shared" si="6"/>
        <v>8.1081081081081086e-002</v>
      </c>
      <c r="J45" s="9">
        <f t="shared" si="7"/>
        <v>8.1081081081081086e-002</v>
      </c>
      <c r="K45" s="9">
        <f t="shared" si="8"/>
        <v>0.10810810810810811</v>
      </c>
    </row>
    <row r="46" spans="1:11">
      <c r="A46" s="3" t="s">
        <v>0</v>
      </c>
      <c r="B46" s="3" t="s">
        <v>3</v>
      </c>
      <c r="D46" s="9">
        <f t="shared" si="1"/>
        <v>0.14673913043478262</v>
      </c>
      <c r="E46" s="9">
        <f t="shared" si="2"/>
        <v>0.11413043478260868</v>
      </c>
      <c r="F46" s="9">
        <f t="shared" si="3"/>
        <v>0.1358695652173913</v>
      </c>
      <c r="G46" s="9">
        <f t="shared" si="4"/>
        <v>0.20108695652173919</v>
      </c>
      <c r="H46" s="9">
        <f t="shared" si="5"/>
        <v>0.15217391304347827</v>
      </c>
      <c r="I46" s="9">
        <f t="shared" si="6"/>
        <v>8.1521739130434784e-002</v>
      </c>
      <c r="J46" s="9">
        <f t="shared" si="7"/>
        <v>7.6086956521739135e-002</v>
      </c>
      <c r="K46" s="9">
        <f t="shared" si="8"/>
        <v>9.2391304347826081e-002</v>
      </c>
    </row>
    <row r="47" spans="1:11">
      <c r="A47" s="3" t="s">
        <v>15</v>
      </c>
      <c r="B47" s="3" t="s">
        <v>27</v>
      </c>
      <c r="D47" s="9">
        <f t="shared" si="1"/>
        <v>0.11176470588235296</v>
      </c>
      <c r="E47" s="9">
        <f t="shared" si="2"/>
        <v>0.10588235294117648</v>
      </c>
      <c r="F47" s="9">
        <f t="shared" si="3"/>
        <v>0.17058823529411765</v>
      </c>
      <c r="G47" s="9">
        <f t="shared" si="4"/>
        <v>0.14705882352941177</v>
      </c>
      <c r="H47" s="9">
        <f t="shared" si="5"/>
        <v>0.2</v>
      </c>
      <c r="I47" s="9">
        <f t="shared" si="6"/>
        <v>7.0588235294117646e-002</v>
      </c>
      <c r="J47" s="9">
        <f t="shared" si="7"/>
        <v>0.1</v>
      </c>
      <c r="K47" s="9">
        <f t="shared" si="8"/>
        <v>9.4117647058823528e-002</v>
      </c>
    </row>
    <row r="48" spans="1:11">
      <c r="A48" s="3" t="s">
        <v>17</v>
      </c>
      <c r="B48" s="3" t="s">
        <v>29</v>
      </c>
      <c r="D48" s="9">
        <f t="shared" si="1"/>
        <v>0.19696969696969696</v>
      </c>
      <c r="E48" s="9">
        <f t="shared" si="2"/>
        <v>0.2196969696969697</v>
      </c>
      <c r="F48" s="9">
        <f t="shared" si="3"/>
        <v>9.8484848484848481e-002</v>
      </c>
      <c r="G48" s="9">
        <f t="shared" si="4"/>
        <v>0.15909090909090909</v>
      </c>
      <c r="H48" s="9">
        <f t="shared" si="5"/>
        <v>0.15151515151515152</v>
      </c>
      <c r="I48" s="9">
        <f t="shared" si="6"/>
        <v>4.5454545454545456e-002</v>
      </c>
      <c r="J48" s="9">
        <f t="shared" si="7"/>
        <v>6.0606060606060608e-002</v>
      </c>
      <c r="K48" s="9">
        <f t="shared" si="8"/>
        <v>6.8181818181818177e-002</v>
      </c>
    </row>
    <row r="49" spans="1:11">
      <c r="A49" s="3" t="s">
        <v>19</v>
      </c>
      <c r="B49" s="3" t="s">
        <v>2</v>
      </c>
      <c r="D49" s="9">
        <f t="shared" si="1"/>
        <v>0.13068181818181818</v>
      </c>
      <c r="E49" s="9">
        <f t="shared" si="2"/>
        <v>0.18181818181818185</v>
      </c>
      <c r="F49" s="9">
        <f t="shared" si="3"/>
        <v>0.17045454545454544</v>
      </c>
      <c r="G49" s="9">
        <f t="shared" si="4"/>
        <v>0.19318181818181809</v>
      </c>
      <c r="H49" s="9">
        <f t="shared" si="5"/>
        <v>0.11363636363636365</v>
      </c>
      <c r="I49" s="9">
        <f t="shared" si="6"/>
        <v>5.113636363636364e-002</v>
      </c>
      <c r="J49" s="9">
        <f t="shared" si="7"/>
        <v>5.6818181818181816e-002</v>
      </c>
      <c r="K49" s="9">
        <f t="shared" si="8"/>
        <v>0.10227272727272728</v>
      </c>
    </row>
    <row r="50" spans="1:11">
      <c r="A50" s="3" t="s">
        <v>20</v>
      </c>
      <c r="B50" s="3" t="s">
        <v>30</v>
      </c>
      <c r="D50" s="9">
        <f t="shared" si="1"/>
        <v>0.17924528301886791</v>
      </c>
      <c r="E50" s="9">
        <f t="shared" si="2"/>
        <v>0.21698113207547168</v>
      </c>
      <c r="F50" s="9">
        <f t="shared" si="3"/>
        <v>0.17924528301886791</v>
      </c>
      <c r="G50" s="9">
        <f t="shared" si="4"/>
        <v>0.11320754716981132</v>
      </c>
      <c r="H50" s="9">
        <f t="shared" si="5"/>
        <v>5.6603773584905662e-002</v>
      </c>
      <c r="I50" s="9">
        <f t="shared" si="6"/>
        <v>3.7735849056603772e-002</v>
      </c>
      <c r="J50" s="9">
        <f t="shared" si="7"/>
        <v>4.716981132075472e-002</v>
      </c>
      <c r="K50" s="9">
        <f t="shared" si="8"/>
        <v>0.16981132075471697</v>
      </c>
    </row>
    <row r="51" spans="1:11">
      <c r="D51" s="3"/>
      <c r="E51" s="3"/>
      <c r="F51" s="3"/>
      <c r="G51" s="3"/>
      <c r="H51" s="3"/>
      <c r="I51" s="3"/>
      <c r="J51" s="3"/>
      <c r="K51" s="3"/>
    </row>
    <row r="52" spans="1:11">
      <c r="D52" s="9">
        <f>D35/C35</f>
        <v>0.1182237600922722</v>
      </c>
      <c r="E52" s="9">
        <f>E35/C35</f>
        <v>0.13725490196078433</v>
      </c>
      <c r="F52" s="9">
        <f>F35/C35</f>
        <v>0.13148788927335639</v>
      </c>
      <c r="G52" s="9">
        <f>G35/C35</f>
        <v>0.19896193771626297</v>
      </c>
      <c r="H52" s="9">
        <f>H35/C35</f>
        <v>0.16666666666666666</v>
      </c>
      <c r="I52" s="9">
        <f>I35/C35</f>
        <v>8.073817762399077e-002</v>
      </c>
      <c r="J52" s="9">
        <f>J35/C35</f>
        <v>8.1314878892733561e-002</v>
      </c>
      <c r="K52" s="9">
        <f>K35/C35</f>
        <v>8.5351787773933097e-002</v>
      </c>
    </row>
    <row r="53" spans="1:11">
      <c r="D53" s="3"/>
      <c r="E53" s="3"/>
      <c r="F53" s="3"/>
      <c r="G53" s="3"/>
      <c r="H53" s="3"/>
      <c r="I53" s="3"/>
      <c r="J53" s="3"/>
      <c r="K53" s="3"/>
    </row>
    <row r="54" spans="1:11">
      <c r="B54" s="1" t="s">
        <v>31</v>
      </c>
      <c r="D54" s="10" t="e">
        <f>(D35+#REF!)/B35</f>
        <v>#REF!</v>
      </c>
      <c r="E54" s="10" t="e">
        <f>(E35+#REF!)/B35</f>
        <v>#REF!</v>
      </c>
      <c r="F54" s="10" t="e">
        <f>(F35+#REF!)/B35</f>
        <v>#REF!</v>
      </c>
      <c r="G54" s="10" t="e">
        <f>(G35+#REF!)/B35</f>
        <v>#REF!</v>
      </c>
      <c r="H54" s="10" t="e">
        <f>(H35+#REF!)/B35</f>
        <v>#REF!</v>
      </c>
      <c r="I54" s="10" t="e">
        <f>(I35+#REF!)/B35</f>
        <v>#REF!</v>
      </c>
      <c r="J54" s="10" t="e">
        <f>(J35+#REF!)/B35</f>
        <v>#REF!</v>
      </c>
      <c r="K54" s="10" t="e">
        <f>(K35+#REF!)/B35</f>
        <v>#REF!</v>
      </c>
    </row>
  </sheetData>
  <mergeCells count="34">
    <mergeCell ref="D3:K3"/>
    <mergeCell ref="U3:AB3"/>
    <mergeCell ref="U4:V4"/>
    <mergeCell ref="W4:X4"/>
    <mergeCell ref="Y4:Z4"/>
    <mergeCell ref="AA4:AB4"/>
    <mergeCell ref="O18:P18"/>
    <mergeCell ref="Q18:R18"/>
    <mergeCell ref="A19:B19"/>
    <mergeCell ref="D19:E19"/>
    <mergeCell ref="M19:N19"/>
    <mergeCell ref="O19:R19"/>
    <mergeCell ref="S19:T19"/>
    <mergeCell ref="U19:V19"/>
    <mergeCell ref="W19:X19"/>
    <mergeCell ref="Y19:Z19"/>
    <mergeCell ref="AA19:AB19"/>
    <mergeCell ref="D37:J37"/>
    <mergeCell ref="L3:L5"/>
    <mergeCell ref="M3:N4"/>
    <mergeCell ref="O3:R4"/>
    <mergeCell ref="S3:T4"/>
    <mergeCell ref="P6:P7"/>
    <mergeCell ref="R6:R7"/>
    <mergeCell ref="P8:P9"/>
    <mergeCell ref="R8:R9"/>
    <mergeCell ref="P10:P11"/>
    <mergeCell ref="R10:R11"/>
    <mergeCell ref="P12:P13"/>
    <mergeCell ref="R12:R13"/>
    <mergeCell ref="P14:P15"/>
    <mergeCell ref="R14:R15"/>
    <mergeCell ref="P16:P17"/>
    <mergeCell ref="R16:R17"/>
  </mergeCells>
  <phoneticPr fontId="2"/>
  <conditionalFormatting sqref="H51 I40:N51 A38:N39 A37:C37 A40:G51 A52:N1048551 L37:N37 A1:N2 A4:C4 A3:D3 A5:K18 A20:N36 A19 C19:D19 F19:M19 L3:N18 O20:XDR1048551 AC1:XDR19 O6:X6 O7:T17 O18:X19 O1:AB5">
    <cfRule type="containsErrors" dxfId="12" priority="1">
      <formula>ISERROR(A1)</formula>
    </cfRule>
  </conditionalFormatting>
  <conditionalFormatting sqref="H40:H50">
    <cfRule type="containsErrors" dxfId="11" priority="12">
      <formula>ISERROR(H40)</formula>
    </cfRule>
  </conditionalFormatting>
  <conditionalFormatting sqref="D37 K37">
    <cfRule type="containsErrors" dxfId="10" priority="10">
      <formula>ISERROR(D37)</formula>
    </cfRule>
  </conditionalFormatting>
  <conditionalFormatting sqref="U7:U17">
    <cfRule type="containsErrors" dxfId="9" priority="26">
      <formula>ISERROR(U7)</formula>
    </cfRule>
  </conditionalFormatting>
  <conditionalFormatting sqref="V7:V17">
    <cfRule type="containsErrors" dxfId="8" priority="25">
      <formula>ISERROR(V7)</formula>
    </cfRule>
  </conditionalFormatting>
  <conditionalFormatting sqref="W7:W17">
    <cfRule type="containsErrors" dxfId="7" priority="24">
      <formula>ISERROR(W7)</formula>
    </cfRule>
  </conditionalFormatting>
  <conditionalFormatting sqref="X7:X17">
    <cfRule type="containsErrors" dxfId="6" priority="23">
      <formula>ISERROR(X7)</formula>
    </cfRule>
  </conditionalFormatting>
  <conditionalFormatting sqref="Y6:Z6 Y18:Z19">
    <cfRule type="containsErrors" dxfId="5" priority="22">
      <formula>ISERROR(Y6)</formula>
    </cfRule>
  </conditionalFormatting>
  <conditionalFormatting sqref="AA6:AB6 AA18:AB19">
    <cfRule type="containsErrors" dxfId="4" priority="19">
      <formula>ISERROR(AA6)</formula>
    </cfRule>
  </conditionalFormatting>
  <conditionalFormatting sqref="Y7:Y17">
    <cfRule type="containsErrors" dxfId="3" priority="16">
      <formula>ISERROR(Y7)</formula>
    </cfRule>
  </conditionalFormatting>
  <conditionalFormatting sqref="Z7:Z17">
    <cfRule type="containsErrors" dxfId="2" priority="15">
      <formula>ISERROR(Z7)</formula>
    </cfRule>
  </conditionalFormatting>
  <conditionalFormatting sqref="AA7:AA17">
    <cfRule type="containsErrors" dxfId="1" priority="14">
      <formula>ISERROR(AA7)</formula>
    </cfRule>
  </conditionalFormatting>
  <conditionalFormatting sqref="AB7:AB17">
    <cfRule type="containsErrors" dxfId="0" priority="13">
      <formula>ISERROR(AB7)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landscape" usePrinterDefaults="1" r:id="rId1"/>
  <rowBreaks count="1" manualBreakCount="1">
    <brk id="1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年齢別実施率・実施理由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高橋　史晃</dc:creator>
  <cp:lastModifiedBy>滑川　千明</cp:lastModifiedBy>
  <dcterms:created xsi:type="dcterms:W3CDTF">2022-09-29T06:10:45Z</dcterms:created>
  <dcterms:modified xsi:type="dcterms:W3CDTF">2022-09-30T05:40:08Z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2022-09-30T05:40:08Z</vt:filetime>
  </property>
</Properties>
</file>