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13449\Desktop\R1-R2 五城目町\01 人口\"/>
    </mc:Choice>
  </mc:AlternateContent>
  <xr:revisionPtr revIDLastSave="0" documentId="13_ncr:1_{14DE5CE8-D52C-42A9-8D74-E3D5730A8D07}" xr6:coauthVersionLast="47" xr6:coauthVersionMax="47" xr10:uidLastSave="{00000000-0000-0000-0000-000000000000}"/>
  <bookViews>
    <workbookView xWindow="-120" yWindow="-120" windowWidth="29040" windowHeight="15840" xr2:uid="{00000000-000D-0000-FFFF-FFFF00000000}"/>
  </bookViews>
  <sheets>
    <sheet name="算出方法" sheetId="1" r:id="rId1"/>
  </sheets>
  <definedNames>
    <definedName name="_xlnm.Print_Area" localSheetId="0">算出方法!$B$2:$H$486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 r="H50" i="1"/>
  <c r="H51" i="1"/>
  <c r="H52" i="1"/>
  <c r="H53" i="1"/>
  <c r="H54" i="1"/>
  <c r="H55" i="1"/>
  <c r="H56" i="1"/>
  <c r="H57" i="1"/>
  <c r="H464" i="1" l="1"/>
  <c r="H455" i="1"/>
  <c r="H456" i="1"/>
  <c r="H457" i="1"/>
  <c r="H458" i="1"/>
  <c r="H459" i="1"/>
  <c r="H460" i="1"/>
  <c r="H461" i="1"/>
  <c r="H462" i="1"/>
  <c r="H463" i="1"/>
  <c r="H465" i="1"/>
  <c r="H466" i="1"/>
  <c r="H467" i="1"/>
  <c r="H468" i="1"/>
  <c r="H469" i="1"/>
  <c r="H470" i="1"/>
  <c r="H471" i="1"/>
  <c r="H472" i="1"/>
  <c r="H473" i="1"/>
  <c r="H474" i="1"/>
  <c r="H475" i="1"/>
  <c r="H476" i="1"/>
  <c r="H477" i="1"/>
  <c r="H478" i="1"/>
  <c r="H479" i="1"/>
  <c r="H480" i="1"/>
  <c r="H481" i="1"/>
  <c r="H482" i="1"/>
  <c r="H483" i="1"/>
  <c r="H484" i="1"/>
  <c r="H485" i="1"/>
  <c r="F386" i="1"/>
  <c r="F280" i="1"/>
  <c r="F281" i="1"/>
  <c r="F282" i="1"/>
  <c r="F283" i="1"/>
  <c r="F284" i="1"/>
  <c r="F285" i="1"/>
  <c r="F286" i="1"/>
  <c r="F287" i="1"/>
  <c r="F288" i="1"/>
  <c r="F289" i="1"/>
  <c r="F290" i="1"/>
  <c r="F291" i="1"/>
  <c r="F292" i="1"/>
  <c r="F293" i="1"/>
  <c r="F294" i="1"/>
  <c r="F295" i="1"/>
  <c r="F296" i="1"/>
  <c r="F297" i="1"/>
  <c r="F298" i="1"/>
  <c r="F299" i="1"/>
  <c r="F300" i="1"/>
  <c r="F301" i="1"/>
  <c r="F279" i="1"/>
  <c r="F219" i="1"/>
  <c r="F140" i="1" s="1"/>
  <c r="F220" i="1"/>
  <c r="F141" i="1" s="1"/>
  <c r="F221" i="1"/>
  <c r="F142" i="1" s="1"/>
  <c r="F222" i="1"/>
  <c r="F143" i="1" s="1"/>
  <c r="F406" i="1" s="1"/>
  <c r="F223" i="1"/>
  <c r="F144" i="1" s="1"/>
  <c r="F209" i="1"/>
  <c r="F130" i="1" s="1"/>
  <c r="F210" i="1"/>
  <c r="F131" i="1" s="1"/>
  <c r="F394" i="1" s="1"/>
  <c r="F211" i="1"/>
  <c r="F132" i="1" s="1"/>
  <c r="F212" i="1"/>
  <c r="F133" i="1" s="1"/>
  <c r="F396" i="1" s="1"/>
  <c r="F213" i="1"/>
  <c r="F134" i="1" s="1"/>
  <c r="F214" i="1"/>
  <c r="F135" i="1" s="1"/>
  <c r="F398" i="1" s="1"/>
  <c r="F215" i="1"/>
  <c r="F136" i="1" s="1"/>
  <c r="F216" i="1"/>
  <c r="F137" i="1" s="1"/>
  <c r="F400" i="1" s="1"/>
  <c r="F217" i="1"/>
  <c r="F138" i="1" s="1"/>
  <c r="F218" i="1"/>
  <c r="F139" i="1" s="1"/>
  <c r="F402" i="1" s="1"/>
  <c r="F202" i="1"/>
  <c r="F123" i="1" s="1"/>
  <c r="F203" i="1"/>
  <c r="F124" i="1" s="1"/>
  <c r="F204" i="1"/>
  <c r="F125" i="1" s="1"/>
  <c r="F205" i="1"/>
  <c r="F126" i="1" s="1"/>
  <c r="F206" i="1"/>
  <c r="F127" i="1" s="1"/>
  <c r="F390" i="1" s="1"/>
  <c r="F207" i="1"/>
  <c r="F128" i="1" s="1"/>
  <c r="F208" i="1"/>
  <c r="F129" i="1" s="1"/>
  <c r="F201" i="1"/>
  <c r="F122" i="1" s="1"/>
  <c r="F385" i="1" l="1"/>
  <c r="F389" i="1"/>
  <c r="F405" i="1"/>
  <c r="F392" i="1"/>
  <c r="F388" i="1"/>
  <c r="F401" i="1"/>
  <c r="F397" i="1"/>
  <c r="F393" i="1"/>
  <c r="F404" i="1"/>
  <c r="F387" i="1"/>
  <c r="F407" i="1"/>
  <c r="F403" i="1"/>
  <c r="F391" i="1"/>
  <c r="F399" i="1"/>
  <c r="F395" i="1"/>
  <c r="H81" i="1"/>
  <c r="F81" i="1" s="1"/>
  <c r="H82" i="1"/>
  <c r="F82" i="1" s="1"/>
  <c r="H83" i="1"/>
  <c r="F83" i="1" s="1"/>
  <c r="H84" i="1"/>
  <c r="F84" i="1" s="1"/>
  <c r="H85" i="1"/>
  <c r="F85" i="1" s="1"/>
  <c r="H86" i="1"/>
  <c r="F86" i="1" s="1"/>
  <c r="H87" i="1"/>
  <c r="F87" i="1" s="1"/>
  <c r="H88" i="1"/>
  <c r="F88" i="1" s="1"/>
  <c r="H89" i="1"/>
  <c r="F89" i="1" s="1"/>
  <c r="H90" i="1"/>
  <c r="F90" i="1" s="1"/>
  <c r="H91" i="1"/>
  <c r="F91" i="1" s="1"/>
  <c r="H92" i="1"/>
  <c r="F92" i="1" s="1"/>
  <c r="H93" i="1"/>
  <c r="F93" i="1" s="1"/>
  <c r="H94" i="1"/>
  <c r="F94" i="1" s="1"/>
  <c r="H95" i="1"/>
  <c r="F95" i="1" s="1"/>
  <c r="H96" i="1"/>
  <c r="F96" i="1" s="1"/>
  <c r="H97" i="1"/>
  <c r="F97" i="1" s="1"/>
  <c r="H98" i="1"/>
  <c r="F98" i="1" s="1"/>
  <c r="H99" i="1"/>
  <c r="F99" i="1" s="1"/>
  <c r="H100" i="1"/>
  <c r="F100" i="1" s="1"/>
  <c r="H101" i="1"/>
  <c r="F101" i="1" s="1"/>
  <c r="H102" i="1"/>
  <c r="F102" i="1" s="1"/>
  <c r="H103" i="1"/>
  <c r="F103" i="1" s="1"/>
  <c r="H104" i="1"/>
  <c r="F104" i="1" s="1"/>
  <c r="H29" i="1" l="1"/>
  <c r="H30" i="1"/>
  <c r="H31" i="1"/>
  <c r="H32" i="1"/>
  <c r="H33" i="1"/>
  <c r="H34" i="1"/>
  <c r="H35" i="1"/>
  <c r="H36" i="1"/>
  <c r="H37" i="1"/>
  <c r="H38" i="1"/>
  <c r="H39" i="1"/>
  <c r="H40" i="1"/>
  <c r="H41" i="1"/>
  <c r="H42" i="1"/>
  <c r="H43" i="1"/>
  <c r="H44" i="1"/>
  <c r="H45" i="1"/>
  <c r="H46" i="1"/>
  <c r="H47" i="1"/>
  <c r="H48" i="1"/>
  <c r="H26" i="1" l="1"/>
  <c r="H27" i="1"/>
  <c r="H28" i="1"/>
  <c r="H78" i="1"/>
  <c r="F78" i="1" s="1"/>
  <c r="H79" i="1"/>
  <c r="F79" i="1" s="1"/>
  <c r="H80" i="1"/>
  <c r="F80" i="1" s="1"/>
  <c r="H105" i="1"/>
  <c r="F105" i="1" s="1"/>
  <c r="H106" i="1"/>
  <c r="F106" i="1" s="1"/>
  <c r="H107" i="1"/>
  <c r="F107" i="1" s="1"/>
  <c r="H108" i="1"/>
  <c r="F108" i="1" s="1"/>
  <c r="H109" i="1"/>
  <c r="F109" i="1" s="1"/>
  <c r="F25" i="1"/>
  <c r="F57" i="1" l="1"/>
  <c r="F446" i="1" s="1"/>
  <c r="F52" i="1"/>
  <c r="F441" i="1" s="1"/>
  <c r="F50" i="1"/>
  <c r="F439" i="1" s="1"/>
  <c r="F51" i="1"/>
  <c r="F440" i="1" s="1"/>
  <c r="F56" i="1"/>
  <c r="F445" i="1" s="1"/>
  <c r="F53" i="1"/>
  <c r="F442" i="1" s="1"/>
  <c r="F55" i="1"/>
  <c r="F444" i="1" s="1"/>
  <c r="F49" i="1"/>
  <c r="F438" i="1" s="1"/>
  <c r="F54" i="1"/>
  <c r="F443" i="1" s="1"/>
  <c r="F26" i="1"/>
  <c r="F30" i="1"/>
  <c r="F419" i="1" s="1"/>
  <c r="F34" i="1"/>
  <c r="F423" i="1" s="1"/>
  <c r="F38" i="1"/>
  <c r="F427" i="1" s="1"/>
  <c r="F42" i="1"/>
  <c r="F46" i="1"/>
  <c r="F435" i="1" s="1"/>
  <c r="F27" i="1"/>
  <c r="F416" i="1" s="1"/>
  <c r="F31" i="1"/>
  <c r="F420" i="1" s="1"/>
  <c r="F35" i="1"/>
  <c r="F424" i="1" s="1"/>
  <c r="F39" i="1"/>
  <c r="F428" i="1" s="1"/>
  <c r="F43" i="1"/>
  <c r="F47" i="1"/>
  <c r="F436" i="1" s="1"/>
  <c r="F28" i="1"/>
  <c r="F417" i="1" s="1"/>
  <c r="F32" i="1"/>
  <c r="F421" i="1" s="1"/>
  <c r="F36" i="1"/>
  <c r="F425" i="1" s="1"/>
  <c r="F40" i="1"/>
  <c r="F429" i="1" s="1"/>
  <c r="F44" i="1"/>
  <c r="F433" i="1" s="1"/>
  <c r="F48" i="1"/>
  <c r="F437" i="1" s="1"/>
  <c r="F29" i="1"/>
  <c r="F33" i="1"/>
  <c r="F422" i="1" s="1"/>
  <c r="F37" i="1"/>
  <c r="F426" i="1" s="1"/>
  <c r="F41" i="1"/>
  <c r="F430" i="1" s="1"/>
  <c r="F45" i="1"/>
  <c r="F434" i="1" s="1"/>
  <c r="F418" i="1"/>
  <c r="F431" i="1"/>
  <c r="F432" i="1"/>
  <c r="F415" i="1"/>
  <c r="H454" i="1" l="1"/>
</calcChain>
</file>

<file path=xl/sharedStrings.xml><?xml version="1.0" encoding="utf-8"?>
<sst xmlns="http://schemas.openxmlformats.org/spreadsheetml/2006/main" count="575" uniqueCount="186">
  <si>
    <t>１．小地域別昼間従業者</t>
    <rPh sb="2" eb="5">
      <t>ショウチイキ</t>
    </rPh>
    <rPh sb="5" eb="6">
      <t>ベツ</t>
    </rPh>
    <rPh sb="6" eb="8">
      <t>ヒルマ</t>
    </rPh>
    <rPh sb="8" eb="11">
      <t>ジュウギョウシャ</t>
    </rPh>
    <phoneticPr fontId="1"/>
  </si>
  <si>
    <t>従業者数総数</t>
    <rPh sb="0" eb="1">
      <t>ジュウ</t>
    </rPh>
    <rPh sb="1" eb="4">
      <t>ギョウシャスウ</t>
    </rPh>
    <rPh sb="4" eb="6">
      <t>ソウスウ</t>
    </rPh>
    <phoneticPr fontId="1"/>
  </si>
  <si>
    <t>A農業,林業+B漁業</t>
    <rPh sb="1" eb="3">
      <t>ノウギョウ</t>
    </rPh>
    <rPh sb="4" eb="6">
      <t>リンギョウ</t>
    </rPh>
    <rPh sb="8" eb="10">
      <t>ギョギョウ</t>
    </rPh>
    <phoneticPr fontId="1"/>
  </si>
  <si>
    <t>非農林漁業</t>
    <rPh sb="0" eb="1">
      <t>ヒ</t>
    </rPh>
    <rPh sb="1" eb="3">
      <t>ノウリン</t>
    </rPh>
    <rPh sb="3" eb="5">
      <t>ギョギョウ</t>
    </rPh>
    <phoneticPr fontId="1"/>
  </si>
  <si>
    <t>(a)</t>
    <phoneticPr fontId="1"/>
  </si>
  <si>
    <t>(b)</t>
    <phoneticPr fontId="1"/>
  </si>
  <si>
    <t>(c)=(a)-(b)</t>
    <phoneticPr fontId="1"/>
  </si>
  <si>
    <t>小地域別従業者数</t>
    <rPh sb="0" eb="3">
      <t>ショウチイキ</t>
    </rPh>
    <rPh sb="3" eb="4">
      <t>ベツ</t>
    </rPh>
    <rPh sb="4" eb="5">
      <t>ジュウ</t>
    </rPh>
    <rPh sb="5" eb="8">
      <t>ギョウシャスウ</t>
    </rPh>
    <phoneticPr fontId="1"/>
  </si>
  <si>
    <t>(d)=(c)×経済センサスの</t>
    <rPh sb="8" eb="10">
      <t>ケイザイ</t>
    </rPh>
    <phoneticPr fontId="1"/>
  </si>
  <si>
    <t>割合</t>
    <rPh sb="0" eb="2">
      <t>ワリアイ</t>
    </rPh>
    <phoneticPr fontId="1"/>
  </si>
  <si>
    <t>-</t>
    <phoneticPr fontId="1"/>
  </si>
  <si>
    <t>２．小地域別昼間通学者</t>
    <rPh sb="2" eb="5">
      <t>ショウチイキ</t>
    </rPh>
    <rPh sb="5" eb="6">
      <t>ベツ</t>
    </rPh>
    <rPh sb="6" eb="8">
      <t>ヒルマ</t>
    </rPh>
    <rPh sb="8" eb="11">
      <t>ツウガクシャ</t>
    </rPh>
    <phoneticPr fontId="1"/>
  </si>
  <si>
    <t>(e)</t>
    <phoneticPr fontId="1"/>
  </si>
  <si>
    <t>小地域別通学者数</t>
    <rPh sb="0" eb="3">
      <t>ショウチイキ</t>
    </rPh>
    <rPh sb="3" eb="4">
      <t>ベツ</t>
    </rPh>
    <rPh sb="4" eb="7">
      <t>ツウガクシャ</t>
    </rPh>
    <rPh sb="7" eb="8">
      <t>スウ</t>
    </rPh>
    <phoneticPr fontId="1"/>
  </si>
  <si>
    <t>　　　　　小地域ごとの従業者数構成比</t>
    <rPh sb="5" eb="8">
      <t>ショウチイキ</t>
    </rPh>
    <rPh sb="11" eb="13">
      <t>ジュウギョウ</t>
    </rPh>
    <rPh sb="13" eb="14">
      <t>シャ</t>
    </rPh>
    <rPh sb="14" eb="15">
      <t>スウ</t>
    </rPh>
    <rPh sb="15" eb="18">
      <t>コウセイヒ</t>
    </rPh>
    <phoneticPr fontId="1"/>
  </si>
  <si>
    <t>　　　　　小地域ごとの通学者数構成比</t>
    <rPh sb="5" eb="8">
      <t>ショウチイキ</t>
    </rPh>
    <rPh sb="11" eb="13">
      <t>ツウガク</t>
    </rPh>
    <rPh sb="13" eb="14">
      <t>シャ</t>
    </rPh>
    <rPh sb="14" eb="15">
      <t>スウ</t>
    </rPh>
    <rPh sb="15" eb="18">
      <t>コウセイヒ</t>
    </rPh>
    <phoneticPr fontId="1"/>
  </si>
  <si>
    <t>項目</t>
    <rPh sb="0" eb="2">
      <t>コウモク</t>
    </rPh>
    <phoneticPr fontId="1"/>
  </si>
  <si>
    <t>(g)15歳以上非労働力人口</t>
    <rPh sb="5" eb="8">
      <t>サイイジョウ</t>
    </rPh>
    <rPh sb="8" eb="9">
      <t>ヒ</t>
    </rPh>
    <rPh sb="9" eb="12">
      <t>ロウドウリョク</t>
    </rPh>
    <rPh sb="12" eb="14">
      <t>ジンコウ</t>
    </rPh>
    <phoneticPr fontId="1"/>
  </si>
  <si>
    <t>(h)15歳以上通学者</t>
    <rPh sb="5" eb="8">
      <t>サイイジョウ</t>
    </rPh>
    <rPh sb="8" eb="11">
      <t>ツウガクシャ</t>
    </rPh>
    <phoneticPr fontId="1"/>
  </si>
  <si>
    <t>完全失業者</t>
    <rPh sb="0" eb="2">
      <t>カンゼン</t>
    </rPh>
    <rPh sb="2" eb="4">
      <t>シツギョウ</t>
    </rPh>
    <rPh sb="4" eb="5">
      <t>シャ</t>
    </rPh>
    <phoneticPr fontId="1"/>
  </si>
  <si>
    <t>(i)労働力人口</t>
    <rPh sb="3" eb="6">
      <t>ロウドウリョク</t>
    </rPh>
    <rPh sb="6" eb="8">
      <t>ジンコウ</t>
    </rPh>
    <phoneticPr fontId="1"/>
  </si>
  <si>
    <t>(j)常住地による15歳以上就業者数</t>
    <rPh sb="3" eb="5">
      <t>ジョウジュウ</t>
    </rPh>
    <rPh sb="5" eb="6">
      <t>チ</t>
    </rPh>
    <rPh sb="11" eb="14">
      <t>サイイジョウ</t>
    </rPh>
    <rPh sb="14" eb="17">
      <t>シュウギョウシャ</t>
    </rPh>
    <rPh sb="17" eb="18">
      <t>スウ</t>
    </rPh>
    <phoneticPr fontId="1"/>
  </si>
  <si>
    <t>(k)完全失業者=(i)-(j)</t>
    <rPh sb="3" eb="5">
      <t>カンゼン</t>
    </rPh>
    <rPh sb="5" eb="7">
      <t>シツギョウ</t>
    </rPh>
    <rPh sb="7" eb="8">
      <t>シャ</t>
    </rPh>
    <phoneticPr fontId="1"/>
  </si>
  <si>
    <t>（l)15歳以上就業も通学もしない者</t>
    <rPh sb="5" eb="8">
      <t>サイイジョウ</t>
    </rPh>
    <rPh sb="8" eb="10">
      <t>シュウギョウ</t>
    </rPh>
    <rPh sb="11" eb="13">
      <t>ツウガク</t>
    </rPh>
    <rPh sb="17" eb="18">
      <t>モノ</t>
    </rPh>
    <phoneticPr fontId="1"/>
  </si>
  <si>
    <t>15歳未満就業も通学もしない者</t>
    <rPh sb="2" eb="5">
      <t>サイミマン</t>
    </rPh>
    <rPh sb="5" eb="7">
      <t>シュウギョウ</t>
    </rPh>
    <rPh sb="8" eb="10">
      <t>ツウガク</t>
    </rPh>
    <rPh sb="14" eb="15">
      <t>モノ</t>
    </rPh>
    <phoneticPr fontId="1"/>
  </si>
  <si>
    <t>(m)未就学者数</t>
    <rPh sb="3" eb="4">
      <t>ミ</t>
    </rPh>
    <rPh sb="4" eb="6">
      <t>シュウガク</t>
    </rPh>
    <rPh sb="6" eb="7">
      <t>シャ</t>
    </rPh>
    <rPh sb="7" eb="8">
      <t>スウ</t>
    </rPh>
    <phoneticPr fontId="1"/>
  </si>
  <si>
    <t>(n)15歳以上未就学者数</t>
    <rPh sb="5" eb="8">
      <t>サイイジョウ</t>
    </rPh>
    <rPh sb="8" eb="11">
      <t>ミシュウガク</t>
    </rPh>
    <rPh sb="11" eb="12">
      <t>シャ</t>
    </rPh>
    <rPh sb="12" eb="13">
      <t>スウ</t>
    </rPh>
    <phoneticPr fontId="1"/>
  </si>
  <si>
    <t>農林漁業就業者</t>
    <rPh sb="0" eb="2">
      <t>ノウリン</t>
    </rPh>
    <rPh sb="2" eb="4">
      <t>ギョギョウ</t>
    </rPh>
    <rPh sb="4" eb="7">
      <t>シュウギョウシャ</t>
    </rPh>
    <phoneticPr fontId="1"/>
  </si>
  <si>
    <t>合計 (l)=(g)-(h)+(k)</t>
    <phoneticPr fontId="1"/>
  </si>
  <si>
    <t>合計 (o)=(m)-(n)</t>
    <rPh sb="0" eb="2">
      <t>ゴウケイ</t>
    </rPh>
    <phoneticPr fontId="1"/>
  </si>
  <si>
    <t>(o)</t>
    <phoneticPr fontId="1"/>
  </si>
  <si>
    <t>(p)</t>
    <phoneticPr fontId="1"/>
  </si>
  <si>
    <t>地区</t>
    <rPh sb="0" eb="2">
      <t>チク</t>
    </rPh>
    <phoneticPr fontId="1"/>
  </si>
  <si>
    <t>(q)</t>
    <phoneticPr fontId="1"/>
  </si>
  <si>
    <t>昼間に従業も通学もしない者</t>
    <rPh sb="0" eb="2">
      <t>ヒルマ</t>
    </rPh>
    <rPh sb="3" eb="4">
      <t>ジュウ</t>
    </rPh>
    <rPh sb="4" eb="5">
      <t>ギョウ</t>
    </rPh>
    <rPh sb="6" eb="8">
      <t>ツウガク</t>
    </rPh>
    <rPh sb="12" eb="13">
      <t>モノ</t>
    </rPh>
    <phoneticPr fontId="1"/>
  </si>
  <si>
    <t>４．小地域昼間人口</t>
    <rPh sb="2" eb="5">
      <t>ショウチイキ</t>
    </rPh>
    <rPh sb="5" eb="7">
      <t>ヒルマ</t>
    </rPh>
    <rPh sb="7" eb="9">
      <t>ジンコウ</t>
    </rPh>
    <phoneticPr fontId="1"/>
  </si>
  <si>
    <t>(r)</t>
    <phoneticPr fontId="1"/>
  </si>
  <si>
    <t>(r)=(d)+(f)+(q)</t>
    <phoneticPr fontId="1"/>
  </si>
  <si>
    <t>５．人口密度</t>
    <rPh sb="2" eb="4">
      <t>ジンコウ</t>
    </rPh>
    <rPh sb="4" eb="6">
      <t>ミツド</t>
    </rPh>
    <phoneticPr fontId="1"/>
  </si>
  <si>
    <t>面積（m2）</t>
    <rPh sb="0" eb="2">
      <t>メンセキ</t>
    </rPh>
    <phoneticPr fontId="1"/>
  </si>
  <si>
    <t>【参考】C0106　昼間人口の算出方法</t>
    <rPh sb="1" eb="3">
      <t>サンコウ</t>
    </rPh>
    <rPh sb="10" eb="12">
      <t>ヒルマ</t>
    </rPh>
    <rPh sb="12" eb="14">
      <t>ジンコウ</t>
    </rPh>
    <rPh sb="15" eb="17">
      <t>サンシュツ</t>
    </rPh>
    <rPh sb="17" eb="19">
      <t>ホウホウ</t>
    </rPh>
    <phoneticPr fontId="1"/>
  </si>
  <si>
    <t>注：黄色のセルは推計値</t>
    <rPh sb="0" eb="1">
      <t>チュウ</t>
    </rPh>
    <rPh sb="2" eb="4">
      <t>キイロ</t>
    </rPh>
    <rPh sb="8" eb="11">
      <t>スイケイチ</t>
    </rPh>
    <phoneticPr fontId="1"/>
  </si>
  <si>
    <t>及び男女別従業者数</t>
    <phoneticPr fontId="1"/>
  </si>
  <si>
    <t>常住地又は従業地による</t>
    <phoneticPr fontId="1"/>
  </si>
  <si>
    <t>産業(大分類)，</t>
    <phoneticPr fontId="1"/>
  </si>
  <si>
    <t>男女別15歳以上就業者数</t>
    <phoneticPr fontId="1"/>
  </si>
  <si>
    <t xml:space="preserve">(雇用者－特掲) </t>
    <phoneticPr fontId="1"/>
  </si>
  <si>
    <t>従業地・通学地による</t>
    <phoneticPr fontId="1"/>
  </si>
  <si>
    <t>男女別15歳以上</t>
    <phoneticPr fontId="1"/>
  </si>
  <si>
    <t>就業者数及び15歳以上</t>
    <phoneticPr fontId="1"/>
  </si>
  <si>
    <t>通学者数(15歳未満</t>
    <phoneticPr fontId="1"/>
  </si>
  <si>
    <t>通学者を含む通学者</t>
    <phoneticPr fontId="1"/>
  </si>
  <si>
    <t>‐特掲)</t>
    <phoneticPr fontId="1"/>
  </si>
  <si>
    <t xml:space="preserve"> －町丁・字等</t>
    <phoneticPr fontId="1"/>
  </si>
  <si>
    <t>小地域別の昼間の通学者数を推計する。</t>
    <rPh sb="0" eb="3">
      <t>ショウチイキ</t>
    </rPh>
    <rPh sb="3" eb="4">
      <t>ベツ</t>
    </rPh>
    <rPh sb="5" eb="7">
      <t>ヒルマ</t>
    </rPh>
    <rPh sb="8" eb="11">
      <t>ツウガクシャ</t>
    </rPh>
    <rPh sb="11" eb="12">
      <t>スウ</t>
    </rPh>
    <rPh sb="13" eb="15">
      <t>スイケイ</t>
    </rPh>
    <phoneticPr fontId="1"/>
  </si>
  <si>
    <t>常住地による従業地・通学地</t>
    <phoneticPr fontId="1"/>
  </si>
  <si>
    <t>（5区分），男女別15歳以上</t>
    <phoneticPr fontId="1"/>
  </si>
  <si>
    <t>就業者数及び15歳以上</t>
    <phoneticPr fontId="1"/>
  </si>
  <si>
    <t>通学者数 －町丁・字等</t>
    <phoneticPr fontId="1"/>
  </si>
  <si>
    <t>労働力状態（2区分），</t>
    <phoneticPr fontId="1"/>
  </si>
  <si>
    <t>男女別15歳以上人口</t>
    <phoneticPr fontId="1"/>
  </si>
  <si>
    <t>データ出典</t>
    <rPh sb="3" eb="5">
      <t>シュッテン</t>
    </rPh>
    <phoneticPr fontId="1"/>
  </si>
  <si>
    <t>推計値</t>
    <rPh sb="0" eb="3">
      <t>スイケイチ</t>
    </rPh>
    <phoneticPr fontId="1"/>
  </si>
  <si>
    <t>①15歳以上就業も通学もしない者</t>
    <phoneticPr fontId="1"/>
  </si>
  <si>
    <t>「非労働力人口から通学者数を引いたもの値」の合計によって表す。</t>
    <rPh sb="1" eb="2">
      <t>ヒ</t>
    </rPh>
    <rPh sb="2" eb="5">
      <t>ロウドウリョク</t>
    </rPh>
    <rPh sb="5" eb="7">
      <t>ジンコウ</t>
    </rPh>
    <rPh sb="9" eb="12">
      <t>ツウガクシャ</t>
    </rPh>
    <rPh sb="12" eb="13">
      <t>スウ</t>
    </rPh>
    <rPh sb="14" eb="15">
      <t>ヒ</t>
    </rPh>
    <rPh sb="19" eb="20">
      <t>アタイ</t>
    </rPh>
    <rPh sb="22" eb="24">
      <t>ゴウケイ</t>
    </rPh>
    <rPh sb="28" eb="29">
      <t>アラワ</t>
    </rPh>
    <phoneticPr fontId="1"/>
  </si>
  <si>
    <t>15歳以上就業も通学もしない者は、「完全失業者（労働力人口から就業者数を引いたもの）」と、</t>
    <rPh sb="18" eb="20">
      <t>カンゼン</t>
    </rPh>
    <rPh sb="20" eb="22">
      <t>シツギョウ</t>
    </rPh>
    <rPh sb="22" eb="23">
      <t>シャ</t>
    </rPh>
    <rPh sb="24" eb="27">
      <t>ロウドウリョク</t>
    </rPh>
    <rPh sb="27" eb="29">
      <t>ジンコウ</t>
    </rPh>
    <rPh sb="31" eb="34">
      <t>シュウギョウシャ</t>
    </rPh>
    <rPh sb="34" eb="35">
      <t>スウ</t>
    </rPh>
    <rPh sb="36" eb="37">
      <t>ヒ</t>
    </rPh>
    <phoneticPr fontId="1"/>
  </si>
  <si>
    <t>注：空欄はデータ無し</t>
    <rPh sb="0" eb="1">
      <t>チュウ</t>
    </rPh>
    <rPh sb="2" eb="4">
      <t>クウラン</t>
    </rPh>
    <rPh sb="8" eb="9">
      <t>ナ</t>
    </rPh>
    <phoneticPr fontId="1"/>
  </si>
  <si>
    <t>高校の在学者数を合計]</t>
    <phoneticPr fontId="1"/>
  </si>
  <si>
    <t>通学者数を抽出]</t>
    <phoneticPr fontId="1"/>
  </si>
  <si>
    <t>在学学校･未就学の種類（7区分），</t>
    <phoneticPr fontId="1"/>
  </si>
  <si>
    <t>男女別在学者数及び未就学者数</t>
    <phoneticPr fontId="1"/>
  </si>
  <si>
    <t xml:space="preserve"> －町丁・字等</t>
    <phoneticPr fontId="1"/>
  </si>
  <si>
    <t>就業者数を抽出]</t>
    <phoneticPr fontId="1"/>
  </si>
  <si>
    <t>による15歳以上</t>
    <phoneticPr fontId="1"/>
  </si>
  <si>
    <t>通学者を抽出]</t>
    <phoneticPr fontId="1"/>
  </si>
  <si>
    <t>通学者を含む</t>
    <phoneticPr fontId="1"/>
  </si>
  <si>
    <t>就業者数を抽出]</t>
    <phoneticPr fontId="1"/>
  </si>
  <si>
    <t>在学か否かの別・最終卒業学校の</t>
    <phoneticPr fontId="1"/>
  </si>
  <si>
    <t>種類（6区分），男女別15歳以上人口</t>
    <phoneticPr fontId="1"/>
  </si>
  <si>
    <t>未就学者を抽出]</t>
    <phoneticPr fontId="1"/>
  </si>
  <si>
    <t>総数（未就学者）を抽出]</t>
    <phoneticPr fontId="1"/>
  </si>
  <si>
    <t>②15歳未満就業も通学もしない者</t>
    <phoneticPr fontId="1"/>
  </si>
  <si>
    <t>③農林漁業就業者</t>
    <rPh sb="1" eb="3">
      <t>ノウリン</t>
    </rPh>
    <rPh sb="3" eb="5">
      <t>ギョギョウ</t>
    </rPh>
    <rPh sb="5" eb="8">
      <t>シュウギョウシャ</t>
    </rPh>
    <phoneticPr fontId="1"/>
  </si>
  <si>
    <t>産業(大分類），男女別15歳以上</t>
    <phoneticPr fontId="1"/>
  </si>
  <si>
    <t>就業者数 －町丁・字等</t>
    <phoneticPr fontId="1"/>
  </si>
  <si>
    <t>就業者総数を抽出し合算する]</t>
    <rPh sb="0" eb="3">
      <t>シュウギョウシャ</t>
    </rPh>
    <rPh sb="3" eb="5">
      <t>ソウスウ</t>
    </rPh>
    <rPh sb="6" eb="8">
      <t>チュウシュツ</t>
    </rPh>
    <rPh sb="9" eb="11">
      <t>ガッサン</t>
    </rPh>
    <phoneticPr fontId="1"/>
  </si>
  <si>
    <t>(q)=(l)+(o)+(p)</t>
    <phoneticPr fontId="1"/>
  </si>
  <si>
    <t>及び農林漁業従業者数</t>
    <rPh sb="0" eb="1">
      <t>オヨ</t>
    </rPh>
    <rPh sb="2" eb="4">
      <t>ノウリン</t>
    </rPh>
    <rPh sb="4" eb="6">
      <t>ギョギョウ</t>
    </rPh>
    <rPh sb="6" eb="7">
      <t>ジュウ</t>
    </rPh>
    <rPh sb="7" eb="10">
      <t>ギョウシャスウ</t>
    </rPh>
    <phoneticPr fontId="1"/>
  </si>
  <si>
    <t>推計値</t>
    <rPh sb="0" eb="3">
      <t>スイケイチ</t>
    </rPh>
    <phoneticPr fontId="1"/>
  </si>
  <si>
    <t>３．昼間に従業も通学もしない者、及び農林漁業従業者数</t>
    <rPh sb="2" eb="4">
      <t>ヒルマ</t>
    </rPh>
    <rPh sb="5" eb="7">
      <t>ジュウギョウ</t>
    </rPh>
    <rPh sb="8" eb="10">
      <t>ツウガク</t>
    </rPh>
    <rPh sb="14" eb="15">
      <t>モノ</t>
    </rPh>
    <rPh sb="16" eb="17">
      <t>オヨ</t>
    </rPh>
    <rPh sb="18" eb="20">
      <t>ノウリン</t>
    </rPh>
    <rPh sb="20" eb="22">
      <t>ギョギョウ</t>
    </rPh>
    <rPh sb="22" eb="23">
      <t>ジュウ</t>
    </rPh>
    <rPh sb="23" eb="26">
      <t>ギョウシャスウ</t>
    </rPh>
    <phoneticPr fontId="1"/>
  </si>
  <si>
    <t>全従業者に占める各小地域の従業者数の割合を算出する。</t>
    <phoneticPr fontId="1"/>
  </si>
  <si>
    <t>上記について推計を行う。</t>
    <rPh sb="0" eb="2">
      <t>ジョウキ</t>
    </rPh>
    <rPh sb="6" eb="8">
      <t>スイケイ</t>
    </rPh>
    <rPh sb="9" eb="10">
      <t>オコナ</t>
    </rPh>
    <phoneticPr fontId="1"/>
  </si>
  <si>
    <t>④従業も通学もしない者、及び農林漁業従業者数</t>
    <phoneticPr fontId="1"/>
  </si>
  <si>
    <t>以上の①～③で算出された値を合算することで、従業も通学もしない者、及び農林漁業従業者数の値を算出する。</t>
    <rPh sb="0" eb="2">
      <t>イジョウ</t>
    </rPh>
    <rPh sb="7" eb="9">
      <t>サンシュツ</t>
    </rPh>
    <rPh sb="12" eb="13">
      <t>アタイ</t>
    </rPh>
    <rPh sb="14" eb="16">
      <t>ガッサン</t>
    </rPh>
    <rPh sb="44" eb="45">
      <t>アタイ</t>
    </rPh>
    <rPh sb="46" eb="48">
      <t>サンシュツ</t>
    </rPh>
    <phoneticPr fontId="1"/>
  </si>
  <si>
    <t>昼間人口の推計を行う。</t>
    <rPh sb="0" eb="2">
      <t>ヒルマ</t>
    </rPh>
    <rPh sb="2" eb="4">
      <t>ジンコウ</t>
    </rPh>
    <rPh sb="5" eb="7">
      <t>スイケイ</t>
    </rPh>
    <rPh sb="8" eb="9">
      <t>オコナ</t>
    </rPh>
    <phoneticPr fontId="1"/>
  </si>
  <si>
    <t>人口密度（人/km2）</t>
    <rPh sb="0" eb="2">
      <t>ジンコウ</t>
    </rPh>
    <rPh sb="2" eb="4">
      <t>ミツド</t>
    </rPh>
    <rPh sb="5" eb="6">
      <t>ニン</t>
    </rPh>
    <phoneticPr fontId="1"/>
  </si>
  <si>
    <t>小地域別の昼間人口推計値に面積を除することで人口密度を算出する。</t>
    <rPh sb="0" eb="3">
      <t>ショウチイキ</t>
    </rPh>
    <rPh sb="3" eb="4">
      <t>ベツ</t>
    </rPh>
    <rPh sb="5" eb="7">
      <t>ヒルマ</t>
    </rPh>
    <rPh sb="7" eb="9">
      <t>ジンコウ</t>
    </rPh>
    <rPh sb="9" eb="12">
      <t>スイケイチ</t>
    </rPh>
    <rPh sb="13" eb="15">
      <t>メンセキ</t>
    </rPh>
    <rPh sb="16" eb="17">
      <t>ジョ</t>
    </rPh>
    <rPh sb="22" eb="24">
      <t>ジンコウ</t>
    </rPh>
    <rPh sb="24" eb="26">
      <t>ミツド</t>
    </rPh>
    <rPh sb="27" eb="29">
      <t>サンシュツ</t>
    </rPh>
    <phoneticPr fontId="1"/>
  </si>
  <si>
    <t>昼間人口推計値</t>
    <rPh sb="0" eb="2">
      <t>ヒルマ</t>
    </rPh>
    <rPh sb="2" eb="4">
      <t>ジンコウ</t>
    </rPh>
    <rPh sb="4" eb="7">
      <t>スイケイチ</t>
    </rPh>
    <phoneticPr fontId="1"/>
  </si>
  <si>
    <t>注：黄色のセルは推計値</t>
    <phoneticPr fontId="1"/>
  </si>
  <si>
    <t>平成22年の昼間人口推計値を要綱に基づき算出する。</t>
    <rPh sb="6" eb="8">
      <t>ヒルマ</t>
    </rPh>
    <rPh sb="8" eb="10">
      <t>ジンコウ</t>
    </rPh>
    <rPh sb="10" eb="13">
      <t>スイケイチ</t>
    </rPh>
    <rPh sb="20" eb="22">
      <t>サンシュツ</t>
    </rPh>
    <phoneticPr fontId="1"/>
  </si>
  <si>
    <t>平成22年の国勢調査から、非農林漁業の全従業者に、各小地域の割合をかけることによって、</t>
    <rPh sb="6" eb="8">
      <t>コクセイ</t>
    </rPh>
    <rPh sb="8" eb="10">
      <t>チョウサ</t>
    </rPh>
    <rPh sb="13" eb="14">
      <t>ヒ</t>
    </rPh>
    <rPh sb="14" eb="16">
      <t>ノウリン</t>
    </rPh>
    <rPh sb="16" eb="18">
      <t>ギョギョウ</t>
    </rPh>
    <rPh sb="19" eb="20">
      <t>ゼン</t>
    </rPh>
    <rPh sb="20" eb="23">
      <t>ジュウギョウシャ</t>
    </rPh>
    <rPh sb="25" eb="26">
      <t>カク</t>
    </rPh>
    <rPh sb="26" eb="29">
      <t>ショウチイキ</t>
    </rPh>
    <rPh sb="30" eb="32">
      <t>ワリアイ</t>
    </rPh>
    <phoneticPr fontId="1"/>
  </si>
  <si>
    <t>平成22年の小地域別非農林漁業の従業者数を推計する。</t>
  </si>
  <si>
    <t>平成22年国勢調査</t>
    <rPh sb="5" eb="7">
      <t>コクセイ</t>
    </rPh>
    <rPh sb="7" eb="9">
      <t>チョウサ</t>
    </rPh>
    <phoneticPr fontId="1"/>
  </si>
  <si>
    <t>(f)=(e)×平成22年国勢調査による</t>
    <rPh sb="13" eb="15">
      <t>コクセイ</t>
    </rPh>
    <rPh sb="15" eb="17">
      <t>チョウサ</t>
    </rPh>
    <phoneticPr fontId="1"/>
  </si>
  <si>
    <t>人数（平成22年国勢調査）</t>
    <rPh sb="0" eb="2">
      <t>ニンズウ</t>
    </rPh>
    <rPh sb="8" eb="10">
      <t>コクセイ</t>
    </rPh>
    <rPh sb="10" eb="12">
      <t>チョウサ</t>
    </rPh>
    <phoneticPr fontId="1"/>
  </si>
  <si>
    <t>「15歳未満就業も通学もしない者」は、平成22年国勢調査の「未就学者の総数」から「15歳以上の未就学者」を引くことで推計する。</t>
    <rPh sb="24" eb="26">
      <t>コクセイ</t>
    </rPh>
    <rPh sb="26" eb="28">
      <t>チョウサ</t>
    </rPh>
    <rPh sb="35" eb="37">
      <t>ソウスウ</t>
    </rPh>
    <rPh sb="43" eb="46">
      <t>サイイジョウ</t>
    </rPh>
    <rPh sb="53" eb="54">
      <t>ヒ</t>
    </rPh>
    <rPh sb="58" eb="60">
      <t>スイケイ</t>
    </rPh>
    <phoneticPr fontId="1"/>
  </si>
  <si>
    <t>平成22年国勢調査による、「Ａ農業，林業」「Ｂ漁業」の就業者数を利用する。</t>
    <rPh sb="5" eb="7">
      <t>コクセイ</t>
    </rPh>
    <rPh sb="7" eb="9">
      <t>チョウサ</t>
    </rPh>
    <rPh sb="27" eb="30">
      <t>シュウギョウシャ</t>
    </rPh>
    <rPh sb="30" eb="31">
      <t>スウ</t>
    </rPh>
    <rPh sb="32" eb="34">
      <t>リヨウ</t>
    </rPh>
    <phoneticPr fontId="1"/>
  </si>
  <si>
    <t>平成21年経済センサス</t>
    <rPh sb="5" eb="7">
      <t>ケイザイ</t>
    </rPh>
    <phoneticPr fontId="1"/>
  </si>
  <si>
    <t>小地域の区分は、経済センサスが最も大きいため、小地域区分は経済センサスにあわせる。</t>
    <rPh sb="0" eb="3">
      <t>ショウチイキ</t>
    </rPh>
    <rPh sb="4" eb="6">
      <t>クブン</t>
    </rPh>
    <rPh sb="8" eb="10">
      <t>ケイザイ</t>
    </rPh>
    <rPh sb="15" eb="16">
      <t>モット</t>
    </rPh>
    <rPh sb="17" eb="18">
      <t>オオ</t>
    </rPh>
    <rPh sb="23" eb="26">
      <t>ショウチイキ</t>
    </rPh>
    <rPh sb="26" eb="28">
      <t>クブン</t>
    </rPh>
    <rPh sb="29" eb="31">
      <t>ケイザイ</t>
    </rPh>
    <phoneticPr fontId="1"/>
  </si>
  <si>
    <t>従業者規模（６区分）別全事業所数</t>
    <phoneticPr fontId="1"/>
  </si>
  <si>
    <t>経営組織（２区分），産業（大分類）・</t>
    <phoneticPr fontId="1"/>
  </si>
  <si>
    <t>昼間人口推計値は、「１．町への通勤者数」「２．町への通学者数」「３．町在住者のうち、昼間に町に留まっていると想定される数」の合算によって求める。</t>
    <rPh sb="15" eb="18">
      <t>ツウキンシャ</t>
    </rPh>
    <rPh sb="18" eb="19">
      <t>スウ</t>
    </rPh>
    <rPh sb="26" eb="29">
      <t>ツウガクシャ</t>
    </rPh>
    <rPh sb="29" eb="30">
      <t>スウ</t>
    </rPh>
    <rPh sb="35" eb="38">
      <t>ザイジュウシャ</t>
    </rPh>
    <rPh sb="42" eb="44">
      <t>ヒルマ</t>
    </rPh>
    <rPh sb="47" eb="48">
      <t>トド</t>
    </rPh>
    <rPh sb="54" eb="56">
      <t>ソウテイ</t>
    </rPh>
    <rPh sb="59" eb="60">
      <t>カズ</t>
    </rPh>
    <rPh sb="62" eb="64">
      <t>ガッサン</t>
    </rPh>
    <rPh sb="68" eb="69">
      <t>モト</t>
    </rPh>
    <phoneticPr fontId="1"/>
  </si>
  <si>
    <t xml:space="preserve"> － 町区町村,町丁・大字</t>
  </si>
  <si>
    <t xml:space="preserve"> － 都道府県，町町村</t>
  </si>
  <si>
    <t>【町に在住する就学しない者】</t>
    <rPh sb="3" eb="5">
      <t>ザイジュウ</t>
    </rPh>
    <rPh sb="7" eb="9">
      <t>シュウガク</t>
    </rPh>
    <rPh sb="12" eb="13">
      <t>モノ</t>
    </rPh>
    <phoneticPr fontId="1"/>
  </si>
  <si>
    <t>【町に在住する完全失業者】</t>
    <rPh sb="7" eb="9">
      <t>カンゼン</t>
    </rPh>
    <rPh sb="9" eb="11">
      <t>シツギョウ</t>
    </rPh>
    <rPh sb="11" eb="12">
      <t>シャ</t>
    </rPh>
    <phoneticPr fontId="1"/>
  </si>
  <si>
    <t>「１．町内外の通勤者数」「２．町内外の通学者数」「３．町在住者のうち、昼間に町に留まっていると想定される数」の合算によって</t>
  </si>
  <si>
    <t>平成21年の経済センサスから、五城目町の昼間における、非農林漁業（町内外へ通勤すると想定される産業）の</t>
    <rPh sb="6" eb="8">
      <t>ケイザイ</t>
    </rPh>
    <rPh sb="27" eb="28">
      <t>ヒ</t>
    </rPh>
    <rPh sb="28" eb="30">
      <t>ノウリン</t>
    </rPh>
    <rPh sb="30" eb="32">
      <t>ギョギョウ</t>
    </rPh>
    <rPh sb="35" eb="36">
      <t>ガイ</t>
    </rPh>
    <rPh sb="37" eb="39">
      <t>ツウキン</t>
    </rPh>
    <rPh sb="42" eb="44">
      <t>ソウテイ</t>
    </rPh>
    <rPh sb="47" eb="49">
      <t>サンギョウ</t>
    </rPh>
    <phoneticPr fontId="1"/>
  </si>
  <si>
    <t>[五城目町の産業別従業者数を抽出]</t>
  </si>
  <si>
    <t>平成22年の国勢調査より、五城目町の昼間における、小地域別の小学校・中学校・高校の在学者数を算出する。</t>
    <rPh sb="6" eb="8">
      <t>コクセイ</t>
    </rPh>
    <rPh sb="8" eb="10">
      <t>チョウサ</t>
    </rPh>
    <rPh sb="18" eb="20">
      <t>ヒルマ</t>
    </rPh>
    <rPh sb="25" eb="28">
      <t>ショウチイキ</t>
    </rPh>
    <rPh sb="28" eb="29">
      <t>ベツ</t>
    </rPh>
    <rPh sb="30" eb="33">
      <t>ショウガッコウ</t>
    </rPh>
    <rPh sb="34" eb="37">
      <t>チュウガッコウ</t>
    </rPh>
    <rPh sb="38" eb="40">
      <t>コウコウ</t>
    </rPh>
    <rPh sb="41" eb="43">
      <t>ザイガク</t>
    </rPh>
    <rPh sb="43" eb="44">
      <t>シャ</t>
    </rPh>
    <rPh sb="44" eb="45">
      <t>スウ</t>
    </rPh>
    <rPh sb="46" eb="48">
      <t>サンシュツ</t>
    </rPh>
    <phoneticPr fontId="1"/>
  </si>
  <si>
    <t>平成22年の国勢調査から、五城目町に通学する人数を抽出し、小地域別の割合をかけることで</t>
    <rPh sb="6" eb="8">
      <t>コクセイ</t>
    </rPh>
    <rPh sb="8" eb="10">
      <t>チョウサ</t>
    </rPh>
    <rPh sb="18" eb="20">
      <t>ツウガク</t>
    </rPh>
    <rPh sb="22" eb="24">
      <t>ニンズウ</t>
    </rPh>
    <rPh sb="25" eb="27">
      <t>チュウシュツ</t>
    </rPh>
    <rPh sb="29" eb="32">
      <t>ショウチイキ</t>
    </rPh>
    <rPh sb="32" eb="33">
      <t>ベツ</t>
    </rPh>
    <rPh sb="34" eb="36">
      <t>ワリアイ</t>
    </rPh>
    <phoneticPr fontId="1"/>
  </si>
  <si>
    <t>[五城目町の小学校、中学校、</t>
  </si>
  <si>
    <t>[五城目町の15歳未満</t>
  </si>
  <si>
    <t>五城目町昼間通学者数</t>
    <rPh sb="4" eb="6">
      <t>ヒルマ</t>
    </rPh>
    <rPh sb="6" eb="9">
      <t>ツウガクシャ</t>
    </rPh>
    <rPh sb="9" eb="10">
      <t>スウ</t>
    </rPh>
    <phoneticPr fontId="1"/>
  </si>
  <si>
    <t>通勤・通学以外で、昼間に五城目町にいる者は、「町に在住する就業・就学しない者」「町に在住する農林漁業従業者」であると想定される。</t>
    <rPh sb="0" eb="2">
      <t>ツウキン</t>
    </rPh>
    <rPh sb="3" eb="5">
      <t>ツウガク</t>
    </rPh>
    <rPh sb="5" eb="7">
      <t>イガイ</t>
    </rPh>
    <rPh sb="9" eb="11">
      <t>ヒルマ</t>
    </rPh>
    <rPh sb="19" eb="20">
      <t>モノ</t>
    </rPh>
    <rPh sb="25" eb="27">
      <t>ザイジュウ</t>
    </rPh>
    <rPh sb="29" eb="31">
      <t>シュウギョウ</t>
    </rPh>
    <rPh sb="32" eb="34">
      <t>シュウガク</t>
    </rPh>
    <rPh sb="37" eb="38">
      <t>モノ</t>
    </rPh>
    <rPh sb="46" eb="48">
      <t>ノウリン</t>
    </rPh>
    <rPh sb="48" eb="50">
      <t>ギョギョウ</t>
    </rPh>
    <rPh sb="50" eb="53">
      <t>ジュウギョウシャ</t>
    </rPh>
    <rPh sb="58" eb="60">
      <t>ソウテイ</t>
    </rPh>
    <phoneticPr fontId="1"/>
  </si>
  <si>
    <t>[五城目町の非労働力人口を抽出]</t>
    <rPh sb="6" eb="7">
      <t>ヒ</t>
    </rPh>
    <rPh sb="7" eb="10">
      <t>ロウドウリョク</t>
    </rPh>
    <rPh sb="10" eb="12">
      <t>ジンコウ</t>
    </rPh>
    <rPh sb="13" eb="15">
      <t>チュウシュツ</t>
    </rPh>
    <phoneticPr fontId="1"/>
  </si>
  <si>
    <t>[五城目町の常住地による15歳以上</t>
  </si>
  <si>
    <t>[五城目町の労働力人口を抽出]</t>
    <rPh sb="6" eb="9">
      <t>ロウドウリョク</t>
    </rPh>
    <rPh sb="9" eb="11">
      <t>ジンコウ</t>
    </rPh>
    <rPh sb="12" eb="14">
      <t>チュウシュツ</t>
    </rPh>
    <phoneticPr fontId="1"/>
  </si>
  <si>
    <t>[五城目町の</t>
  </si>
  <si>
    <t>農林漁業就業者は、五城目町外で就業しないと想定し、</t>
    <rPh sb="0" eb="2">
      <t>ノウリン</t>
    </rPh>
    <rPh sb="2" eb="4">
      <t>ギョギョウ</t>
    </rPh>
    <rPh sb="4" eb="7">
      <t>シュウギョウシャ</t>
    </rPh>
    <rPh sb="15" eb="17">
      <t>シュウギョウ</t>
    </rPh>
    <rPh sb="21" eb="23">
      <t>ソウテイ</t>
    </rPh>
    <phoneticPr fontId="1"/>
  </si>
  <si>
    <t>[五城目町の「Ａ農業，林業」「Ｂ漁業」の</t>
  </si>
  <si>
    <t>字石田六ケ村堰添</t>
  </si>
  <si>
    <t>字稲荷前</t>
  </si>
  <si>
    <t>内川浅見内</t>
  </si>
  <si>
    <t>内川黒土</t>
  </si>
  <si>
    <t>内川湯ノ又</t>
  </si>
  <si>
    <t>字鵜ノ木</t>
  </si>
  <si>
    <t>浦横町</t>
  </si>
  <si>
    <t>字上町</t>
  </si>
  <si>
    <t>大川大川</t>
  </si>
  <si>
    <t>大川西野</t>
  </si>
  <si>
    <t>大川谷地中</t>
  </si>
  <si>
    <t>大川下樋口</t>
  </si>
  <si>
    <t>上樋口</t>
  </si>
  <si>
    <t>川崎</t>
  </si>
  <si>
    <t>久保</t>
  </si>
  <si>
    <t>小池</t>
  </si>
  <si>
    <t>字下タ町</t>
  </si>
  <si>
    <t>字神明前</t>
  </si>
  <si>
    <t>字杉ケ崎</t>
  </si>
  <si>
    <t>高崎</t>
  </si>
  <si>
    <t>字兎品沢</t>
  </si>
  <si>
    <t>字七倉</t>
  </si>
  <si>
    <t>野田</t>
  </si>
  <si>
    <t>字羽黒前</t>
  </si>
  <si>
    <t>馬場目</t>
  </si>
  <si>
    <t>富津内下山内</t>
  </si>
  <si>
    <t>富津内富田</t>
  </si>
  <si>
    <t>富津内中津又</t>
  </si>
  <si>
    <t>西磯ノ目１丁目</t>
  </si>
  <si>
    <t>西磯ノ目２丁目</t>
  </si>
  <si>
    <t>東磯ノ目１丁目</t>
  </si>
  <si>
    <t>東磯ノ目２丁目</t>
  </si>
  <si>
    <t>常住町区町村，</t>
    <phoneticPr fontId="1"/>
  </si>
  <si>
    <t>在学学校･未就学の種類（7区分），</t>
    <phoneticPr fontId="1"/>
  </si>
  <si>
    <t>男女別在学者数及び未就学者数</t>
    <phoneticPr fontId="1"/>
  </si>
  <si>
    <t>字石田六ケ村堰添</t>
    <phoneticPr fontId="1"/>
  </si>
  <si>
    <t>字羽黒前</t>
    <phoneticPr fontId="1"/>
  </si>
  <si>
    <t>館越</t>
  </si>
  <si>
    <t>浦大町</t>
  </si>
  <si>
    <t>内川小倉</t>
  </si>
  <si>
    <t>大川石崎</t>
  </si>
  <si>
    <t>久保</t>
    <phoneticPr fontId="1"/>
  </si>
  <si>
    <t>：久保と内川小倉は通学者不明</t>
    <rPh sb="1" eb="3">
      <t>クボ</t>
    </rPh>
    <rPh sb="4" eb="6">
      <t>ウチカワ</t>
    </rPh>
    <rPh sb="6" eb="8">
      <t>コクラ</t>
    </rPh>
    <rPh sb="9" eb="12">
      <t>ツウガクシャ</t>
    </rPh>
    <rPh sb="12" eb="14">
      <t>フメイ</t>
    </rPh>
    <phoneticPr fontId="1"/>
  </si>
  <si>
    <t>空欄は該当なし</t>
    <rPh sb="0" eb="2">
      <t>クウラン</t>
    </rPh>
    <rPh sb="3" eb="5">
      <t>ガイトウ</t>
    </rPh>
    <phoneticPr fontId="1"/>
  </si>
  <si>
    <t>字稲荷前</t>
    <phoneticPr fontId="1"/>
  </si>
  <si>
    <t>字七倉</t>
    <phoneticPr fontId="1"/>
  </si>
  <si>
    <t>字杉ケ崎</t>
    <phoneticPr fontId="1"/>
  </si>
  <si>
    <t>字神明前</t>
    <phoneticPr fontId="1"/>
  </si>
  <si>
    <t>字上町</t>
    <phoneticPr fontId="1"/>
  </si>
  <si>
    <t>字鵜ノ木</t>
    <phoneticPr fontId="1"/>
  </si>
  <si>
    <t>字石田六ケ村堰添</t>
    <phoneticPr fontId="1"/>
  </si>
  <si>
    <t>字下タ町</t>
    <phoneticPr fontId="1"/>
  </si>
  <si>
    <t>字兎品沢</t>
    <phoneticPr fontId="1"/>
  </si>
  <si>
    <t>字羽黒前</t>
    <phoneticPr fontId="1"/>
  </si>
  <si>
    <t>[五城目町の従業地</t>
    <rPh sb="6" eb="8">
      <t>ジュウギョウ</t>
    </rPh>
    <rPh sb="8" eb="9">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</si>
</sst>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quot; -&quot;###,###,##0"/>
    <numFmt numFmtId="178" formatCode="#,##0_ "/>
    <numFmt numFmtId="179" formatCode="#,##0.0_ "/>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name val="ＭＳ 明朝"/>
      <family val="1"/>
      <charset val="128"/>
    </font>
    <font>
      <sz val="10"/>
      <color theme="1"/>
      <name val="ＭＳ 明朝"/>
      <family val="1"/>
      <charset val="128"/>
    </font>
    <font>
      <sz val="10"/>
      <color theme="0"/>
      <name val="ＭＳ 明朝"/>
      <family val="1"/>
      <charset val="128"/>
    </font>
    <font>
      <sz val="9"/>
      <color theme="1"/>
      <name val="Times New Roman"/>
      <family val="1"/>
    </font>
    <font>
      <b/>
      <sz val="10"/>
      <color theme="0"/>
      <name val="ＭＳ 明朝"/>
      <family val="1"/>
      <charset val="128"/>
    </font>
    <font>
      <sz val="10"/>
      <color rgb="FF9C6500"/>
      <name val="ＭＳ 明朝"/>
      <family val="1"/>
      <charset val="128"/>
    </font>
    <font>
      <sz val="10"/>
      <color rgb="FFFA7D00"/>
      <name val="ＭＳ 明朝"/>
      <family val="1"/>
      <charset val="128"/>
    </font>
    <font>
      <sz val="10"/>
      <color rgb="FF9C0006"/>
      <name val="ＭＳ 明朝"/>
      <family val="1"/>
      <charset val="128"/>
    </font>
    <font>
      <b/>
      <sz val="10"/>
      <color rgb="FFFA7D00"/>
      <name val="ＭＳ 明朝"/>
      <family val="1"/>
      <charset val="128"/>
    </font>
    <font>
      <sz val="10"/>
      <color rgb="FFFF00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0"/>
      <color theme="1"/>
      <name val="ＭＳ 明朝"/>
      <family val="1"/>
      <charset val="128"/>
    </font>
    <font>
      <b/>
      <sz val="10"/>
      <color rgb="FF3F3F3F"/>
      <name val="ＭＳ 明朝"/>
      <family val="1"/>
      <charset val="128"/>
    </font>
    <font>
      <i/>
      <sz val="10"/>
      <color rgb="FF7F7F7F"/>
      <name val="ＭＳ 明朝"/>
      <family val="1"/>
      <charset val="128"/>
    </font>
    <font>
      <sz val="10"/>
      <color rgb="FF3F3F76"/>
      <name val="ＭＳ 明朝"/>
      <family val="1"/>
      <charset val="128"/>
    </font>
    <font>
      <sz val="10"/>
      <color rgb="FF006100"/>
      <name val="ＭＳ 明朝"/>
      <family val="1"/>
      <charset val="128"/>
    </font>
  </fonts>
  <fills count="3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3">
    <xf numFmtId="0" fontId="0" fillId="0" borderId="0">
      <alignment vertical="center"/>
    </xf>
    <xf numFmtId="9" fontId="2" fillId="0" borderId="0" applyFont="0" applyFill="0" applyBorder="0" applyAlignment="0" applyProtection="0">
      <alignment vertical="center"/>
    </xf>
    <xf numFmtId="0" fontId="6" fillId="0" borderId="0">
      <alignment vertical="center"/>
    </xf>
    <xf numFmtId="0" fontId="6" fillId="11" borderId="0" applyNumberFormat="0" applyBorder="0" applyAlignment="0" applyProtection="0">
      <alignment vertical="center"/>
    </xf>
    <xf numFmtId="0" fontId="6" fillId="15" borderId="0" applyNumberFormat="0" applyBorder="0" applyAlignment="0" applyProtection="0">
      <alignment vertical="center"/>
    </xf>
    <xf numFmtId="0" fontId="6" fillId="19"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7" fillId="13" borderId="0" applyNumberFormat="0" applyBorder="0" applyAlignment="0" applyProtection="0">
      <alignment vertical="center"/>
    </xf>
    <xf numFmtId="0" fontId="7" fillId="17"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7" fillId="33"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8" fillId="0" borderId="0" applyFill="0" applyBorder="0" applyAlignment="0">
      <alignment vertical="center"/>
    </xf>
    <xf numFmtId="0" fontId="9" fillId="9" borderId="22" applyNumberFormat="0" applyAlignment="0" applyProtection="0">
      <alignment vertical="center"/>
    </xf>
    <xf numFmtId="0" fontId="10" fillId="6" borderId="0" applyNumberFormat="0" applyBorder="0" applyAlignment="0" applyProtection="0">
      <alignment vertical="center"/>
    </xf>
    <xf numFmtId="0" fontId="11" fillId="0" borderId="21" applyNumberFormat="0" applyFill="0" applyAlignment="0" applyProtection="0">
      <alignment vertical="center"/>
    </xf>
    <xf numFmtId="0" fontId="12" fillId="5" borderId="0" applyNumberFormat="0" applyBorder="0" applyAlignment="0" applyProtection="0">
      <alignment vertical="center"/>
    </xf>
    <xf numFmtId="0" fontId="13" fillId="8" borderId="19" applyNumberFormat="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23" applyNumberFormat="0" applyFill="0" applyAlignment="0" applyProtection="0">
      <alignment vertical="center"/>
    </xf>
    <xf numFmtId="0" fontId="19" fillId="8" borderId="20" applyNumberFormat="0" applyAlignment="0" applyProtection="0">
      <alignment vertical="center"/>
    </xf>
    <xf numFmtId="0" fontId="20" fillId="0" borderId="0" applyNumberFormat="0" applyFill="0" applyBorder="0" applyAlignment="0" applyProtection="0">
      <alignment vertical="center"/>
    </xf>
    <xf numFmtId="0" fontId="21" fillId="7" borderId="19" applyNumberFormat="0" applyAlignment="0" applyProtection="0">
      <alignment vertical="center"/>
    </xf>
    <xf numFmtId="0" fontId="22" fillId="4" borderId="0" applyNumberFormat="0" applyBorder="0" applyAlignment="0" applyProtection="0">
      <alignment vertical="center"/>
    </xf>
  </cellStyleXfs>
  <cellXfs count="60">
    <xf numFmtId="0" fontId="0" fillId="0" borderId="0" xfId="0">
      <alignment vertical="center"/>
    </xf>
    <xf numFmtId="176" fontId="0" fillId="0" borderId="0" xfId="0" applyNumberForma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 xfId="0" applyBorder="1">
      <alignment vertical="center"/>
    </xf>
    <xf numFmtId="176" fontId="0" fillId="0" borderId="1" xfId="0" quotePrefix="1" applyNumberFormat="1" applyFont="1" applyFill="1" applyBorder="1" applyAlignment="1">
      <alignment horizontal="right"/>
    </xf>
    <xf numFmtId="10" fontId="0" fillId="0" borderId="1" xfId="1" quotePrefix="1" applyNumberFormat="1" applyFont="1" applyFill="1" applyBorder="1" applyAlignment="1">
      <alignment horizontal="right"/>
    </xf>
    <xf numFmtId="176" fontId="0" fillId="0" borderId="1" xfId="0" applyNumberFormat="1" applyFill="1" applyBorder="1" applyAlignment="1">
      <alignment horizontal="right"/>
    </xf>
    <xf numFmtId="177" fontId="0" fillId="0" borderId="1" xfId="0" quotePrefix="1" applyNumberFormat="1" applyFont="1" applyFill="1" applyBorder="1" applyAlignment="1">
      <alignment horizontal="right"/>
    </xf>
    <xf numFmtId="177" fontId="0" fillId="0" borderId="1" xfId="0" applyNumberFormat="1" applyFill="1" applyBorder="1" applyAlignment="1">
      <alignment horizontal="right"/>
    </xf>
    <xf numFmtId="0" fontId="0" fillId="0" borderId="1"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10" fontId="0" fillId="0" borderId="1" xfId="1" applyNumberFormat="1" applyFont="1" applyBorder="1">
      <alignment vertical="center"/>
    </xf>
    <xf numFmtId="9" fontId="0" fillId="0" borderId="1" xfId="1" applyFont="1" applyBorder="1">
      <alignment vertical="center"/>
    </xf>
    <xf numFmtId="0" fontId="0" fillId="0" borderId="15" xfId="0" applyBorder="1">
      <alignment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6" xfId="0" applyFill="1" applyBorder="1" applyAlignment="1">
      <alignment horizontal="right" vertical="center"/>
    </xf>
    <xf numFmtId="0" fontId="0" fillId="3" borderId="11"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3" borderId="8" xfId="0" applyFill="1" applyBorder="1" applyAlignment="1">
      <alignment horizontal="right" vertical="center"/>
    </xf>
    <xf numFmtId="0" fontId="0" fillId="3" borderId="15"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4" xfId="0" applyFill="1" applyBorder="1">
      <alignment vertical="center"/>
    </xf>
    <xf numFmtId="0" fontId="0" fillId="3" borderId="10" xfId="0" applyFill="1" applyBorder="1" applyAlignment="1">
      <alignment horizontal="right" vertical="center"/>
    </xf>
    <xf numFmtId="0" fontId="0" fillId="3" borderId="12" xfId="0" applyFill="1" applyBorder="1">
      <alignment vertical="center"/>
    </xf>
    <xf numFmtId="0" fontId="0" fillId="3" borderId="10" xfId="0" applyFill="1" applyBorder="1">
      <alignment vertical="center"/>
    </xf>
    <xf numFmtId="176" fontId="0" fillId="3" borderId="5" xfId="0" applyNumberFormat="1" applyFill="1" applyBorder="1">
      <alignment vertical="center"/>
    </xf>
    <xf numFmtId="176" fontId="0" fillId="3" borderId="7" xfId="0" applyNumberFormat="1" applyFill="1" applyBorder="1">
      <alignment vertical="center"/>
    </xf>
    <xf numFmtId="0" fontId="0" fillId="3" borderId="2" xfId="0" applyFill="1" applyBorder="1">
      <alignment vertical="center"/>
    </xf>
    <xf numFmtId="0" fontId="0" fillId="3" borderId="4" xfId="0" applyFill="1" applyBorder="1">
      <alignment vertical="center"/>
    </xf>
    <xf numFmtId="0" fontId="0" fillId="0" borderId="0" xfId="0" applyFill="1">
      <alignment vertical="center"/>
    </xf>
    <xf numFmtId="0" fontId="0" fillId="0" borderId="0" xfId="0" applyFill="1" applyBorder="1">
      <alignment vertical="center"/>
    </xf>
    <xf numFmtId="0" fontId="0" fillId="0" borderId="13" xfId="0" applyFill="1" applyBorder="1">
      <alignment vertical="center"/>
    </xf>
    <xf numFmtId="0" fontId="4" fillId="0" borderId="0" xfId="0" applyFont="1">
      <alignment vertical="center"/>
    </xf>
    <xf numFmtId="178" fontId="0" fillId="2" borderId="1" xfId="0" applyNumberFormat="1" applyFill="1" applyBorder="1">
      <alignment vertical="center"/>
    </xf>
    <xf numFmtId="178" fontId="0" fillId="0" borderId="1" xfId="0" applyNumberFormat="1" applyBorder="1">
      <alignment vertical="center"/>
    </xf>
    <xf numFmtId="178" fontId="0" fillId="0" borderId="1" xfId="0" applyNumberFormat="1" applyFill="1" applyBorder="1">
      <alignment vertical="center"/>
    </xf>
    <xf numFmtId="179" fontId="0" fillId="2" borderId="1" xfId="0" applyNumberFormat="1" applyFill="1" applyBorder="1">
      <alignment vertical="center"/>
    </xf>
    <xf numFmtId="178" fontId="0" fillId="0" borderId="0" xfId="0" applyNumberFormat="1" applyBorder="1">
      <alignment vertical="center"/>
    </xf>
    <xf numFmtId="10" fontId="0" fillId="0" borderId="0" xfId="1" applyNumberFormat="1" applyFont="1" applyBorder="1">
      <alignment vertical="center"/>
    </xf>
    <xf numFmtId="178" fontId="0" fillId="0" borderId="0" xfId="0" applyNumberFormat="1" applyFill="1" applyBorder="1">
      <alignment vertical="center"/>
    </xf>
    <xf numFmtId="0" fontId="0" fillId="3" borderId="0" xfId="0" applyFill="1">
      <alignment vertical="center"/>
    </xf>
    <xf numFmtId="178" fontId="0" fillId="2" borderId="6" xfId="0" applyNumberFormat="1" applyFill="1" applyBorder="1">
      <alignment vertical="center"/>
    </xf>
    <xf numFmtId="178" fontId="0" fillId="0" borderId="0" xfId="0" applyNumberFormat="1">
      <alignment vertical="center"/>
    </xf>
  </cellXfs>
  <cellStyles count="43">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たいむず" xfId="27" xr:uid="{00000000-0005-0000-0000-000018000000}"/>
    <cellStyle name="チェック セル 2" xfId="28" xr:uid="{00000000-0005-0000-0000-000019000000}"/>
    <cellStyle name="どちらでもない 2" xfId="29" xr:uid="{00000000-0005-0000-0000-00001A000000}"/>
    <cellStyle name="パーセント" xfId="1" builtinId="5"/>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2" xr:uid="{00000000-0005-0000-0000-000029000000}"/>
    <cellStyle name="良い 2" xfId="42" xr:uid="{00000000-0005-0000-0000-00002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M487"/>
  <sheetViews>
    <sheetView tabSelected="1" zoomScale="70" zoomScaleNormal="70" zoomScaleSheetLayoutView="85" workbookViewId="0">
      <selection activeCell="J405" sqref="J405:J410"/>
    </sheetView>
  </sheetViews>
  <sheetFormatPr defaultRowHeight="13.5" x14ac:dyDescent="0.15"/>
  <cols>
    <col min="3" max="3" width="14" customWidth="1"/>
    <col min="4" max="4" width="32.375" customWidth="1"/>
    <col min="5" max="5" width="17.125" bestFit="1" customWidth="1"/>
    <col min="6" max="7" width="23.625" customWidth="1"/>
    <col min="8" max="8" width="17.625" customWidth="1"/>
  </cols>
  <sheetData>
    <row r="2" spans="2:8" x14ac:dyDescent="0.15">
      <c r="B2" t="s">
        <v>40</v>
      </c>
    </row>
    <row r="4" spans="2:8" x14ac:dyDescent="0.15">
      <c r="B4" t="s">
        <v>99</v>
      </c>
    </row>
    <row r="5" spans="2:8" x14ac:dyDescent="0.15">
      <c r="B5" t="s">
        <v>111</v>
      </c>
    </row>
    <row r="6" spans="2:8" x14ac:dyDescent="0.15">
      <c r="B6" t="s">
        <v>108</v>
      </c>
    </row>
    <row r="8" spans="2:8" x14ac:dyDescent="0.15">
      <c r="B8" s="26" t="s">
        <v>0</v>
      </c>
    </row>
    <row r="9" spans="2:8" x14ac:dyDescent="0.15">
      <c r="B9" t="s">
        <v>117</v>
      </c>
    </row>
    <row r="10" spans="2:8" x14ac:dyDescent="0.15">
      <c r="B10" t="s">
        <v>90</v>
      </c>
    </row>
    <row r="11" spans="2:8" x14ac:dyDescent="0.15">
      <c r="B11" t="s">
        <v>100</v>
      </c>
    </row>
    <row r="12" spans="2:8" x14ac:dyDescent="0.15">
      <c r="B12" t="s">
        <v>101</v>
      </c>
    </row>
    <row r="13" spans="2:8" x14ac:dyDescent="0.15">
      <c r="B13" s="27"/>
      <c r="C13" s="28"/>
      <c r="D13" s="28"/>
      <c r="E13" s="29" t="s">
        <v>61</v>
      </c>
      <c r="F13" s="30" t="s">
        <v>43</v>
      </c>
      <c r="G13" s="27" t="s">
        <v>110</v>
      </c>
      <c r="H13" s="31"/>
    </row>
    <row r="14" spans="2:8" x14ac:dyDescent="0.15">
      <c r="B14" s="32"/>
      <c r="C14" s="33"/>
      <c r="D14" s="33"/>
      <c r="E14" s="34"/>
      <c r="F14" s="35" t="s">
        <v>44</v>
      </c>
      <c r="G14" s="32" t="s">
        <v>109</v>
      </c>
      <c r="H14" s="36"/>
    </row>
    <row r="15" spans="2:8" x14ac:dyDescent="0.15">
      <c r="B15" s="32"/>
      <c r="C15" s="33"/>
      <c r="D15" s="33"/>
      <c r="E15" s="34"/>
      <c r="F15" s="35" t="s">
        <v>45</v>
      </c>
      <c r="G15" s="32" t="s">
        <v>42</v>
      </c>
      <c r="H15" s="36"/>
    </row>
    <row r="16" spans="2:8" x14ac:dyDescent="0.15">
      <c r="B16" s="32"/>
      <c r="C16" s="33"/>
      <c r="D16" s="33"/>
      <c r="E16" s="34"/>
      <c r="F16" s="35" t="s">
        <v>46</v>
      </c>
      <c r="G16" s="32" t="s">
        <v>112</v>
      </c>
      <c r="H16" s="36"/>
    </row>
    <row r="17" spans="2:10" x14ac:dyDescent="0.15">
      <c r="B17" s="32"/>
      <c r="C17" s="33"/>
      <c r="D17" s="33"/>
      <c r="E17" s="34"/>
      <c r="F17" s="35" t="s">
        <v>113</v>
      </c>
      <c r="G17" s="32" t="s">
        <v>118</v>
      </c>
      <c r="H17" s="36"/>
    </row>
    <row r="18" spans="2:10" x14ac:dyDescent="0.15">
      <c r="B18" s="32"/>
      <c r="C18" s="33"/>
      <c r="D18" s="33"/>
      <c r="E18" s="34"/>
      <c r="F18" s="35" t="s">
        <v>185</v>
      </c>
      <c r="G18" s="32"/>
      <c r="H18" s="36"/>
    </row>
    <row r="19" spans="2:10" x14ac:dyDescent="0.15">
      <c r="B19" s="32"/>
      <c r="C19" s="33"/>
      <c r="D19" s="33"/>
      <c r="E19" s="34"/>
      <c r="F19" s="35" t="s">
        <v>73</v>
      </c>
      <c r="G19" s="32"/>
      <c r="H19" s="36"/>
    </row>
    <row r="20" spans="2:10" x14ac:dyDescent="0.15">
      <c r="B20" s="37"/>
      <c r="C20" s="38"/>
      <c r="D20" s="38"/>
      <c r="E20" s="39"/>
      <c r="F20" s="40" t="s">
        <v>72</v>
      </c>
      <c r="G20" s="37"/>
      <c r="H20" s="41"/>
    </row>
    <row r="21" spans="2:10" x14ac:dyDescent="0.15">
      <c r="B21" s="5"/>
      <c r="C21" s="20"/>
      <c r="D21" s="20"/>
      <c r="E21" s="6"/>
      <c r="F21" s="18" t="s">
        <v>102</v>
      </c>
      <c r="G21" s="5" t="s">
        <v>107</v>
      </c>
      <c r="H21" s="6"/>
    </row>
    <row r="22" spans="2:10" x14ac:dyDescent="0.15">
      <c r="B22" s="9"/>
      <c r="C22" s="21"/>
      <c r="D22" s="21"/>
      <c r="E22" s="10"/>
      <c r="F22" s="19"/>
      <c r="G22" s="9"/>
      <c r="H22" s="11" t="s">
        <v>9</v>
      </c>
    </row>
    <row r="23" spans="2:10" x14ac:dyDescent="0.15">
      <c r="B23" s="2" t="s">
        <v>4</v>
      </c>
      <c r="C23" s="3" t="s">
        <v>1</v>
      </c>
      <c r="D23" s="3"/>
      <c r="E23" s="4"/>
      <c r="F23" s="51">
        <v>3876</v>
      </c>
      <c r="G23" s="12">
        <v>3978</v>
      </c>
      <c r="H23" s="14" t="s">
        <v>10</v>
      </c>
    </row>
    <row r="24" spans="2:10" x14ac:dyDescent="0.15">
      <c r="B24" s="2" t="s">
        <v>5</v>
      </c>
      <c r="C24" s="3" t="s">
        <v>2</v>
      </c>
      <c r="D24" s="3"/>
      <c r="E24" s="4"/>
      <c r="F24" s="51">
        <v>530</v>
      </c>
      <c r="G24" s="15">
        <v>133</v>
      </c>
      <c r="H24" s="16" t="s">
        <v>10</v>
      </c>
    </row>
    <row r="25" spans="2:10" x14ac:dyDescent="0.15">
      <c r="B25" s="2" t="s">
        <v>6</v>
      </c>
      <c r="C25" s="3" t="s">
        <v>3</v>
      </c>
      <c r="D25" s="20"/>
      <c r="E25" s="6"/>
      <c r="F25" s="52">
        <f>F23-F24</f>
        <v>3346</v>
      </c>
      <c r="G25" s="12">
        <v>3845</v>
      </c>
      <c r="H25" s="13">
        <v>1</v>
      </c>
      <c r="J25" s="1"/>
    </row>
    <row r="26" spans="2:10" x14ac:dyDescent="0.15">
      <c r="B26" s="5" t="s">
        <v>7</v>
      </c>
      <c r="C26" s="20"/>
      <c r="D26" s="6"/>
      <c r="E26" s="11" t="s">
        <v>131</v>
      </c>
      <c r="F26" s="50">
        <f t="shared" ref="F26:F57" si="0">ROUND($F$25*H26,0)</f>
        <v>90</v>
      </c>
      <c r="G26" s="12">
        <v>103</v>
      </c>
      <c r="H26" s="13">
        <f>G26/$G$25</f>
        <v>2.6788036410923276E-2</v>
      </c>
    </row>
    <row r="27" spans="2:10" x14ac:dyDescent="0.15">
      <c r="B27" s="7" t="s">
        <v>8</v>
      </c>
      <c r="C27" s="22"/>
      <c r="D27" s="8"/>
      <c r="E27" s="11" t="s">
        <v>132</v>
      </c>
      <c r="F27" s="50">
        <f t="shared" si="0"/>
        <v>31</v>
      </c>
      <c r="G27" s="12">
        <v>36</v>
      </c>
      <c r="H27" s="13">
        <f t="shared" ref="H27:H57" si="1">G27/$G$25</f>
        <v>9.362808842652795E-3</v>
      </c>
    </row>
    <row r="28" spans="2:10" x14ac:dyDescent="0.15">
      <c r="B28" s="7" t="s">
        <v>14</v>
      </c>
      <c r="C28" s="22"/>
      <c r="D28" s="8"/>
      <c r="E28" s="11" t="s">
        <v>133</v>
      </c>
      <c r="F28" s="50">
        <f t="shared" si="0"/>
        <v>40</v>
      </c>
      <c r="G28" s="12">
        <v>46</v>
      </c>
      <c r="H28" s="13">
        <f t="shared" si="1"/>
        <v>1.1963589076723017E-2</v>
      </c>
    </row>
    <row r="29" spans="2:10" x14ac:dyDescent="0.15">
      <c r="B29" s="7"/>
      <c r="C29" s="22"/>
      <c r="D29" s="8"/>
      <c r="E29" s="11" t="s">
        <v>134</v>
      </c>
      <c r="F29" s="50">
        <f t="shared" si="0"/>
        <v>11</v>
      </c>
      <c r="G29" s="12">
        <v>13</v>
      </c>
      <c r="H29" s="13">
        <f t="shared" si="1"/>
        <v>3.3810143042912874E-3</v>
      </c>
    </row>
    <row r="30" spans="2:10" x14ac:dyDescent="0.15">
      <c r="B30" s="7"/>
      <c r="C30" s="22"/>
      <c r="D30" s="8"/>
      <c r="E30" s="11" t="s">
        <v>135</v>
      </c>
      <c r="F30" s="50">
        <f t="shared" si="0"/>
        <v>18</v>
      </c>
      <c r="G30" s="12">
        <v>21</v>
      </c>
      <c r="H30" s="13">
        <f t="shared" si="1"/>
        <v>5.4616384915474646E-3</v>
      </c>
    </row>
    <row r="31" spans="2:10" x14ac:dyDescent="0.15">
      <c r="B31" s="7"/>
      <c r="C31" s="22"/>
      <c r="D31" s="8"/>
      <c r="E31" s="11" t="s">
        <v>136</v>
      </c>
      <c r="F31" s="50">
        <f t="shared" si="0"/>
        <v>180</v>
      </c>
      <c r="G31" s="12">
        <v>207</v>
      </c>
      <c r="H31" s="13">
        <f t="shared" si="1"/>
        <v>5.3836150845253575E-2</v>
      </c>
    </row>
    <row r="32" spans="2:10" x14ac:dyDescent="0.15">
      <c r="B32" s="7"/>
      <c r="C32" s="22"/>
      <c r="D32" s="8"/>
      <c r="E32" s="11" t="s">
        <v>137</v>
      </c>
      <c r="F32" s="50">
        <f t="shared" si="0"/>
        <v>2</v>
      </c>
      <c r="G32" s="12">
        <v>2</v>
      </c>
      <c r="H32" s="13">
        <f t="shared" si="1"/>
        <v>5.201560468140442E-4</v>
      </c>
    </row>
    <row r="33" spans="2:8" x14ac:dyDescent="0.15">
      <c r="B33" s="7"/>
      <c r="C33" s="22"/>
      <c r="D33" s="8"/>
      <c r="E33" s="11" t="s">
        <v>138</v>
      </c>
      <c r="F33" s="50">
        <f t="shared" si="0"/>
        <v>155</v>
      </c>
      <c r="G33" s="12">
        <v>178</v>
      </c>
      <c r="H33" s="13">
        <f t="shared" si="1"/>
        <v>4.6293888166449935E-2</v>
      </c>
    </row>
    <row r="34" spans="2:8" x14ac:dyDescent="0.15">
      <c r="B34" s="7"/>
      <c r="C34" s="22"/>
      <c r="D34" s="8"/>
      <c r="E34" s="11" t="s">
        <v>139</v>
      </c>
      <c r="F34" s="50">
        <f t="shared" si="0"/>
        <v>171</v>
      </c>
      <c r="G34" s="12">
        <v>197</v>
      </c>
      <c r="H34" s="13">
        <f t="shared" si="1"/>
        <v>5.1235370611183356E-2</v>
      </c>
    </row>
    <row r="35" spans="2:8" x14ac:dyDescent="0.15">
      <c r="B35" s="7"/>
      <c r="C35" s="22"/>
      <c r="D35" s="8"/>
      <c r="E35" s="11" t="s">
        <v>140</v>
      </c>
      <c r="F35" s="50">
        <f t="shared" si="0"/>
        <v>453</v>
      </c>
      <c r="G35" s="12">
        <v>520</v>
      </c>
      <c r="H35" s="13">
        <f t="shared" si="1"/>
        <v>0.1352405721716515</v>
      </c>
    </row>
    <row r="36" spans="2:8" x14ac:dyDescent="0.15">
      <c r="B36" s="7"/>
      <c r="C36" s="22"/>
      <c r="D36" s="8"/>
      <c r="E36" s="11" t="s">
        <v>141</v>
      </c>
      <c r="F36" s="50">
        <f t="shared" si="0"/>
        <v>13</v>
      </c>
      <c r="G36" s="12">
        <v>15</v>
      </c>
      <c r="H36" s="13">
        <f t="shared" si="1"/>
        <v>3.9011703511053317E-3</v>
      </c>
    </row>
    <row r="37" spans="2:8" x14ac:dyDescent="0.15">
      <c r="B37" s="7"/>
      <c r="C37" s="22"/>
      <c r="D37" s="8"/>
      <c r="E37" s="11" t="s">
        <v>142</v>
      </c>
      <c r="F37" s="50">
        <f t="shared" si="0"/>
        <v>76</v>
      </c>
      <c r="G37" s="12">
        <v>87</v>
      </c>
      <c r="H37" s="13">
        <f t="shared" si="1"/>
        <v>2.2626788036410925E-2</v>
      </c>
    </row>
    <row r="38" spans="2:8" x14ac:dyDescent="0.15">
      <c r="B38" s="7"/>
      <c r="C38" s="22"/>
      <c r="D38" s="8"/>
      <c r="E38" s="11" t="s">
        <v>143</v>
      </c>
      <c r="F38" s="50">
        <f t="shared" si="0"/>
        <v>174</v>
      </c>
      <c r="G38" s="12">
        <v>200</v>
      </c>
      <c r="H38" s="13">
        <f t="shared" si="1"/>
        <v>5.2015604681404419E-2</v>
      </c>
    </row>
    <row r="39" spans="2:8" x14ac:dyDescent="0.15">
      <c r="B39" s="7"/>
      <c r="C39" s="22"/>
      <c r="D39" s="8"/>
      <c r="E39" s="11" t="s">
        <v>144</v>
      </c>
      <c r="F39" s="50">
        <f t="shared" si="0"/>
        <v>10</v>
      </c>
      <c r="G39" s="12">
        <v>11</v>
      </c>
      <c r="H39" s="13">
        <f t="shared" si="1"/>
        <v>2.8608582574772431E-3</v>
      </c>
    </row>
    <row r="40" spans="2:8" x14ac:dyDescent="0.15">
      <c r="B40" s="7"/>
      <c r="C40" s="22"/>
      <c r="D40" s="8"/>
      <c r="E40" s="11" t="s">
        <v>145</v>
      </c>
      <c r="F40" s="50">
        <f t="shared" si="0"/>
        <v>2</v>
      </c>
      <c r="G40" s="12">
        <v>2</v>
      </c>
      <c r="H40" s="13">
        <f t="shared" si="1"/>
        <v>5.201560468140442E-4</v>
      </c>
    </row>
    <row r="41" spans="2:8" x14ac:dyDescent="0.15">
      <c r="B41" s="7"/>
      <c r="C41" s="22"/>
      <c r="D41" s="8"/>
      <c r="E41" s="11" t="s">
        <v>146</v>
      </c>
      <c r="F41" s="50">
        <f t="shared" si="0"/>
        <v>35</v>
      </c>
      <c r="G41" s="12">
        <v>40</v>
      </c>
      <c r="H41" s="13">
        <f t="shared" si="1"/>
        <v>1.0403120936280884E-2</v>
      </c>
    </row>
    <row r="42" spans="2:8" x14ac:dyDescent="0.15">
      <c r="B42" s="7"/>
      <c r="C42" s="22"/>
      <c r="D42" s="8"/>
      <c r="E42" s="11" t="s">
        <v>147</v>
      </c>
      <c r="F42" s="50">
        <f t="shared" si="0"/>
        <v>264</v>
      </c>
      <c r="G42" s="12">
        <v>303</v>
      </c>
      <c r="H42" s="13">
        <f t="shared" si="1"/>
        <v>7.8803641092327695E-2</v>
      </c>
    </row>
    <row r="43" spans="2:8" x14ac:dyDescent="0.15">
      <c r="B43" s="7"/>
      <c r="C43" s="22"/>
      <c r="D43" s="8"/>
      <c r="E43" s="11" t="s">
        <v>148</v>
      </c>
      <c r="F43" s="50">
        <f t="shared" si="0"/>
        <v>7</v>
      </c>
      <c r="G43" s="12">
        <v>8</v>
      </c>
      <c r="H43" s="13">
        <f t="shared" si="1"/>
        <v>2.0806241872561768E-3</v>
      </c>
    </row>
    <row r="44" spans="2:8" x14ac:dyDescent="0.15">
      <c r="B44" s="7"/>
      <c r="C44" s="22"/>
      <c r="D44" s="8"/>
      <c r="E44" s="11" t="s">
        <v>149</v>
      </c>
      <c r="F44" s="50">
        <f t="shared" si="0"/>
        <v>15</v>
      </c>
      <c r="G44" s="12">
        <v>17</v>
      </c>
      <c r="H44" s="13">
        <f t="shared" si="1"/>
        <v>4.421326397919376E-3</v>
      </c>
    </row>
    <row r="45" spans="2:8" x14ac:dyDescent="0.15">
      <c r="B45" s="7"/>
      <c r="C45" s="22"/>
      <c r="D45" s="8"/>
      <c r="E45" s="11" t="s">
        <v>150</v>
      </c>
      <c r="F45" s="50">
        <f t="shared" si="0"/>
        <v>360</v>
      </c>
      <c r="G45" s="12">
        <v>414</v>
      </c>
      <c r="H45" s="13">
        <f t="shared" si="1"/>
        <v>0.10767230169050715</v>
      </c>
    </row>
    <row r="46" spans="2:8" x14ac:dyDescent="0.15">
      <c r="B46" s="7"/>
      <c r="C46" s="22"/>
      <c r="D46" s="8"/>
      <c r="E46" s="11" t="s">
        <v>151</v>
      </c>
      <c r="F46" s="50">
        <f t="shared" si="0"/>
        <v>5</v>
      </c>
      <c r="G46" s="12">
        <v>6</v>
      </c>
      <c r="H46" s="13">
        <f t="shared" si="1"/>
        <v>1.5604681404421327E-3</v>
      </c>
    </row>
    <row r="47" spans="2:8" x14ac:dyDescent="0.15">
      <c r="B47" s="7"/>
      <c r="C47" s="22"/>
      <c r="D47" s="8"/>
      <c r="E47" s="11" t="s">
        <v>152</v>
      </c>
      <c r="F47" s="50">
        <f t="shared" si="0"/>
        <v>412</v>
      </c>
      <c r="G47" s="12">
        <v>474</v>
      </c>
      <c r="H47" s="13">
        <f t="shared" si="1"/>
        <v>0.12327698309492847</v>
      </c>
    </row>
    <row r="48" spans="2:8" x14ac:dyDescent="0.15">
      <c r="B48" s="7"/>
      <c r="C48" s="22"/>
      <c r="D48" s="8"/>
      <c r="E48" s="11" t="s">
        <v>153</v>
      </c>
      <c r="F48" s="50">
        <f t="shared" si="0"/>
        <v>3</v>
      </c>
      <c r="G48" s="12">
        <v>3</v>
      </c>
      <c r="H48" s="13">
        <f t="shared" si="1"/>
        <v>7.8023407022106636E-4</v>
      </c>
    </row>
    <row r="49" spans="2:8" x14ac:dyDescent="0.15">
      <c r="B49" s="7"/>
      <c r="C49" s="22"/>
      <c r="D49" s="8"/>
      <c r="E49" s="11" t="s">
        <v>154</v>
      </c>
      <c r="F49" s="50">
        <f t="shared" si="0"/>
        <v>132</v>
      </c>
      <c r="G49" s="12">
        <v>152</v>
      </c>
      <c r="H49" s="13">
        <f t="shared" si="1"/>
        <v>3.9531859557867359E-2</v>
      </c>
    </row>
    <row r="50" spans="2:8" x14ac:dyDescent="0.15">
      <c r="B50" s="7"/>
      <c r="C50" s="22"/>
      <c r="D50" s="8"/>
      <c r="E50" s="11" t="s">
        <v>155</v>
      </c>
      <c r="F50" s="50">
        <f t="shared" si="0"/>
        <v>57</v>
      </c>
      <c r="G50" s="12">
        <v>66</v>
      </c>
      <c r="H50" s="13">
        <f t="shared" si="1"/>
        <v>1.7165149544863458E-2</v>
      </c>
    </row>
    <row r="51" spans="2:8" x14ac:dyDescent="0.15">
      <c r="B51" s="7"/>
      <c r="C51" s="22"/>
      <c r="D51" s="8"/>
      <c r="E51" s="11" t="s">
        <v>156</v>
      </c>
      <c r="F51" s="50">
        <f t="shared" si="0"/>
        <v>245</v>
      </c>
      <c r="G51" s="12">
        <v>281</v>
      </c>
      <c r="H51" s="13">
        <f t="shared" si="1"/>
        <v>7.3081924577373211E-2</v>
      </c>
    </row>
    <row r="52" spans="2:8" x14ac:dyDescent="0.15">
      <c r="B52" s="7"/>
      <c r="C52" s="22"/>
      <c r="D52" s="8"/>
      <c r="E52" s="11" t="s">
        <v>157</v>
      </c>
      <c r="F52" s="50">
        <f t="shared" si="0"/>
        <v>25</v>
      </c>
      <c r="G52" s="12">
        <v>29</v>
      </c>
      <c r="H52" s="13">
        <f t="shared" si="1"/>
        <v>7.542262678803641E-3</v>
      </c>
    </row>
    <row r="53" spans="2:8" x14ac:dyDescent="0.15">
      <c r="B53" s="7"/>
      <c r="C53" s="22"/>
      <c r="D53" s="8"/>
      <c r="E53" s="11" t="s">
        <v>158</v>
      </c>
      <c r="F53" s="50">
        <f t="shared" si="0"/>
        <v>27</v>
      </c>
      <c r="G53" s="12">
        <v>31</v>
      </c>
      <c r="H53" s="13">
        <f t="shared" si="1"/>
        <v>8.0624187256176857E-3</v>
      </c>
    </row>
    <row r="54" spans="2:8" x14ac:dyDescent="0.15">
      <c r="B54" s="7"/>
      <c r="C54" s="22"/>
      <c r="D54" s="8"/>
      <c r="E54" s="11" t="s">
        <v>159</v>
      </c>
      <c r="F54" s="50">
        <f t="shared" si="0"/>
        <v>210</v>
      </c>
      <c r="G54" s="12">
        <v>241</v>
      </c>
      <c r="H54" s="13">
        <f t="shared" si="1"/>
        <v>6.2678803641092323E-2</v>
      </c>
    </row>
    <row r="55" spans="2:8" x14ac:dyDescent="0.15">
      <c r="B55" s="7"/>
      <c r="C55" s="22"/>
      <c r="D55" s="8"/>
      <c r="E55" s="11" t="s">
        <v>160</v>
      </c>
      <c r="F55" s="50">
        <f t="shared" si="0"/>
        <v>11</v>
      </c>
      <c r="G55" s="12">
        <v>13</v>
      </c>
      <c r="H55" s="13">
        <f t="shared" si="1"/>
        <v>3.3810143042912874E-3</v>
      </c>
    </row>
    <row r="56" spans="2:8" x14ac:dyDescent="0.15">
      <c r="B56" s="7"/>
      <c r="C56" s="22"/>
      <c r="D56" s="8"/>
      <c r="E56" s="11" t="s">
        <v>161</v>
      </c>
      <c r="F56" s="50">
        <f t="shared" si="0"/>
        <v>64</v>
      </c>
      <c r="G56" s="12">
        <v>73</v>
      </c>
      <c r="H56" s="13">
        <f t="shared" si="1"/>
        <v>1.8985695708712613E-2</v>
      </c>
    </row>
    <row r="57" spans="2:8" x14ac:dyDescent="0.15">
      <c r="B57" s="9"/>
      <c r="C57" s="21"/>
      <c r="D57" s="10"/>
      <c r="E57" s="11" t="s">
        <v>162</v>
      </c>
      <c r="F57" s="50">
        <f t="shared" si="0"/>
        <v>49</v>
      </c>
      <c r="G57" s="12">
        <v>56</v>
      </c>
      <c r="H57" s="13">
        <f t="shared" si="1"/>
        <v>1.4564369310793237E-2</v>
      </c>
    </row>
    <row r="58" spans="2:8" x14ac:dyDescent="0.15">
      <c r="B58" t="s">
        <v>41</v>
      </c>
      <c r="C58" s="22"/>
    </row>
    <row r="59" spans="2:8" x14ac:dyDescent="0.15">
      <c r="C59" s="22"/>
    </row>
    <row r="60" spans="2:8" x14ac:dyDescent="0.15">
      <c r="B60" s="26" t="s">
        <v>11</v>
      </c>
      <c r="C60" s="22"/>
      <c r="G60" s="1"/>
    </row>
    <row r="61" spans="2:8" x14ac:dyDescent="0.15">
      <c r="B61" t="s">
        <v>119</v>
      </c>
      <c r="C61" s="22"/>
      <c r="G61" s="1"/>
    </row>
    <row r="62" spans="2:8" x14ac:dyDescent="0.15">
      <c r="B62" t="s">
        <v>120</v>
      </c>
      <c r="C62" s="22"/>
      <c r="G62" s="1"/>
    </row>
    <row r="63" spans="2:8" x14ac:dyDescent="0.15">
      <c r="B63" t="s">
        <v>54</v>
      </c>
      <c r="C63" s="22"/>
      <c r="G63" s="1"/>
    </row>
    <row r="64" spans="2:8" x14ac:dyDescent="0.15">
      <c r="B64" s="27"/>
      <c r="C64" s="28"/>
      <c r="D64" s="28"/>
      <c r="E64" s="29" t="s">
        <v>61</v>
      </c>
      <c r="F64" s="30" t="s">
        <v>47</v>
      </c>
      <c r="G64" s="42" t="s">
        <v>164</v>
      </c>
      <c r="H64" s="31"/>
    </row>
    <row r="65" spans="2:8" x14ac:dyDescent="0.15">
      <c r="B65" s="32"/>
      <c r="C65" s="33"/>
      <c r="D65" s="33"/>
      <c r="E65" s="36"/>
      <c r="F65" s="35" t="s">
        <v>163</v>
      </c>
      <c r="G65" s="43" t="s">
        <v>165</v>
      </c>
      <c r="H65" s="36"/>
    </row>
    <row r="66" spans="2:8" x14ac:dyDescent="0.15">
      <c r="B66" s="32"/>
      <c r="C66" s="33"/>
      <c r="D66" s="33"/>
      <c r="E66" s="36"/>
      <c r="F66" s="35" t="s">
        <v>48</v>
      </c>
      <c r="G66" s="43" t="s">
        <v>53</v>
      </c>
      <c r="H66" s="36"/>
    </row>
    <row r="67" spans="2:8" x14ac:dyDescent="0.15">
      <c r="B67" s="32"/>
      <c r="C67" s="33"/>
      <c r="D67" s="33"/>
      <c r="E67" s="36"/>
      <c r="F67" s="35" t="s">
        <v>49</v>
      </c>
      <c r="G67" s="43" t="s">
        <v>121</v>
      </c>
      <c r="H67" s="36"/>
    </row>
    <row r="68" spans="2:8" x14ac:dyDescent="0.15">
      <c r="B68" s="32"/>
      <c r="C68" s="33"/>
      <c r="D68" s="33"/>
      <c r="E68" s="36"/>
      <c r="F68" s="35" t="s">
        <v>50</v>
      </c>
      <c r="G68" s="43" t="s">
        <v>67</v>
      </c>
      <c r="H68" s="36"/>
    </row>
    <row r="69" spans="2:8" x14ac:dyDescent="0.15">
      <c r="B69" s="32"/>
      <c r="C69" s="33"/>
      <c r="D69" s="33"/>
      <c r="E69" s="36"/>
      <c r="F69" s="35" t="s">
        <v>51</v>
      </c>
      <c r="G69" s="43"/>
      <c r="H69" s="36"/>
    </row>
    <row r="70" spans="2:8" x14ac:dyDescent="0.15">
      <c r="B70" s="32"/>
      <c r="C70" s="33"/>
      <c r="D70" s="33"/>
      <c r="E70" s="36"/>
      <c r="F70" s="35" t="s">
        <v>52</v>
      </c>
      <c r="G70" s="43"/>
      <c r="H70" s="36"/>
    </row>
    <row r="71" spans="2:8" x14ac:dyDescent="0.15">
      <c r="B71" s="32"/>
      <c r="C71" s="33"/>
      <c r="D71" s="33"/>
      <c r="E71" s="36"/>
      <c r="F71" s="35" t="s">
        <v>113</v>
      </c>
      <c r="G71" s="43"/>
      <c r="H71" s="36"/>
    </row>
    <row r="72" spans="2:8" x14ac:dyDescent="0.15">
      <c r="B72" s="32"/>
      <c r="C72" s="33"/>
      <c r="D72" s="33"/>
      <c r="E72" s="36"/>
      <c r="F72" s="35" t="s">
        <v>122</v>
      </c>
      <c r="G72" s="43"/>
      <c r="H72" s="36"/>
    </row>
    <row r="73" spans="2:8" x14ac:dyDescent="0.15">
      <c r="B73" s="32"/>
      <c r="C73" s="33"/>
      <c r="D73" s="33"/>
      <c r="E73" s="36"/>
      <c r="F73" s="35" t="s">
        <v>75</v>
      </c>
      <c r="G73" s="43"/>
      <c r="H73" s="36"/>
    </row>
    <row r="74" spans="2:8" x14ac:dyDescent="0.15">
      <c r="B74" s="32"/>
      <c r="C74" s="33"/>
      <c r="D74" s="33"/>
      <c r="E74" s="36"/>
      <c r="F74" s="35" t="s">
        <v>74</v>
      </c>
      <c r="G74" s="43"/>
      <c r="H74" s="36"/>
    </row>
    <row r="75" spans="2:8" x14ac:dyDescent="0.15">
      <c r="B75" s="5"/>
      <c r="C75" s="20"/>
      <c r="D75" s="20"/>
      <c r="E75" s="6"/>
      <c r="F75" s="18" t="s">
        <v>102</v>
      </c>
      <c r="G75" s="5" t="s">
        <v>102</v>
      </c>
      <c r="H75" s="6"/>
    </row>
    <row r="76" spans="2:8" x14ac:dyDescent="0.15">
      <c r="B76" s="9"/>
      <c r="C76" s="21"/>
      <c r="D76" s="21"/>
      <c r="E76" s="10"/>
      <c r="F76" s="19"/>
      <c r="G76" s="9"/>
      <c r="H76" s="11" t="s">
        <v>9</v>
      </c>
    </row>
    <row r="77" spans="2:8" x14ac:dyDescent="0.15">
      <c r="B77" s="2" t="s">
        <v>12</v>
      </c>
      <c r="C77" s="3" t="s">
        <v>123</v>
      </c>
      <c r="D77" s="3"/>
      <c r="E77" s="4"/>
      <c r="F77" s="51">
        <v>936</v>
      </c>
      <c r="G77" s="51">
        <v>894</v>
      </c>
      <c r="H77" s="24">
        <v>1</v>
      </c>
    </row>
    <row r="78" spans="2:8" x14ac:dyDescent="0.15">
      <c r="B78" s="5" t="s">
        <v>13</v>
      </c>
      <c r="C78" s="20"/>
      <c r="D78" s="8"/>
      <c r="E78" s="11" t="s">
        <v>166</v>
      </c>
      <c r="F78" s="50">
        <f t="shared" ref="F78:F109" si="2">ROUND($F$77*H78,0)</f>
        <v>0</v>
      </c>
      <c r="G78" s="51"/>
      <c r="H78" s="23">
        <f>G78/$G$77</f>
        <v>0</v>
      </c>
    </row>
    <row r="79" spans="2:8" x14ac:dyDescent="0.15">
      <c r="B79" s="7" t="s">
        <v>103</v>
      </c>
      <c r="C79" s="22"/>
      <c r="D79" s="8"/>
      <c r="E79" s="11" t="s">
        <v>132</v>
      </c>
      <c r="F79" s="50">
        <f t="shared" si="2"/>
        <v>333</v>
      </c>
      <c r="G79" s="51">
        <v>318</v>
      </c>
      <c r="H79" s="23">
        <f t="shared" ref="H79:H109" si="3">G79/$G$77</f>
        <v>0.35570469798657717</v>
      </c>
    </row>
    <row r="80" spans="2:8" x14ac:dyDescent="0.15">
      <c r="B80" s="7" t="s">
        <v>15</v>
      </c>
      <c r="C80" s="22"/>
      <c r="D80" s="8"/>
      <c r="E80" s="11" t="s">
        <v>133</v>
      </c>
      <c r="F80" s="50">
        <f t="shared" si="2"/>
        <v>24</v>
      </c>
      <c r="G80" s="51">
        <v>23</v>
      </c>
      <c r="H80" s="23">
        <f t="shared" si="3"/>
        <v>2.5727069351230425E-2</v>
      </c>
    </row>
    <row r="81" spans="2:8" x14ac:dyDescent="0.15">
      <c r="B81" s="7"/>
      <c r="C81" s="22"/>
      <c r="D81" s="8"/>
      <c r="E81" s="11" t="s">
        <v>134</v>
      </c>
      <c r="F81" s="50">
        <f t="shared" ref="F81:F104" si="4">ROUND($F$77*H81,0)</f>
        <v>13</v>
      </c>
      <c r="G81" s="51">
        <v>12</v>
      </c>
      <c r="H81" s="23">
        <f t="shared" ref="H81:H104" si="5">G81/$G$77</f>
        <v>1.3422818791946308E-2</v>
      </c>
    </row>
    <row r="82" spans="2:8" x14ac:dyDescent="0.15">
      <c r="B82" s="7"/>
      <c r="C82" s="22"/>
      <c r="D82" s="8"/>
      <c r="E82" s="11" t="s">
        <v>135</v>
      </c>
      <c r="F82" s="50">
        <f t="shared" si="4"/>
        <v>25</v>
      </c>
      <c r="G82" s="51">
        <v>24</v>
      </c>
      <c r="H82" s="23">
        <f t="shared" si="5"/>
        <v>2.6845637583892617E-2</v>
      </c>
    </row>
    <row r="83" spans="2:8" x14ac:dyDescent="0.15">
      <c r="B83" s="7"/>
      <c r="C83" s="22"/>
      <c r="D83" s="8"/>
      <c r="E83" s="11" t="s">
        <v>136</v>
      </c>
      <c r="F83" s="50">
        <f t="shared" si="4"/>
        <v>0</v>
      </c>
      <c r="G83" s="51"/>
      <c r="H83" s="23">
        <f t="shared" si="5"/>
        <v>0</v>
      </c>
    </row>
    <row r="84" spans="2:8" x14ac:dyDescent="0.15">
      <c r="B84" s="7"/>
      <c r="C84" s="22"/>
      <c r="D84" s="8"/>
      <c r="E84" s="11" t="s">
        <v>137</v>
      </c>
      <c r="F84" s="50">
        <f t="shared" si="4"/>
        <v>6</v>
      </c>
      <c r="G84" s="51">
        <v>6</v>
      </c>
      <c r="H84" s="23">
        <f t="shared" si="5"/>
        <v>6.7114093959731542E-3</v>
      </c>
    </row>
    <row r="85" spans="2:8" x14ac:dyDescent="0.15">
      <c r="B85" s="7"/>
      <c r="C85" s="22"/>
      <c r="D85" s="8"/>
      <c r="E85" s="11" t="s">
        <v>138</v>
      </c>
      <c r="F85" s="50">
        <f t="shared" si="4"/>
        <v>0</v>
      </c>
      <c r="G85" s="51"/>
      <c r="H85" s="23">
        <f t="shared" si="5"/>
        <v>0</v>
      </c>
    </row>
    <row r="86" spans="2:8" x14ac:dyDescent="0.15">
      <c r="B86" s="7"/>
      <c r="C86" s="22"/>
      <c r="D86" s="8"/>
      <c r="E86" s="11" t="s">
        <v>139</v>
      </c>
      <c r="F86" s="50">
        <f t="shared" si="4"/>
        <v>44</v>
      </c>
      <c r="G86" s="51">
        <v>42</v>
      </c>
      <c r="H86" s="23">
        <f t="shared" si="5"/>
        <v>4.6979865771812082E-2</v>
      </c>
    </row>
    <row r="87" spans="2:8" x14ac:dyDescent="0.15">
      <c r="B87" s="7"/>
      <c r="C87" s="22"/>
      <c r="D87" s="8"/>
      <c r="E87" s="11" t="s">
        <v>140</v>
      </c>
      <c r="F87" s="50">
        <f t="shared" si="4"/>
        <v>16</v>
      </c>
      <c r="G87" s="51">
        <v>15</v>
      </c>
      <c r="H87" s="23">
        <f t="shared" si="5"/>
        <v>1.6778523489932886E-2</v>
      </c>
    </row>
    <row r="88" spans="2:8" x14ac:dyDescent="0.15">
      <c r="B88" s="7"/>
      <c r="C88" s="22"/>
      <c r="D88" s="8"/>
      <c r="E88" s="11" t="s">
        <v>141</v>
      </c>
      <c r="F88" s="50">
        <f t="shared" si="4"/>
        <v>13</v>
      </c>
      <c r="G88" s="51">
        <v>12</v>
      </c>
      <c r="H88" s="23">
        <f t="shared" si="5"/>
        <v>1.3422818791946308E-2</v>
      </c>
    </row>
    <row r="89" spans="2:8" x14ac:dyDescent="0.15">
      <c r="B89" s="7"/>
      <c r="C89" s="22"/>
      <c r="D89" s="8"/>
      <c r="E89" s="11" t="s">
        <v>142</v>
      </c>
      <c r="F89" s="50">
        <f t="shared" si="4"/>
        <v>24</v>
      </c>
      <c r="G89" s="51">
        <v>23</v>
      </c>
      <c r="H89" s="23">
        <f t="shared" si="5"/>
        <v>2.5727069351230425E-2</v>
      </c>
    </row>
    <row r="90" spans="2:8" x14ac:dyDescent="0.15">
      <c r="B90" s="7"/>
      <c r="C90" s="22"/>
      <c r="D90" s="8"/>
      <c r="E90" s="11" t="s">
        <v>143</v>
      </c>
      <c r="F90" s="50">
        <f t="shared" si="4"/>
        <v>48</v>
      </c>
      <c r="G90" s="51">
        <v>46</v>
      </c>
      <c r="H90" s="23">
        <f t="shared" si="5"/>
        <v>5.145413870246085E-2</v>
      </c>
    </row>
    <row r="91" spans="2:8" x14ac:dyDescent="0.15">
      <c r="B91" s="7"/>
      <c r="C91" s="22"/>
      <c r="D91" s="8"/>
      <c r="E91" s="11" t="s">
        <v>144</v>
      </c>
      <c r="F91" s="50">
        <f t="shared" si="4"/>
        <v>19</v>
      </c>
      <c r="G91" s="51">
        <v>18</v>
      </c>
      <c r="H91" s="23">
        <f t="shared" si="5"/>
        <v>2.0134228187919462E-2</v>
      </c>
    </row>
    <row r="92" spans="2:8" x14ac:dyDescent="0.15">
      <c r="B92" s="7"/>
      <c r="C92" s="22"/>
      <c r="D92" s="8"/>
      <c r="E92" s="11" t="s">
        <v>145</v>
      </c>
      <c r="F92" s="50">
        <f t="shared" si="4"/>
        <v>1</v>
      </c>
      <c r="G92" s="51">
        <v>1</v>
      </c>
      <c r="H92" s="23">
        <f t="shared" si="5"/>
        <v>1.1185682326621924E-3</v>
      </c>
    </row>
    <row r="93" spans="2:8" x14ac:dyDescent="0.15">
      <c r="B93" s="7"/>
      <c r="C93" s="22"/>
      <c r="D93" s="8"/>
      <c r="E93" s="11" t="s">
        <v>146</v>
      </c>
      <c r="F93" s="50">
        <f t="shared" si="4"/>
        <v>37</v>
      </c>
      <c r="G93" s="51">
        <v>35</v>
      </c>
      <c r="H93" s="23">
        <f t="shared" si="5"/>
        <v>3.9149888143176735E-2</v>
      </c>
    </row>
    <row r="94" spans="2:8" x14ac:dyDescent="0.15">
      <c r="B94" s="7"/>
      <c r="C94" s="22"/>
      <c r="D94" s="8"/>
      <c r="E94" s="11" t="s">
        <v>147</v>
      </c>
      <c r="F94" s="50">
        <f t="shared" si="4"/>
        <v>0</v>
      </c>
      <c r="G94" s="51"/>
      <c r="H94" s="23">
        <f t="shared" si="5"/>
        <v>0</v>
      </c>
    </row>
    <row r="95" spans="2:8" x14ac:dyDescent="0.15">
      <c r="B95" s="7"/>
      <c r="C95" s="22"/>
      <c r="D95" s="8"/>
      <c r="E95" s="11" t="s">
        <v>148</v>
      </c>
      <c r="F95" s="50">
        <f t="shared" si="4"/>
        <v>0</v>
      </c>
      <c r="G95" s="51"/>
      <c r="H95" s="23">
        <f t="shared" si="5"/>
        <v>0</v>
      </c>
    </row>
    <row r="96" spans="2:8" x14ac:dyDescent="0.15">
      <c r="B96" s="7"/>
      <c r="C96" s="22"/>
      <c r="D96" s="8"/>
      <c r="E96" s="11" t="s">
        <v>149</v>
      </c>
      <c r="F96" s="50">
        <f t="shared" si="4"/>
        <v>0</v>
      </c>
      <c r="G96" s="51"/>
      <c r="H96" s="23">
        <f t="shared" si="5"/>
        <v>0</v>
      </c>
    </row>
    <row r="97" spans="2:8" x14ac:dyDescent="0.15">
      <c r="B97" s="7"/>
      <c r="C97" s="22"/>
      <c r="D97" s="8"/>
      <c r="E97" s="11" t="s">
        <v>150</v>
      </c>
      <c r="F97" s="50">
        <f t="shared" si="4"/>
        <v>158</v>
      </c>
      <c r="G97" s="51">
        <v>151</v>
      </c>
      <c r="H97" s="23">
        <f t="shared" si="5"/>
        <v>0.16890380313199105</v>
      </c>
    </row>
    <row r="98" spans="2:8" x14ac:dyDescent="0.15">
      <c r="B98" s="7"/>
      <c r="C98" s="22"/>
      <c r="D98" s="8"/>
      <c r="E98" s="11" t="s">
        <v>151</v>
      </c>
      <c r="F98" s="50">
        <f t="shared" si="4"/>
        <v>0</v>
      </c>
      <c r="G98" s="51"/>
      <c r="H98" s="23">
        <f t="shared" si="5"/>
        <v>0</v>
      </c>
    </row>
    <row r="99" spans="2:8" x14ac:dyDescent="0.15">
      <c r="B99" s="7"/>
      <c r="C99" s="22"/>
      <c r="D99" s="8"/>
      <c r="E99" s="11" t="s">
        <v>152</v>
      </c>
      <c r="F99" s="50">
        <f t="shared" si="4"/>
        <v>0</v>
      </c>
      <c r="G99" s="51"/>
      <c r="H99" s="23">
        <f t="shared" si="5"/>
        <v>0</v>
      </c>
    </row>
    <row r="100" spans="2:8" x14ac:dyDescent="0.15">
      <c r="B100" s="7"/>
      <c r="C100" s="22"/>
      <c r="D100" s="8"/>
      <c r="E100" s="11" t="s">
        <v>153</v>
      </c>
      <c r="F100" s="50">
        <f t="shared" si="4"/>
        <v>18</v>
      </c>
      <c r="G100" s="51">
        <v>17</v>
      </c>
      <c r="H100" s="23">
        <f t="shared" si="5"/>
        <v>1.901565995525727E-2</v>
      </c>
    </row>
    <row r="101" spans="2:8" x14ac:dyDescent="0.15">
      <c r="B101" s="7"/>
      <c r="C101" s="22"/>
      <c r="D101" s="8"/>
      <c r="E101" s="11" t="s">
        <v>167</v>
      </c>
      <c r="F101" s="50">
        <f t="shared" si="4"/>
        <v>0</v>
      </c>
      <c r="G101" s="51"/>
      <c r="H101" s="23">
        <f t="shared" si="5"/>
        <v>0</v>
      </c>
    </row>
    <row r="102" spans="2:8" x14ac:dyDescent="0.15">
      <c r="B102" s="7"/>
      <c r="C102" s="22"/>
      <c r="D102" s="8"/>
      <c r="E102" s="11" t="s">
        <v>155</v>
      </c>
      <c r="F102" s="50">
        <f t="shared" si="4"/>
        <v>67</v>
      </c>
      <c r="G102" s="51">
        <v>64</v>
      </c>
      <c r="H102" s="23">
        <f t="shared" si="5"/>
        <v>7.1588366890380312E-2</v>
      </c>
    </row>
    <row r="103" spans="2:8" x14ac:dyDescent="0.15">
      <c r="B103" s="7"/>
      <c r="C103" s="22"/>
      <c r="D103" s="8"/>
      <c r="E103" s="11" t="s">
        <v>156</v>
      </c>
      <c r="F103" s="50">
        <f t="shared" si="4"/>
        <v>41</v>
      </c>
      <c r="G103" s="51">
        <v>39</v>
      </c>
      <c r="H103" s="23">
        <f t="shared" si="5"/>
        <v>4.3624161073825503E-2</v>
      </c>
    </row>
    <row r="104" spans="2:8" x14ac:dyDescent="0.15">
      <c r="B104" s="7"/>
      <c r="C104" s="22"/>
      <c r="D104" s="8"/>
      <c r="E104" s="11" t="s">
        <v>157</v>
      </c>
      <c r="F104" s="50">
        <f t="shared" si="4"/>
        <v>23</v>
      </c>
      <c r="G104" s="51">
        <v>22</v>
      </c>
      <c r="H104" s="23">
        <f t="shared" si="5"/>
        <v>2.4608501118568233E-2</v>
      </c>
    </row>
    <row r="105" spans="2:8" x14ac:dyDescent="0.15">
      <c r="B105" s="7"/>
      <c r="C105" s="22"/>
      <c r="D105" s="8"/>
      <c r="E105" s="11" t="s">
        <v>158</v>
      </c>
      <c r="F105" s="50">
        <f t="shared" si="2"/>
        <v>27</v>
      </c>
      <c r="G105" s="51">
        <v>26</v>
      </c>
      <c r="H105" s="23">
        <f t="shared" si="3"/>
        <v>2.9082774049217001E-2</v>
      </c>
    </row>
    <row r="106" spans="2:8" x14ac:dyDescent="0.15">
      <c r="B106" s="7"/>
      <c r="C106" s="22"/>
      <c r="D106" s="8"/>
      <c r="E106" s="11" t="s">
        <v>159</v>
      </c>
      <c r="F106" s="50">
        <f t="shared" si="2"/>
        <v>0</v>
      </c>
      <c r="G106" s="51"/>
      <c r="H106" s="23">
        <f t="shared" si="3"/>
        <v>0</v>
      </c>
    </row>
    <row r="107" spans="2:8" x14ac:dyDescent="0.15">
      <c r="B107" s="7"/>
      <c r="C107" s="22"/>
      <c r="D107" s="8"/>
      <c r="E107" s="11" t="s">
        <v>160</v>
      </c>
      <c r="F107" s="50">
        <f t="shared" si="2"/>
        <v>0</v>
      </c>
      <c r="G107" s="51"/>
      <c r="H107" s="23">
        <f t="shared" si="3"/>
        <v>0</v>
      </c>
    </row>
    <row r="108" spans="2:8" x14ac:dyDescent="0.15">
      <c r="B108" s="7"/>
      <c r="C108" s="22"/>
      <c r="D108" s="8"/>
      <c r="E108" s="11" t="s">
        <v>161</v>
      </c>
      <c r="F108" s="50">
        <f t="shared" si="2"/>
        <v>0</v>
      </c>
      <c r="G108" s="51"/>
      <c r="H108" s="23">
        <f t="shared" si="3"/>
        <v>0</v>
      </c>
    </row>
    <row r="109" spans="2:8" x14ac:dyDescent="0.15">
      <c r="B109" s="9"/>
      <c r="C109" s="21"/>
      <c r="D109" s="10"/>
      <c r="E109" s="11" t="s">
        <v>162</v>
      </c>
      <c r="F109" s="50">
        <f t="shared" si="2"/>
        <v>0</v>
      </c>
      <c r="G109" s="51"/>
      <c r="H109" s="23">
        <f t="shared" si="3"/>
        <v>0</v>
      </c>
    </row>
    <row r="110" spans="2:8" x14ac:dyDescent="0.15">
      <c r="B110" s="22" t="s">
        <v>98</v>
      </c>
      <c r="C110" s="22"/>
      <c r="D110" s="22"/>
      <c r="E110" s="22"/>
      <c r="F110" s="56"/>
      <c r="G110" s="54"/>
      <c r="H110" s="55"/>
    </row>
    <row r="111" spans="2:8" x14ac:dyDescent="0.15">
      <c r="B111" s="22"/>
      <c r="C111" s="22"/>
      <c r="D111" s="22"/>
      <c r="E111" s="22"/>
      <c r="F111" s="56"/>
      <c r="G111" s="54"/>
      <c r="H111" s="55"/>
    </row>
    <row r="112" spans="2:8" x14ac:dyDescent="0.15">
      <c r="B112" s="26" t="s">
        <v>89</v>
      </c>
    </row>
    <row r="113" spans="2:8" x14ac:dyDescent="0.15">
      <c r="B113" s="49" t="s">
        <v>124</v>
      </c>
    </row>
    <row r="114" spans="2:8" x14ac:dyDescent="0.15">
      <c r="B114" s="49" t="s">
        <v>91</v>
      </c>
    </row>
    <row r="115" spans="2:8" x14ac:dyDescent="0.15">
      <c r="B115" s="26"/>
    </row>
    <row r="116" spans="2:8" x14ac:dyDescent="0.15">
      <c r="B116" t="s">
        <v>63</v>
      </c>
    </row>
    <row r="117" spans="2:8" x14ac:dyDescent="0.15">
      <c r="B117" t="s">
        <v>65</v>
      </c>
    </row>
    <row r="118" spans="2:8" x14ac:dyDescent="0.15">
      <c r="B118" t="s">
        <v>64</v>
      </c>
    </row>
    <row r="119" spans="2:8" x14ac:dyDescent="0.15">
      <c r="B119" s="2" t="s">
        <v>16</v>
      </c>
      <c r="C119" s="3"/>
      <c r="D119" s="4"/>
      <c r="E119" s="11" t="s">
        <v>32</v>
      </c>
      <c r="F119" s="11" t="s">
        <v>104</v>
      </c>
      <c r="G119" s="44" t="s">
        <v>61</v>
      </c>
      <c r="H119" s="45"/>
    </row>
    <row r="120" spans="2:8" x14ac:dyDescent="0.15">
      <c r="B120" s="5" t="s">
        <v>23</v>
      </c>
      <c r="C120" s="20"/>
      <c r="D120" s="20"/>
      <c r="E120" s="20"/>
      <c r="F120" s="6"/>
      <c r="G120" s="33" t="s">
        <v>62</v>
      </c>
      <c r="H120" s="31"/>
    </row>
    <row r="121" spans="2:8" x14ac:dyDescent="0.15">
      <c r="B121" s="7" t="s">
        <v>28</v>
      </c>
      <c r="C121" s="22"/>
      <c r="D121" s="22"/>
      <c r="E121" s="22"/>
      <c r="F121" s="8"/>
      <c r="G121" s="33"/>
      <c r="H121" s="36"/>
    </row>
    <row r="122" spans="2:8" x14ac:dyDescent="0.15">
      <c r="B122" s="7"/>
      <c r="C122" s="22"/>
      <c r="D122" s="8"/>
      <c r="E122" s="11" t="s">
        <v>132</v>
      </c>
      <c r="F122" s="50">
        <f>F150-F174+F201</f>
        <v>1329</v>
      </c>
      <c r="G122" s="33"/>
      <c r="H122" s="36"/>
    </row>
    <row r="123" spans="2:8" x14ac:dyDescent="0.15">
      <c r="B123" s="7"/>
      <c r="C123" s="22"/>
      <c r="D123" s="8"/>
      <c r="E123" s="11" t="s">
        <v>144</v>
      </c>
      <c r="F123" s="50">
        <f t="shared" ref="F123:F144" si="6">F151-F175+F202</f>
        <v>84</v>
      </c>
      <c r="G123" s="33"/>
      <c r="H123" s="36"/>
    </row>
    <row r="124" spans="2:8" x14ac:dyDescent="0.15">
      <c r="B124" s="7"/>
      <c r="C124" s="22"/>
      <c r="D124" s="8"/>
      <c r="E124" s="11" t="s">
        <v>143</v>
      </c>
      <c r="F124" s="50">
        <f t="shared" si="6"/>
        <v>382</v>
      </c>
      <c r="G124" s="33"/>
      <c r="H124" s="36"/>
    </row>
    <row r="125" spans="2:8" x14ac:dyDescent="0.15">
      <c r="B125" s="7"/>
      <c r="C125" s="22"/>
      <c r="D125" s="8"/>
      <c r="E125" s="11" t="s">
        <v>150</v>
      </c>
      <c r="F125" s="50">
        <f t="shared" si="6"/>
        <v>411</v>
      </c>
      <c r="G125" s="33"/>
      <c r="H125" s="36"/>
    </row>
    <row r="126" spans="2:8" x14ac:dyDescent="0.15">
      <c r="B126" s="7"/>
      <c r="C126" s="22"/>
      <c r="D126" s="8"/>
      <c r="E126" s="11" t="s">
        <v>172</v>
      </c>
      <c r="F126" s="50">
        <f t="shared" si="6"/>
        <v>49</v>
      </c>
      <c r="G126" s="33"/>
      <c r="H126" s="36"/>
    </row>
    <row r="127" spans="2:8" x14ac:dyDescent="0.15">
      <c r="B127" s="7"/>
      <c r="C127" s="22"/>
      <c r="D127" s="8"/>
      <c r="E127" s="11" t="s">
        <v>168</v>
      </c>
      <c r="F127" s="50">
        <f t="shared" si="6"/>
        <v>32</v>
      </c>
      <c r="G127" s="33"/>
      <c r="H127" s="36"/>
    </row>
    <row r="128" spans="2:8" x14ac:dyDescent="0.15">
      <c r="B128" s="7"/>
      <c r="C128" s="22"/>
      <c r="D128" s="8"/>
      <c r="E128" s="11" t="s">
        <v>169</v>
      </c>
      <c r="F128" s="50">
        <f t="shared" si="6"/>
        <v>49</v>
      </c>
      <c r="G128" s="33"/>
      <c r="H128" s="36"/>
    </row>
    <row r="129" spans="2:8" x14ac:dyDescent="0.15">
      <c r="B129" s="7"/>
      <c r="C129" s="22"/>
      <c r="D129" s="8"/>
      <c r="E129" s="11" t="s">
        <v>137</v>
      </c>
      <c r="F129" s="50">
        <f t="shared" si="6"/>
        <v>13</v>
      </c>
      <c r="G129" s="33"/>
      <c r="H129" s="36"/>
    </row>
    <row r="130" spans="2:8" x14ac:dyDescent="0.15">
      <c r="B130" s="7"/>
      <c r="C130" s="22"/>
      <c r="D130" s="8"/>
      <c r="E130" s="11" t="s">
        <v>146</v>
      </c>
      <c r="F130" s="50">
        <f t="shared" si="6"/>
        <v>227</v>
      </c>
      <c r="G130" s="33"/>
      <c r="H130" s="36"/>
    </row>
    <row r="131" spans="2:8" x14ac:dyDescent="0.15">
      <c r="B131" s="7"/>
      <c r="C131" s="22"/>
      <c r="D131" s="8"/>
      <c r="E131" s="11" t="s">
        <v>153</v>
      </c>
      <c r="F131" s="50">
        <f t="shared" si="6"/>
        <v>52</v>
      </c>
      <c r="G131" s="33"/>
      <c r="H131" s="36"/>
    </row>
    <row r="132" spans="2:8" x14ac:dyDescent="0.15">
      <c r="B132" s="7"/>
      <c r="C132" s="22"/>
      <c r="D132" s="8"/>
      <c r="E132" s="11" t="s">
        <v>155</v>
      </c>
      <c r="F132" s="50">
        <f t="shared" si="6"/>
        <v>481</v>
      </c>
      <c r="G132" s="32"/>
      <c r="H132" s="36"/>
    </row>
    <row r="133" spans="2:8" x14ac:dyDescent="0.15">
      <c r="B133" s="7"/>
      <c r="C133" s="22"/>
      <c r="D133" s="8"/>
      <c r="E133" s="11" t="s">
        <v>156</v>
      </c>
      <c r="F133" s="50">
        <f t="shared" si="6"/>
        <v>276</v>
      </c>
      <c r="G133" s="32"/>
      <c r="H133" s="36"/>
    </row>
    <row r="134" spans="2:8" x14ac:dyDescent="0.15">
      <c r="B134" s="7"/>
      <c r="C134" s="22"/>
      <c r="D134" s="22"/>
      <c r="E134" s="11" t="s">
        <v>157</v>
      </c>
      <c r="F134" s="50">
        <f t="shared" si="6"/>
        <v>107</v>
      </c>
      <c r="G134" s="33"/>
      <c r="H134" s="36"/>
    </row>
    <row r="135" spans="2:8" x14ac:dyDescent="0.15">
      <c r="B135" s="7"/>
      <c r="C135" s="22"/>
      <c r="D135" s="22"/>
      <c r="E135" s="11" t="s">
        <v>158</v>
      </c>
      <c r="F135" s="50">
        <f t="shared" si="6"/>
        <v>208</v>
      </c>
      <c r="G135" s="33"/>
      <c r="H135" s="36"/>
    </row>
    <row r="136" spans="2:8" x14ac:dyDescent="0.15">
      <c r="B136" s="7"/>
      <c r="C136" s="22"/>
      <c r="D136" s="22"/>
      <c r="E136" s="11" t="s">
        <v>134</v>
      </c>
      <c r="F136" s="50">
        <f t="shared" si="6"/>
        <v>48</v>
      </c>
      <c r="G136" s="33"/>
      <c r="H136" s="36"/>
    </row>
    <row r="137" spans="2:8" x14ac:dyDescent="0.15">
      <c r="B137" s="7"/>
      <c r="C137" s="22"/>
      <c r="D137" s="22"/>
      <c r="E137" s="11" t="s">
        <v>170</v>
      </c>
      <c r="F137" s="50">
        <f t="shared" si="6"/>
        <v>19</v>
      </c>
      <c r="G137" s="33"/>
      <c r="H137" s="36"/>
    </row>
    <row r="138" spans="2:8" x14ac:dyDescent="0.15">
      <c r="B138" s="7"/>
      <c r="C138" s="22"/>
      <c r="D138" s="22"/>
      <c r="E138" s="11" t="s">
        <v>135</v>
      </c>
      <c r="F138" s="50">
        <f t="shared" si="6"/>
        <v>136</v>
      </c>
      <c r="G138" s="33"/>
      <c r="H138" s="36"/>
    </row>
    <row r="139" spans="2:8" x14ac:dyDescent="0.15">
      <c r="B139" s="7"/>
      <c r="C139" s="22"/>
      <c r="D139" s="22"/>
      <c r="E139" s="11" t="s">
        <v>133</v>
      </c>
      <c r="F139" s="50">
        <f t="shared" si="6"/>
        <v>154</v>
      </c>
      <c r="G139" s="33"/>
      <c r="H139" s="36"/>
    </row>
    <row r="140" spans="2:8" x14ac:dyDescent="0.15">
      <c r="B140" s="7"/>
      <c r="C140" s="22"/>
      <c r="D140" s="22"/>
      <c r="E140" s="11" t="s">
        <v>140</v>
      </c>
      <c r="F140" s="50">
        <f t="shared" si="6"/>
        <v>77</v>
      </c>
      <c r="G140" s="33"/>
      <c r="H140" s="36"/>
    </row>
    <row r="141" spans="2:8" x14ac:dyDescent="0.15">
      <c r="B141" s="7"/>
      <c r="C141" s="22"/>
      <c r="D141" s="22"/>
      <c r="E141" s="11" t="s">
        <v>171</v>
      </c>
      <c r="F141" s="50">
        <f t="shared" si="6"/>
        <v>26</v>
      </c>
      <c r="G141" s="33"/>
      <c r="H141" s="36"/>
    </row>
    <row r="142" spans="2:8" x14ac:dyDescent="0.15">
      <c r="B142" s="7"/>
      <c r="C142" s="22"/>
      <c r="D142" s="22"/>
      <c r="E142" s="11" t="s">
        <v>142</v>
      </c>
      <c r="F142" s="50">
        <f t="shared" si="6"/>
        <v>92</v>
      </c>
      <c r="G142" s="33"/>
      <c r="H142" s="36"/>
    </row>
    <row r="143" spans="2:8" x14ac:dyDescent="0.15">
      <c r="B143" s="7"/>
      <c r="C143" s="22"/>
      <c r="D143" s="22"/>
      <c r="E143" s="11" t="s">
        <v>139</v>
      </c>
      <c r="F143" s="50">
        <f t="shared" si="6"/>
        <v>267</v>
      </c>
      <c r="G143" s="33"/>
      <c r="H143" s="36"/>
    </row>
    <row r="144" spans="2:8" x14ac:dyDescent="0.15">
      <c r="B144" s="9"/>
      <c r="C144" s="21"/>
      <c r="D144" s="10"/>
      <c r="E144" s="11" t="s">
        <v>141</v>
      </c>
      <c r="F144" s="50">
        <f t="shared" si="6"/>
        <v>59</v>
      </c>
      <c r="G144" s="33"/>
      <c r="H144" s="41"/>
    </row>
    <row r="145" spans="1:8" x14ac:dyDescent="0.15">
      <c r="A145" s="22"/>
      <c r="B145" s="22" t="s">
        <v>98</v>
      </c>
      <c r="C145" s="47"/>
      <c r="D145" s="47" t="s">
        <v>173</v>
      </c>
      <c r="E145" s="48"/>
      <c r="F145" s="48"/>
      <c r="G145" s="48"/>
      <c r="H145" s="48"/>
    </row>
    <row r="146" spans="1:8" x14ac:dyDescent="0.15">
      <c r="A146" s="22"/>
      <c r="B146" s="47"/>
      <c r="C146" s="47"/>
      <c r="D146" s="47"/>
      <c r="E146" s="47"/>
      <c r="F146" s="47"/>
      <c r="G146" s="47"/>
      <c r="H146" s="47"/>
    </row>
    <row r="147" spans="1:8" x14ac:dyDescent="0.15">
      <c r="A147" s="22"/>
      <c r="B147" s="47" t="s">
        <v>114</v>
      </c>
      <c r="C147" s="47"/>
      <c r="D147" s="47"/>
      <c r="E147" s="47"/>
      <c r="F147" s="47"/>
      <c r="G147" s="47"/>
      <c r="H147" s="47"/>
    </row>
    <row r="148" spans="1:8" x14ac:dyDescent="0.15">
      <c r="B148" s="2" t="s">
        <v>16</v>
      </c>
      <c r="C148" s="3"/>
      <c r="D148" s="4"/>
      <c r="E148" s="11" t="s">
        <v>32</v>
      </c>
      <c r="F148" s="11" t="s">
        <v>104</v>
      </c>
      <c r="G148" s="44" t="s">
        <v>61</v>
      </c>
      <c r="H148" s="45"/>
    </row>
    <row r="149" spans="1:8" x14ac:dyDescent="0.15">
      <c r="B149" s="5"/>
      <c r="C149" s="5" t="s">
        <v>17</v>
      </c>
      <c r="D149" s="20"/>
      <c r="E149" s="20"/>
      <c r="F149" s="6"/>
      <c r="G149" s="27" t="s">
        <v>59</v>
      </c>
      <c r="H149" s="31"/>
    </row>
    <row r="150" spans="1:8" x14ac:dyDescent="0.15">
      <c r="B150" s="7"/>
      <c r="C150" s="7"/>
      <c r="D150" s="8"/>
      <c r="E150" s="11" t="s">
        <v>132</v>
      </c>
      <c r="F150" s="51">
        <v>1296</v>
      </c>
      <c r="G150" s="32" t="s">
        <v>60</v>
      </c>
      <c r="H150" s="36"/>
    </row>
    <row r="151" spans="1:8" x14ac:dyDescent="0.15">
      <c r="B151" s="7"/>
      <c r="C151" s="7"/>
      <c r="D151" s="8"/>
      <c r="E151" s="11" t="s">
        <v>144</v>
      </c>
      <c r="F151" s="51">
        <v>75</v>
      </c>
      <c r="G151" s="32" t="s">
        <v>53</v>
      </c>
      <c r="H151" s="36"/>
    </row>
    <row r="152" spans="1:8" x14ac:dyDescent="0.15">
      <c r="B152" s="7"/>
      <c r="C152" s="7"/>
      <c r="D152" s="8"/>
      <c r="E152" s="11" t="s">
        <v>143</v>
      </c>
      <c r="F152" s="51">
        <v>370</v>
      </c>
      <c r="G152" s="32"/>
      <c r="H152" s="36"/>
    </row>
    <row r="153" spans="1:8" x14ac:dyDescent="0.15">
      <c r="B153" s="7"/>
      <c r="C153" s="7"/>
      <c r="D153" s="8"/>
      <c r="E153" s="11" t="s">
        <v>150</v>
      </c>
      <c r="F153" s="51">
        <v>417</v>
      </c>
      <c r="G153" s="32" t="s">
        <v>125</v>
      </c>
      <c r="H153" s="36"/>
    </row>
    <row r="154" spans="1:8" x14ac:dyDescent="0.15">
      <c r="B154" s="7"/>
      <c r="C154" s="7"/>
      <c r="D154" s="8"/>
      <c r="E154" s="11" t="s">
        <v>145</v>
      </c>
      <c r="F154" s="51">
        <v>42</v>
      </c>
      <c r="G154" s="32"/>
      <c r="H154" s="36"/>
    </row>
    <row r="155" spans="1:8" x14ac:dyDescent="0.15">
      <c r="B155" s="7"/>
      <c r="C155" s="7"/>
      <c r="D155" s="8"/>
      <c r="E155" s="11" t="s">
        <v>168</v>
      </c>
      <c r="F155" s="51">
        <v>32</v>
      </c>
      <c r="G155" s="32"/>
      <c r="H155" s="36"/>
    </row>
    <row r="156" spans="1:8" x14ac:dyDescent="0.15">
      <c r="B156" s="7"/>
      <c r="C156" s="7"/>
      <c r="D156" s="8"/>
      <c r="E156" s="11" t="s">
        <v>169</v>
      </c>
      <c r="F156" s="51">
        <v>49</v>
      </c>
      <c r="G156" s="32"/>
      <c r="H156" s="36"/>
    </row>
    <row r="157" spans="1:8" x14ac:dyDescent="0.15">
      <c r="B157" s="7"/>
      <c r="C157" s="7"/>
      <c r="D157" s="8"/>
      <c r="E157" s="11" t="s">
        <v>137</v>
      </c>
      <c r="F157" s="51">
        <v>12</v>
      </c>
      <c r="G157" s="32"/>
      <c r="H157" s="36"/>
    </row>
    <row r="158" spans="1:8" x14ac:dyDescent="0.15">
      <c r="B158" s="7"/>
      <c r="C158" s="7"/>
      <c r="D158" s="8"/>
      <c r="E158" s="11" t="s">
        <v>146</v>
      </c>
      <c r="F158" s="51">
        <v>209</v>
      </c>
      <c r="G158" s="32"/>
      <c r="H158" s="36"/>
    </row>
    <row r="159" spans="1:8" x14ac:dyDescent="0.15">
      <c r="B159" s="7"/>
      <c r="C159" s="7"/>
      <c r="D159" s="8"/>
      <c r="E159" s="11" t="s">
        <v>153</v>
      </c>
      <c r="F159" s="51">
        <v>51</v>
      </c>
      <c r="G159" s="32"/>
      <c r="H159" s="36"/>
    </row>
    <row r="160" spans="1:8" x14ac:dyDescent="0.15">
      <c r="B160" s="7"/>
      <c r="C160" s="7"/>
      <c r="D160" s="8"/>
      <c r="E160" s="11" t="s">
        <v>155</v>
      </c>
      <c r="F160" s="51">
        <v>468</v>
      </c>
      <c r="G160" s="32"/>
      <c r="H160" s="36"/>
    </row>
    <row r="161" spans="2:8" x14ac:dyDescent="0.15">
      <c r="B161" s="7"/>
      <c r="C161" s="7"/>
      <c r="D161" s="8"/>
      <c r="E161" s="11" t="s">
        <v>156</v>
      </c>
      <c r="F161" s="51">
        <v>255</v>
      </c>
      <c r="G161" s="32"/>
      <c r="H161" s="36"/>
    </row>
    <row r="162" spans="2:8" x14ac:dyDescent="0.15">
      <c r="B162" s="7"/>
      <c r="C162" s="7"/>
      <c r="D162" s="8"/>
      <c r="E162" s="11" t="s">
        <v>157</v>
      </c>
      <c r="F162" s="51">
        <v>102</v>
      </c>
      <c r="G162" s="32"/>
      <c r="H162" s="36"/>
    </row>
    <row r="163" spans="2:8" x14ac:dyDescent="0.15">
      <c r="B163" s="7"/>
      <c r="C163" s="7"/>
      <c r="D163" s="8"/>
      <c r="E163" s="11" t="s">
        <v>158</v>
      </c>
      <c r="F163" s="51">
        <v>210</v>
      </c>
      <c r="G163" s="32"/>
      <c r="H163" s="36"/>
    </row>
    <row r="164" spans="2:8" x14ac:dyDescent="0.15">
      <c r="B164" s="7"/>
      <c r="C164" s="7"/>
      <c r="D164" s="8"/>
      <c r="E164" s="11" t="s">
        <v>134</v>
      </c>
      <c r="F164" s="51">
        <v>50</v>
      </c>
      <c r="G164" s="32"/>
      <c r="H164" s="36"/>
    </row>
    <row r="165" spans="2:8" x14ac:dyDescent="0.15">
      <c r="B165" s="7"/>
      <c r="C165" s="7"/>
      <c r="D165" s="8"/>
      <c r="E165" s="11" t="s">
        <v>170</v>
      </c>
      <c r="F165" s="51">
        <v>18</v>
      </c>
      <c r="G165" s="32"/>
      <c r="H165" s="36"/>
    </row>
    <row r="166" spans="2:8" x14ac:dyDescent="0.15">
      <c r="B166" s="7"/>
      <c r="C166" s="7"/>
      <c r="D166" s="8"/>
      <c r="E166" s="11" t="s">
        <v>135</v>
      </c>
      <c r="F166" s="51">
        <v>135</v>
      </c>
      <c r="G166" s="32"/>
      <c r="H166" s="36"/>
    </row>
    <row r="167" spans="2:8" x14ac:dyDescent="0.15">
      <c r="B167" s="7"/>
      <c r="C167" s="7"/>
      <c r="D167" s="8"/>
      <c r="E167" s="11" t="s">
        <v>133</v>
      </c>
      <c r="F167" s="51">
        <v>151</v>
      </c>
      <c r="G167" s="57"/>
      <c r="H167" s="36"/>
    </row>
    <row r="168" spans="2:8" x14ac:dyDescent="0.15">
      <c r="B168" s="7"/>
      <c r="C168" s="7"/>
      <c r="D168" s="8"/>
      <c r="E168" s="11" t="s">
        <v>140</v>
      </c>
      <c r="F168" s="51">
        <v>75</v>
      </c>
      <c r="G168" s="32"/>
      <c r="H168" s="36"/>
    </row>
    <row r="169" spans="2:8" x14ac:dyDescent="0.15">
      <c r="B169" s="7"/>
      <c r="C169" s="7"/>
      <c r="D169" s="8"/>
      <c r="E169" s="11" t="s">
        <v>171</v>
      </c>
      <c r="F169" s="51">
        <v>29</v>
      </c>
      <c r="G169" s="32"/>
      <c r="H169" s="36"/>
    </row>
    <row r="170" spans="2:8" x14ac:dyDescent="0.15">
      <c r="B170" s="7"/>
      <c r="C170" s="7"/>
      <c r="D170" s="8"/>
      <c r="E170" s="11" t="s">
        <v>142</v>
      </c>
      <c r="F170" s="51">
        <v>85</v>
      </c>
      <c r="G170" s="32"/>
      <c r="H170" s="36"/>
    </row>
    <row r="171" spans="2:8" x14ac:dyDescent="0.15">
      <c r="B171" s="7"/>
      <c r="C171" s="7"/>
      <c r="D171" s="8"/>
      <c r="E171" s="11" t="s">
        <v>139</v>
      </c>
      <c r="F171" s="51">
        <v>252</v>
      </c>
      <c r="G171" s="32"/>
      <c r="H171" s="36"/>
    </row>
    <row r="172" spans="2:8" x14ac:dyDescent="0.15">
      <c r="B172" s="7"/>
      <c r="C172" s="7"/>
      <c r="D172" s="8"/>
      <c r="E172" s="11" t="s">
        <v>141</v>
      </c>
      <c r="F172" s="51">
        <v>56</v>
      </c>
      <c r="G172" s="32"/>
      <c r="H172" s="36"/>
    </row>
    <row r="173" spans="2:8" x14ac:dyDescent="0.15">
      <c r="B173" s="7"/>
      <c r="C173" s="5" t="s">
        <v>18</v>
      </c>
      <c r="D173" s="20"/>
      <c r="E173" s="20"/>
      <c r="F173" s="6"/>
      <c r="G173" s="27" t="s">
        <v>55</v>
      </c>
      <c r="H173" s="31"/>
    </row>
    <row r="174" spans="2:8" x14ac:dyDescent="0.15">
      <c r="B174" s="7"/>
      <c r="C174" s="7"/>
      <c r="D174" s="22"/>
      <c r="E174" s="11" t="s">
        <v>132</v>
      </c>
      <c r="F174" s="6">
        <v>126</v>
      </c>
      <c r="G174" s="32"/>
      <c r="H174" s="36"/>
    </row>
    <row r="175" spans="2:8" x14ac:dyDescent="0.15">
      <c r="B175" s="7"/>
      <c r="C175" s="7"/>
      <c r="D175" s="22"/>
      <c r="E175" s="11" t="s">
        <v>144</v>
      </c>
      <c r="F175" s="6">
        <v>6</v>
      </c>
      <c r="G175" s="32" t="s">
        <v>56</v>
      </c>
      <c r="H175" s="36"/>
    </row>
    <row r="176" spans="2:8" x14ac:dyDescent="0.15">
      <c r="B176" s="7"/>
      <c r="C176" s="7"/>
      <c r="D176" s="22"/>
      <c r="E176" s="11" t="s">
        <v>143</v>
      </c>
      <c r="F176" s="6">
        <v>26</v>
      </c>
      <c r="G176" s="32" t="s">
        <v>57</v>
      </c>
      <c r="H176" s="36"/>
    </row>
    <row r="177" spans="2:8" x14ac:dyDescent="0.15">
      <c r="B177" s="7"/>
      <c r="C177" s="7"/>
      <c r="D177" s="22"/>
      <c r="E177" s="11" t="s">
        <v>150</v>
      </c>
      <c r="F177" s="6">
        <v>61</v>
      </c>
      <c r="G177" s="32" t="s">
        <v>58</v>
      </c>
      <c r="H177" s="36"/>
    </row>
    <row r="178" spans="2:8" x14ac:dyDescent="0.15">
      <c r="B178" s="7"/>
      <c r="C178" s="7"/>
      <c r="D178" s="22"/>
      <c r="E178" s="11" t="s">
        <v>145</v>
      </c>
      <c r="F178" s="6">
        <v>0</v>
      </c>
      <c r="G178" s="32" t="s">
        <v>126</v>
      </c>
      <c r="H178" s="36"/>
    </row>
    <row r="179" spans="2:8" x14ac:dyDescent="0.15">
      <c r="B179" s="7"/>
      <c r="C179" s="7"/>
      <c r="D179" s="22"/>
      <c r="E179" s="11" t="s">
        <v>168</v>
      </c>
      <c r="F179" s="6">
        <v>3</v>
      </c>
      <c r="G179" s="32" t="s">
        <v>68</v>
      </c>
      <c r="H179" s="36"/>
    </row>
    <row r="180" spans="2:8" x14ac:dyDescent="0.15">
      <c r="B180" s="7"/>
      <c r="C180" s="7"/>
      <c r="D180" s="22"/>
      <c r="E180" s="11" t="s">
        <v>169</v>
      </c>
      <c r="F180" s="6">
        <v>7</v>
      </c>
      <c r="G180" s="32"/>
      <c r="H180" s="36"/>
    </row>
    <row r="181" spans="2:8" x14ac:dyDescent="0.15">
      <c r="B181" s="7"/>
      <c r="C181" s="7"/>
      <c r="D181" s="22"/>
      <c r="E181" s="11" t="s">
        <v>137</v>
      </c>
      <c r="F181" s="6">
        <v>1</v>
      </c>
      <c r="G181" s="32"/>
      <c r="H181" s="36"/>
    </row>
    <row r="182" spans="2:8" x14ac:dyDescent="0.15">
      <c r="B182" s="7"/>
      <c r="C182" s="7"/>
      <c r="D182" s="22"/>
      <c r="E182" s="11" t="s">
        <v>146</v>
      </c>
      <c r="F182" s="6">
        <v>14</v>
      </c>
      <c r="G182" s="32"/>
      <c r="H182" s="36"/>
    </row>
    <row r="183" spans="2:8" x14ac:dyDescent="0.15">
      <c r="B183" s="7"/>
      <c r="C183" s="7"/>
      <c r="D183" s="22"/>
      <c r="E183" s="11" t="s">
        <v>153</v>
      </c>
      <c r="F183" s="6">
        <v>6</v>
      </c>
      <c r="G183" s="32"/>
      <c r="H183" s="36"/>
    </row>
    <row r="184" spans="2:8" x14ac:dyDescent="0.15">
      <c r="B184" s="7"/>
      <c r="C184" s="7"/>
      <c r="D184" s="22"/>
      <c r="E184" s="11" t="s">
        <v>155</v>
      </c>
      <c r="F184" s="6">
        <v>29</v>
      </c>
      <c r="G184" s="32"/>
      <c r="H184" s="36"/>
    </row>
    <row r="185" spans="2:8" x14ac:dyDescent="0.15">
      <c r="B185" s="7"/>
      <c r="C185" s="7"/>
      <c r="D185" s="22"/>
      <c r="E185" s="11" t="s">
        <v>156</v>
      </c>
      <c r="F185" s="6">
        <v>20</v>
      </c>
      <c r="G185" s="32"/>
      <c r="H185" s="36"/>
    </row>
    <row r="186" spans="2:8" x14ac:dyDescent="0.15">
      <c r="B186" s="7"/>
      <c r="C186" s="7"/>
      <c r="D186" s="22"/>
      <c r="E186" s="11" t="s">
        <v>157</v>
      </c>
      <c r="F186" s="6">
        <v>11</v>
      </c>
      <c r="G186" s="32"/>
      <c r="H186" s="36"/>
    </row>
    <row r="187" spans="2:8" x14ac:dyDescent="0.15">
      <c r="B187" s="7"/>
      <c r="C187" s="7"/>
      <c r="D187" s="22"/>
      <c r="E187" s="11" t="s">
        <v>158</v>
      </c>
      <c r="F187" s="6">
        <v>18</v>
      </c>
      <c r="G187" s="32"/>
      <c r="H187" s="36"/>
    </row>
    <row r="188" spans="2:8" x14ac:dyDescent="0.15">
      <c r="B188" s="7"/>
      <c r="C188" s="7"/>
      <c r="D188" s="22"/>
      <c r="E188" s="11" t="s">
        <v>134</v>
      </c>
      <c r="F188" s="6">
        <v>6</v>
      </c>
      <c r="G188" s="32"/>
      <c r="H188" s="36"/>
    </row>
    <row r="189" spans="2:8" x14ac:dyDescent="0.15">
      <c r="B189" s="7"/>
      <c r="C189" s="7"/>
      <c r="D189" s="22"/>
      <c r="E189" s="11" t="s">
        <v>170</v>
      </c>
      <c r="F189" s="6">
        <v>0</v>
      </c>
      <c r="G189" s="32"/>
      <c r="H189" s="36"/>
    </row>
    <row r="190" spans="2:8" x14ac:dyDescent="0.15">
      <c r="B190" s="7"/>
      <c r="C190" s="7"/>
      <c r="D190" s="22"/>
      <c r="E190" s="11" t="s">
        <v>135</v>
      </c>
      <c r="F190" s="6">
        <v>12</v>
      </c>
      <c r="G190" s="32"/>
      <c r="H190" s="36"/>
    </row>
    <row r="191" spans="2:8" x14ac:dyDescent="0.15">
      <c r="B191" s="7"/>
      <c r="C191" s="7"/>
      <c r="D191" s="22"/>
      <c r="E191" s="11" t="s">
        <v>133</v>
      </c>
      <c r="F191" s="6">
        <v>9</v>
      </c>
      <c r="G191" s="32"/>
      <c r="H191" s="36"/>
    </row>
    <row r="192" spans="2:8" x14ac:dyDescent="0.15">
      <c r="B192" s="7"/>
      <c r="C192" s="7"/>
      <c r="D192" s="22"/>
      <c r="E192" s="11" t="s">
        <v>140</v>
      </c>
      <c r="F192" s="6">
        <v>4</v>
      </c>
      <c r="G192" s="32"/>
      <c r="H192" s="36"/>
    </row>
    <row r="193" spans="2:8" x14ac:dyDescent="0.15">
      <c r="B193" s="7"/>
      <c r="C193" s="7"/>
      <c r="D193" s="22"/>
      <c r="E193" s="11" t="s">
        <v>171</v>
      </c>
      <c r="F193" s="6">
        <v>3</v>
      </c>
      <c r="G193" s="32"/>
      <c r="H193" s="36"/>
    </row>
    <row r="194" spans="2:8" x14ac:dyDescent="0.15">
      <c r="B194" s="7"/>
      <c r="C194" s="7"/>
      <c r="D194" s="22"/>
      <c r="E194" s="11" t="s">
        <v>142</v>
      </c>
      <c r="F194" s="6">
        <v>8</v>
      </c>
      <c r="G194" s="32"/>
      <c r="H194" s="36"/>
    </row>
    <row r="195" spans="2:8" x14ac:dyDescent="0.15">
      <c r="B195" s="7"/>
      <c r="C195" s="7"/>
      <c r="D195" s="22"/>
      <c r="E195" s="11" t="s">
        <v>139</v>
      </c>
      <c r="F195" s="6">
        <v>19</v>
      </c>
      <c r="G195" s="32"/>
      <c r="H195" s="36"/>
    </row>
    <row r="196" spans="2:8" x14ac:dyDescent="0.15">
      <c r="B196" s="9"/>
      <c r="C196" s="9"/>
      <c r="D196" s="8"/>
      <c r="E196" s="11" t="s">
        <v>141</v>
      </c>
      <c r="F196" s="51">
        <v>5</v>
      </c>
      <c r="G196" s="57"/>
      <c r="H196" s="36"/>
    </row>
    <row r="197" spans="2:8" x14ac:dyDescent="0.15">
      <c r="B197" s="47"/>
      <c r="C197" s="47"/>
      <c r="D197" s="48"/>
      <c r="E197" s="48"/>
      <c r="F197" s="48"/>
      <c r="G197" s="48"/>
      <c r="H197" s="48"/>
    </row>
    <row r="198" spans="2:8" x14ac:dyDescent="0.15">
      <c r="B198" s="47" t="s">
        <v>115</v>
      </c>
      <c r="C198" s="47"/>
      <c r="D198" s="47"/>
      <c r="E198" s="47"/>
      <c r="F198" s="47"/>
      <c r="G198" s="47"/>
      <c r="H198" s="47"/>
    </row>
    <row r="199" spans="2:8" x14ac:dyDescent="0.15">
      <c r="B199" s="2" t="s">
        <v>16</v>
      </c>
      <c r="C199" s="3"/>
      <c r="D199" s="4"/>
      <c r="E199" s="11" t="s">
        <v>32</v>
      </c>
      <c r="F199" s="11" t="s">
        <v>104</v>
      </c>
      <c r="G199" s="44" t="s">
        <v>61</v>
      </c>
      <c r="H199" s="45"/>
    </row>
    <row r="200" spans="2:8" x14ac:dyDescent="0.15">
      <c r="B200" s="5"/>
      <c r="C200" s="5" t="s">
        <v>19</v>
      </c>
      <c r="D200" s="20" t="s">
        <v>22</v>
      </c>
      <c r="E200" s="20"/>
      <c r="F200" s="6"/>
      <c r="G200" s="33" t="s">
        <v>62</v>
      </c>
      <c r="H200" s="31"/>
    </row>
    <row r="201" spans="2:8" x14ac:dyDescent="0.15">
      <c r="B201" s="7"/>
      <c r="C201" s="7"/>
      <c r="D201" s="22"/>
      <c r="E201" s="11" t="s">
        <v>132</v>
      </c>
      <c r="F201" s="58">
        <f>F225-F249</f>
        <v>159</v>
      </c>
      <c r="G201" s="33"/>
      <c r="H201" s="36"/>
    </row>
    <row r="202" spans="2:8" x14ac:dyDescent="0.15">
      <c r="B202" s="7"/>
      <c r="C202" s="7"/>
      <c r="D202" s="22"/>
      <c r="E202" s="11" t="s">
        <v>144</v>
      </c>
      <c r="F202" s="58">
        <f t="shared" ref="F202:F223" si="7">F226-F250</f>
        <v>15</v>
      </c>
      <c r="G202" s="33"/>
      <c r="H202" s="36"/>
    </row>
    <row r="203" spans="2:8" x14ac:dyDescent="0.15">
      <c r="B203" s="7"/>
      <c r="C203" s="7"/>
      <c r="D203" s="22"/>
      <c r="E203" s="11" t="s">
        <v>143</v>
      </c>
      <c r="F203" s="58">
        <f t="shared" si="7"/>
        <v>38</v>
      </c>
      <c r="G203" s="33"/>
      <c r="H203" s="36"/>
    </row>
    <row r="204" spans="2:8" x14ac:dyDescent="0.15">
      <c r="B204" s="7"/>
      <c r="C204" s="7"/>
      <c r="D204" s="22"/>
      <c r="E204" s="11" t="s">
        <v>150</v>
      </c>
      <c r="F204" s="58">
        <f t="shared" si="7"/>
        <v>55</v>
      </c>
      <c r="G204" s="33"/>
      <c r="H204" s="36"/>
    </row>
    <row r="205" spans="2:8" x14ac:dyDescent="0.15">
      <c r="B205" s="7"/>
      <c r="C205" s="7"/>
      <c r="D205" s="22"/>
      <c r="E205" s="11" t="s">
        <v>145</v>
      </c>
      <c r="F205" s="58">
        <f t="shared" si="7"/>
        <v>7</v>
      </c>
      <c r="G205" s="33"/>
      <c r="H205" s="36"/>
    </row>
    <row r="206" spans="2:8" x14ac:dyDescent="0.15">
      <c r="B206" s="7"/>
      <c r="C206" s="7"/>
      <c r="D206" s="22"/>
      <c r="E206" s="11" t="s">
        <v>168</v>
      </c>
      <c r="F206" s="58">
        <f t="shared" si="7"/>
        <v>3</v>
      </c>
      <c r="G206" s="33"/>
      <c r="H206" s="36"/>
    </row>
    <row r="207" spans="2:8" x14ac:dyDescent="0.15">
      <c r="B207" s="7"/>
      <c r="C207" s="7"/>
      <c r="D207" s="22"/>
      <c r="E207" s="11" t="s">
        <v>169</v>
      </c>
      <c r="F207" s="58">
        <f t="shared" si="7"/>
        <v>7</v>
      </c>
      <c r="G207" s="33"/>
      <c r="H207" s="36"/>
    </row>
    <row r="208" spans="2:8" x14ac:dyDescent="0.15">
      <c r="B208" s="7"/>
      <c r="C208" s="7"/>
      <c r="D208" s="22"/>
      <c r="E208" s="11" t="s">
        <v>137</v>
      </c>
      <c r="F208" s="58">
        <f t="shared" si="7"/>
        <v>2</v>
      </c>
      <c r="G208" s="33"/>
      <c r="H208" s="36"/>
    </row>
    <row r="209" spans="2:8" x14ac:dyDescent="0.15">
      <c r="B209" s="7"/>
      <c r="C209" s="7"/>
      <c r="D209" s="22"/>
      <c r="E209" s="11" t="s">
        <v>146</v>
      </c>
      <c r="F209" s="58">
        <f t="shared" si="7"/>
        <v>32</v>
      </c>
      <c r="G209" s="33"/>
      <c r="H209" s="36"/>
    </row>
    <row r="210" spans="2:8" x14ac:dyDescent="0.15">
      <c r="B210" s="7"/>
      <c r="C210" s="7"/>
      <c r="D210" s="22"/>
      <c r="E210" s="11" t="s">
        <v>153</v>
      </c>
      <c r="F210" s="58">
        <f t="shared" si="7"/>
        <v>7</v>
      </c>
      <c r="G210" s="33"/>
      <c r="H210" s="36"/>
    </row>
    <row r="211" spans="2:8" x14ac:dyDescent="0.15">
      <c r="B211" s="7"/>
      <c r="C211" s="7"/>
      <c r="D211" s="22"/>
      <c r="E211" s="11" t="s">
        <v>155</v>
      </c>
      <c r="F211" s="58">
        <f t="shared" si="7"/>
        <v>42</v>
      </c>
      <c r="G211" s="33"/>
      <c r="H211" s="36"/>
    </row>
    <row r="212" spans="2:8" x14ac:dyDescent="0.15">
      <c r="B212" s="7"/>
      <c r="C212" s="7"/>
      <c r="D212" s="22"/>
      <c r="E212" s="11" t="s">
        <v>156</v>
      </c>
      <c r="F212" s="58">
        <f t="shared" si="7"/>
        <v>41</v>
      </c>
      <c r="G212" s="33"/>
      <c r="H212" s="36"/>
    </row>
    <row r="213" spans="2:8" x14ac:dyDescent="0.15">
      <c r="B213" s="7"/>
      <c r="C213" s="7"/>
      <c r="D213" s="22"/>
      <c r="E213" s="11" t="s">
        <v>157</v>
      </c>
      <c r="F213" s="58">
        <f t="shared" si="7"/>
        <v>16</v>
      </c>
      <c r="G213" s="33"/>
      <c r="H213" s="36"/>
    </row>
    <row r="214" spans="2:8" x14ac:dyDescent="0.15">
      <c r="B214" s="7"/>
      <c r="C214" s="7"/>
      <c r="D214" s="22"/>
      <c r="E214" s="11" t="s">
        <v>158</v>
      </c>
      <c r="F214" s="58">
        <f t="shared" si="7"/>
        <v>16</v>
      </c>
      <c r="G214" s="33"/>
      <c r="H214" s="36"/>
    </row>
    <row r="215" spans="2:8" x14ac:dyDescent="0.15">
      <c r="B215" s="7"/>
      <c r="C215" s="7"/>
      <c r="D215" s="8"/>
      <c r="E215" s="11" t="s">
        <v>134</v>
      </c>
      <c r="F215" s="58">
        <f t="shared" si="7"/>
        <v>4</v>
      </c>
      <c r="G215" s="32"/>
      <c r="H215" s="36"/>
    </row>
    <row r="216" spans="2:8" x14ac:dyDescent="0.15">
      <c r="B216" s="7"/>
      <c r="C216" s="7"/>
      <c r="D216" s="8"/>
      <c r="E216" s="11" t="s">
        <v>170</v>
      </c>
      <c r="F216" s="58">
        <f t="shared" si="7"/>
        <v>1</v>
      </c>
      <c r="G216" s="32"/>
      <c r="H216" s="36"/>
    </row>
    <row r="217" spans="2:8" x14ac:dyDescent="0.15">
      <c r="B217" s="7"/>
      <c r="C217" s="7"/>
      <c r="D217" s="8"/>
      <c r="E217" s="11" t="s">
        <v>135</v>
      </c>
      <c r="F217" s="58">
        <f t="shared" si="7"/>
        <v>13</v>
      </c>
      <c r="G217" s="32"/>
      <c r="H217" s="36"/>
    </row>
    <row r="218" spans="2:8" x14ac:dyDescent="0.15">
      <c r="B218" s="7"/>
      <c r="C218" s="7"/>
      <c r="D218" s="8"/>
      <c r="E218" s="11" t="s">
        <v>133</v>
      </c>
      <c r="F218" s="58">
        <f t="shared" si="7"/>
        <v>12</v>
      </c>
      <c r="G218" s="32"/>
      <c r="H218" s="36"/>
    </row>
    <row r="219" spans="2:8" x14ac:dyDescent="0.15">
      <c r="B219" s="7"/>
      <c r="C219" s="7"/>
      <c r="D219" s="8"/>
      <c r="E219" s="11" t="s">
        <v>140</v>
      </c>
      <c r="F219" s="58">
        <f t="shared" si="7"/>
        <v>6</v>
      </c>
      <c r="G219" s="32"/>
      <c r="H219" s="36"/>
    </row>
    <row r="220" spans="2:8" x14ac:dyDescent="0.15">
      <c r="B220" s="7"/>
      <c r="C220" s="7"/>
      <c r="D220" s="8"/>
      <c r="E220" s="11" t="s">
        <v>171</v>
      </c>
      <c r="F220" s="58">
        <f t="shared" si="7"/>
        <v>0</v>
      </c>
      <c r="G220" s="32"/>
      <c r="H220" s="36"/>
    </row>
    <row r="221" spans="2:8" x14ac:dyDescent="0.15">
      <c r="B221" s="7"/>
      <c r="C221" s="7"/>
      <c r="D221" s="8"/>
      <c r="E221" s="11" t="s">
        <v>142</v>
      </c>
      <c r="F221" s="58">
        <f t="shared" si="7"/>
        <v>15</v>
      </c>
      <c r="G221" s="32"/>
      <c r="H221" s="36"/>
    </row>
    <row r="222" spans="2:8" x14ac:dyDescent="0.15">
      <c r="B222" s="7"/>
      <c r="C222" s="7"/>
      <c r="D222" s="8"/>
      <c r="E222" s="11" t="s">
        <v>139</v>
      </c>
      <c r="F222" s="58">
        <f t="shared" si="7"/>
        <v>34</v>
      </c>
      <c r="G222" s="32"/>
      <c r="H222" s="36"/>
    </row>
    <row r="223" spans="2:8" x14ac:dyDescent="0.15">
      <c r="B223" s="7"/>
      <c r="C223" s="7"/>
      <c r="D223" s="8"/>
      <c r="E223" s="11" t="s">
        <v>141</v>
      </c>
      <c r="F223" s="58">
        <f t="shared" si="7"/>
        <v>8</v>
      </c>
      <c r="G223" s="32"/>
      <c r="H223" s="36"/>
    </row>
    <row r="224" spans="2:8" x14ac:dyDescent="0.15">
      <c r="B224" s="7"/>
      <c r="C224" s="7"/>
      <c r="D224" s="5" t="s">
        <v>20</v>
      </c>
      <c r="E224" s="20"/>
      <c r="F224" s="6"/>
      <c r="G224" s="27" t="s">
        <v>59</v>
      </c>
      <c r="H224" s="31"/>
    </row>
    <row r="225" spans="2:8" x14ac:dyDescent="0.15">
      <c r="B225" s="7"/>
      <c r="C225" s="7"/>
      <c r="D225" s="25"/>
      <c r="E225" s="11" t="s">
        <v>132</v>
      </c>
      <c r="F225" s="51">
        <v>1470</v>
      </c>
      <c r="G225" s="32" t="s">
        <v>60</v>
      </c>
      <c r="H225" s="36"/>
    </row>
    <row r="226" spans="2:8" x14ac:dyDescent="0.15">
      <c r="B226" s="7"/>
      <c r="C226" s="7"/>
      <c r="D226" s="25"/>
      <c r="E226" s="11" t="s">
        <v>144</v>
      </c>
      <c r="F226" s="51">
        <v>120</v>
      </c>
      <c r="G226" s="32" t="s">
        <v>53</v>
      </c>
      <c r="H226" s="36"/>
    </row>
    <row r="227" spans="2:8" x14ac:dyDescent="0.15">
      <c r="B227" s="7"/>
      <c r="C227" s="7"/>
      <c r="D227" s="25"/>
      <c r="E227" s="11" t="s">
        <v>143</v>
      </c>
      <c r="F227" s="51">
        <v>279</v>
      </c>
      <c r="G227" s="32" t="s">
        <v>127</v>
      </c>
      <c r="H227" s="36"/>
    </row>
    <row r="228" spans="2:8" x14ac:dyDescent="0.15">
      <c r="B228" s="7"/>
      <c r="C228" s="7"/>
      <c r="D228" s="25"/>
      <c r="E228" s="11" t="s">
        <v>150</v>
      </c>
      <c r="F228" s="51">
        <v>596</v>
      </c>
      <c r="G228" s="32"/>
      <c r="H228" s="36"/>
    </row>
    <row r="229" spans="2:8" x14ac:dyDescent="0.15">
      <c r="B229" s="7"/>
      <c r="C229" s="7"/>
      <c r="D229" s="25"/>
      <c r="E229" s="11" t="s">
        <v>145</v>
      </c>
      <c r="F229" s="51">
        <v>49</v>
      </c>
      <c r="G229" s="32"/>
      <c r="H229" s="36"/>
    </row>
    <row r="230" spans="2:8" x14ac:dyDescent="0.15">
      <c r="B230" s="7"/>
      <c r="C230" s="7"/>
      <c r="D230" s="25"/>
      <c r="E230" s="11" t="s">
        <v>168</v>
      </c>
      <c r="F230" s="51">
        <v>39</v>
      </c>
      <c r="G230" s="32"/>
      <c r="H230" s="36"/>
    </row>
    <row r="231" spans="2:8" x14ac:dyDescent="0.15">
      <c r="B231" s="7"/>
      <c r="C231" s="7"/>
      <c r="D231" s="25"/>
      <c r="E231" s="11" t="s">
        <v>169</v>
      </c>
      <c r="F231" s="51">
        <v>67</v>
      </c>
      <c r="G231" s="32"/>
      <c r="H231" s="36"/>
    </row>
    <row r="232" spans="2:8" x14ac:dyDescent="0.15">
      <c r="B232" s="7"/>
      <c r="C232" s="7"/>
      <c r="D232" s="25"/>
      <c r="E232" s="11" t="s">
        <v>137</v>
      </c>
      <c r="F232" s="51">
        <v>15</v>
      </c>
      <c r="G232" s="32"/>
      <c r="H232" s="36"/>
    </row>
    <row r="233" spans="2:8" x14ac:dyDescent="0.15">
      <c r="B233" s="7"/>
      <c r="C233" s="7"/>
      <c r="D233" s="25"/>
      <c r="E233" s="11" t="s">
        <v>146</v>
      </c>
      <c r="F233" s="51">
        <v>231</v>
      </c>
      <c r="G233" s="32"/>
      <c r="H233" s="36"/>
    </row>
    <row r="234" spans="2:8" x14ac:dyDescent="0.15">
      <c r="B234" s="7"/>
      <c r="C234" s="7"/>
      <c r="D234" s="25"/>
      <c r="E234" s="11" t="s">
        <v>153</v>
      </c>
      <c r="F234" s="51">
        <v>70</v>
      </c>
      <c r="G234" s="32"/>
      <c r="H234" s="36"/>
    </row>
    <row r="235" spans="2:8" x14ac:dyDescent="0.15">
      <c r="B235" s="7"/>
      <c r="C235" s="7"/>
      <c r="D235" s="25"/>
      <c r="E235" s="11" t="s">
        <v>155</v>
      </c>
      <c r="F235" s="51">
        <v>532</v>
      </c>
      <c r="G235" s="32"/>
      <c r="H235" s="36"/>
    </row>
    <row r="236" spans="2:8" x14ac:dyDescent="0.15">
      <c r="B236" s="7"/>
      <c r="C236" s="7"/>
      <c r="D236" s="25"/>
      <c r="E236" s="11" t="s">
        <v>156</v>
      </c>
      <c r="F236" s="51">
        <v>314</v>
      </c>
      <c r="G236" s="32"/>
      <c r="H236" s="36"/>
    </row>
    <row r="237" spans="2:8" x14ac:dyDescent="0.15">
      <c r="B237" s="7"/>
      <c r="C237" s="7"/>
      <c r="D237" s="25"/>
      <c r="E237" s="11" t="s">
        <v>157</v>
      </c>
      <c r="F237" s="51">
        <v>123</v>
      </c>
      <c r="G237" s="32"/>
      <c r="H237" s="36"/>
    </row>
    <row r="238" spans="2:8" x14ac:dyDescent="0.15">
      <c r="B238" s="7"/>
      <c r="C238" s="7"/>
      <c r="D238" s="25"/>
      <c r="E238" s="11" t="s">
        <v>158</v>
      </c>
      <c r="F238" s="51">
        <v>208</v>
      </c>
      <c r="G238" s="32"/>
      <c r="H238" s="36"/>
    </row>
    <row r="239" spans="2:8" x14ac:dyDescent="0.15">
      <c r="B239" s="7"/>
      <c r="C239" s="7"/>
      <c r="D239" s="25"/>
      <c r="E239" s="11" t="s">
        <v>134</v>
      </c>
      <c r="F239" s="51">
        <v>67</v>
      </c>
      <c r="G239" s="32"/>
      <c r="H239" s="36"/>
    </row>
    <row r="240" spans="2:8" x14ac:dyDescent="0.15">
      <c r="B240" s="7"/>
      <c r="C240" s="7"/>
      <c r="D240" s="25"/>
      <c r="E240" s="11" t="s">
        <v>170</v>
      </c>
      <c r="F240" s="51">
        <v>16</v>
      </c>
      <c r="G240" s="32"/>
      <c r="H240" s="36"/>
    </row>
    <row r="241" spans="2:13" x14ac:dyDescent="0.15">
      <c r="B241" s="7"/>
      <c r="C241" s="7"/>
      <c r="D241" s="25"/>
      <c r="E241" s="11" t="s">
        <v>135</v>
      </c>
      <c r="F241" s="51">
        <v>124</v>
      </c>
      <c r="G241" s="32"/>
      <c r="H241" s="36"/>
    </row>
    <row r="242" spans="2:13" x14ac:dyDescent="0.15">
      <c r="B242" s="7"/>
      <c r="C242" s="7"/>
      <c r="D242" s="25"/>
      <c r="E242" s="11" t="s">
        <v>133</v>
      </c>
      <c r="F242" s="51">
        <v>132</v>
      </c>
      <c r="G242" s="32"/>
      <c r="H242" s="36"/>
    </row>
    <row r="243" spans="2:13" x14ac:dyDescent="0.15">
      <c r="B243" s="7"/>
      <c r="C243" s="7"/>
      <c r="D243" s="25"/>
      <c r="E243" s="11" t="s">
        <v>140</v>
      </c>
      <c r="F243" s="51">
        <v>116</v>
      </c>
      <c r="G243" s="32"/>
      <c r="H243" s="36"/>
    </row>
    <row r="244" spans="2:13" x14ac:dyDescent="0.15">
      <c r="B244" s="7"/>
      <c r="C244" s="7"/>
      <c r="D244" s="25"/>
      <c r="E244" s="11" t="s">
        <v>171</v>
      </c>
      <c r="F244" s="51">
        <v>33</v>
      </c>
      <c r="G244" s="32"/>
      <c r="H244" s="36"/>
    </row>
    <row r="245" spans="2:13" x14ac:dyDescent="0.15">
      <c r="B245" s="7"/>
      <c r="C245" s="7"/>
      <c r="D245" s="25"/>
      <c r="E245" s="11" t="s">
        <v>142</v>
      </c>
      <c r="F245" s="51">
        <v>137</v>
      </c>
      <c r="G245" s="32"/>
      <c r="H245" s="36"/>
    </row>
    <row r="246" spans="2:13" x14ac:dyDescent="0.15">
      <c r="B246" s="7"/>
      <c r="C246" s="7"/>
      <c r="D246" s="25"/>
      <c r="E246" s="11" t="s">
        <v>139</v>
      </c>
      <c r="F246" s="51">
        <v>342</v>
      </c>
      <c r="G246" s="32"/>
      <c r="H246" s="36"/>
    </row>
    <row r="247" spans="2:13" x14ac:dyDescent="0.15">
      <c r="B247" s="7"/>
      <c r="C247" s="7"/>
      <c r="D247" s="25"/>
      <c r="E247" s="11" t="s">
        <v>141</v>
      </c>
      <c r="F247" s="51">
        <v>75</v>
      </c>
      <c r="G247" s="32"/>
      <c r="H247" s="36"/>
    </row>
    <row r="248" spans="2:13" x14ac:dyDescent="0.15">
      <c r="B248" s="7"/>
      <c r="C248" s="7"/>
      <c r="D248" s="5" t="s">
        <v>21</v>
      </c>
      <c r="E248" s="20"/>
      <c r="F248" s="6"/>
      <c r="G248" s="27" t="s">
        <v>55</v>
      </c>
      <c r="H248" s="36"/>
      <c r="I248" s="22"/>
      <c r="J248" s="22"/>
      <c r="K248" s="22"/>
      <c r="L248" s="22"/>
      <c r="M248" s="22"/>
    </row>
    <row r="249" spans="2:13" x14ac:dyDescent="0.15">
      <c r="B249" s="7"/>
      <c r="C249" s="7"/>
      <c r="D249" s="25"/>
      <c r="E249" s="11" t="s">
        <v>132</v>
      </c>
      <c r="F249" s="51">
        <v>1311</v>
      </c>
      <c r="G249" s="32" t="s">
        <v>56</v>
      </c>
      <c r="H249" s="36"/>
      <c r="I249" s="22"/>
      <c r="J249" s="22"/>
      <c r="K249" s="22"/>
      <c r="L249" s="22"/>
      <c r="M249" s="22"/>
    </row>
    <row r="250" spans="2:13" x14ac:dyDescent="0.15">
      <c r="B250" s="7"/>
      <c r="C250" s="7"/>
      <c r="D250" s="25"/>
      <c r="E250" s="11" t="s">
        <v>144</v>
      </c>
      <c r="F250" s="51">
        <v>105</v>
      </c>
      <c r="G250" s="32" t="s">
        <v>57</v>
      </c>
      <c r="H250" s="36"/>
      <c r="I250" s="22"/>
      <c r="J250" s="22"/>
      <c r="K250" s="22"/>
      <c r="L250" s="22"/>
      <c r="M250" s="22"/>
    </row>
    <row r="251" spans="2:13" x14ac:dyDescent="0.15">
      <c r="B251" s="7"/>
      <c r="C251" s="7"/>
      <c r="D251" s="25"/>
      <c r="E251" s="11" t="s">
        <v>143</v>
      </c>
      <c r="F251" s="51">
        <v>241</v>
      </c>
      <c r="G251" s="32" t="s">
        <v>58</v>
      </c>
      <c r="H251" s="36"/>
      <c r="I251" s="22"/>
      <c r="J251" s="22"/>
      <c r="K251" s="22"/>
      <c r="L251" s="22"/>
      <c r="M251" s="22"/>
    </row>
    <row r="252" spans="2:13" x14ac:dyDescent="0.15">
      <c r="B252" s="7"/>
      <c r="C252" s="7"/>
      <c r="D252" s="25"/>
      <c r="E252" s="11" t="s">
        <v>150</v>
      </c>
      <c r="F252" s="51">
        <v>541</v>
      </c>
      <c r="G252" s="32" t="s">
        <v>126</v>
      </c>
      <c r="H252" s="36"/>
      <c r="I252" s="22"/>
      <c r="J252" s="22"/>
      <c r="K252" s="22"/>
      <c r="L252" s="22"/>
      <c r="M252" s="22"/>
    </row>
    <row r="253" spans="2:13" x14ac:dyDescent="0.15">
      <c r="B253" s="7"/>
      <c r="C253" s="7"/>
      <c r="D253" s="25"/>
      <c r="E253" s="11" t="s">
        <v>145</v>
      </c>
      <c r="F253" s="51">
        <v>42</v>
      </c>
      <c r="G253" s="32" t="s">
        <v>76</v>
      </c>
      <c r="H253" s="36"/>
      <c r="I253" s="22"/>
      <c r="J253" s="22"/>
      <c r="K253" s="22"/>
      <c r="L253" s="22"/>
      <c r="M253" s="22"/>
    </row>
    <row r="254" spans="2:13" x14ac:dyDescent="0.15">
      <c r="B254" s="7"/>
      <c r="C254" s="7"/>
      <c r="D254" s="25"/>
      <c r="E254" s="11" t="s">
        <v>168</v>
      </c>
      <c r="F254" s="51">
        <v>36</v>
      </c>
      <c r="G254" s="33"/>
      <c r="H254" s="36"/>
      <c r="I254" s="22"/>
      <c r="J254" s="22"/>
      <c r="K254" s="22"/>
      <c r="L254" s="22"/>
      <c r="M254" s="22"/>
    </row>
    <row r="255" spans="2:13" x14ac:dyDescent="0.15">
      <c r="B255" s="7"/>
      <c r="C255" s="7"/>
      <c r="D255" s="25"/>
      <c r="E255" s="11" t="s">
        <v>169</v>
      </c>
      <c r="F255" s="51">
        <v>60</v>
      </c>
      <c r="G255" s="33"/>
      <c r="H255" s="36"/>
      <c r="I255" s="22"/>
      <c r="J255" s="22"/>
      <c r="K255" s="22"/>
      <c r="L255" s="22"/>
      <c r="M255" s="22"/>
    </row>
    <row r="256" spans="2:13" x14ac:dyDescent="0.15">
      <c r="B256" s="7"/>
      <c r="C256" s="7"/>
      <c r="D256" s="25"/>
      <c r="E256" s="11" t="s">
        <v>137</v>
      </c>
      <c r="F256" s="51">
        <v>13</v>
      </c>
      <c r="G256" s="33"/>
      <c r="H256" s="36"/>
      <c r="I256" s="22"/>
      <c r="J256" s="22"/>
      <c r="K256" s="22"/>
      <c r="L256" s="22"/>
      <c r="M256" s="22"/>
    </row>
    <row r="257" spans="2:13" x14ac:dyDescent="0.15">
      <c r="B257" s="7"/>
      <c r="C257" s="7"/>
      <c r="D257" s="25"/>
      <c r="E257" s="11" t="s">
        <v>146</v>
      </c>
      <c r="F257" s="51">
        <v>199</v>
      </c>
      <c r="G257" s="33"/>
      <c r="H257" s="36"/>
      <c r="I257" s="22"/>
      <c r="J257" s="22"/>
      <c r="K257" s="22"/>
      <c r="L257" s="22"/>
      <c r="M257" s="22"/>
    </row>
    <row r="258" spans="2:13" x14ac:dyDescent="0.15">
      <c r="B258" s="7"/>
      <c r="C258" s="7"/>
      <c r="D258" s="25"/>
      <c r="E258" s="11" t="s">
        <v>153</v>
      </c>
      <c r="F258" s="51">
        <v>63</v>
      </c>
      <c r="G258" s="33"/>
      <c r="H258" s="36"/>
      <c r="I258" s="22"/>
      <c r="J258" s="22"/>
      <c r="K258" s="22"/>
      <c r="L258" s="22"/>
      <c r="M258" s="22"/>
    </row>
    <row r="259" spans="2:13" x14ac:dyDescent="0.15">
      <c r="B259" s="7"/>
      <c r="C259" s="7"/>
      <c r="D259" s="25"/>
      <c r="E259" s="11" t="s">
        <v>155</v>
      </c>
      <c r="F259" s="51">
        <v>490</v>
      </c>
      <c r="G259" s="33"/>
      <c r="H259" s="36"/>
      <c r="I259" s="22"/>
      <c r="J259" s="22"/>
      <c r="K259" s="22"/>
      <c r="L259" s="22"/>
      <c r="M259" s="22"/>
    </row>
    <row r="260" spans="2:13" x14ac:dyDescent="0.15">
      <c r="B260" s="7"/>
      <c r="C260" s="7"/>
      <c r="D260" s="25"/>
      <c r="E260" s="11" t="s">
        <v>156</v>
      </c>
      <c r="F260" s="51">
        <v>273</v>
      </c>
      <c r="G260" s="33"/>
      <c r="H260" s="36"/>
      <c r="I260" s="22"/>
      <c r="J260" s="22"/>
      <c r="K260" s="22"/>
      <c r="L260" s="22"/>
      <c r="M260" s="22"/>
    </row>
    <row r="261" spans="2:13" x14ac:dyDescent="0.15">
      <c r="B261" s="7"/>
      <c r="C261" s="7"/>
      <c r="D261" s="25"/>
      <c r="E261" s="11" t="s">
        <v>157</v>
      </c>
      <c r="F261" s="51">
        <v>107</v>
      </c>
      <c r="G261" s="33"/>
      <c r="H261" s="36"/>
      <c r="I261" s="22"/>
      <c r="J261" s="22"/>
      <c r="K261" s="22"/>
      <c r="L261" s="22"/>
      <c r="M261" s="22"/>
    </row>
    <row r="262" spans="2:13" x14ac:dyDescent="0.15">
      <c r="B262" s="7"/>
      <c r="C262" s="7"/>
      <c r="D262" s="25"/>
      <c r="E262" s="11" t="s">
        <v>158</v>
      </c>
      <c r="F262" s="51">
        <v>192</v>
      </c>
      <c r="G262" s="33"/>
      <c r="H262" s="36"/>
      <c r="I262" s="22"/>
      <c r="J262" s="22"/>
      <c r="K262" s="22"/>
      <c r="L262" s="22"/>
      <c r="M262" s="22"/>
    </row>
    <row r="263" spans="2:13" x14ac:dyDescent="0.15">
      <c r="B263" s="7"/>
      <c r="C263" s="7"/>
      <c r="D263" s="25"/>
      <c r="E263" s="11" t="s">
        <v>134</v>
      </c>
      <c r="F263" s="51">
        <v>63</v>
      </c>
      <c r="G263" s="33"/>
      <c r="H263" s="36"/>
      <c r="I263" s="22"/>
      <c r="J263" s="22"/>
      <c r="K263" s="22"/>
      <c r="L263" s="22"/>
      <c r="M263" s="22"/>
    </row>
    <row r="264" spans="2:13" x14ac:dyDescent="0.15">
      <c r="B264" s="7"/>
      <c r="C264" s="7"/>
      <c r="D264" s="25"/>
      <c r="E264" s="11" t="s">
        <v>170</v>
      </c>
      <c r="F264" s="51">
        <v>15</v>
      </c>
      <c r="G264" s="33"/>
      <c r="H264" s="36"/>
      <c r="I264" s="22"/>
      <c r="J264" s="22"/>
      <c r="K264" s="22"/>
      <c r="L264" s="22"/>
      <c r="M264" s="22"/>
    </row>
    <row r="265" spans="2:13" x14ac:dyDescent="0.15">
      <c r="B265" s="7"/>
      <c r="C265" s="7"/>
      <c r="D265" s="25"/>
      <c r="E265" s="11" t="s">
        <v>135</v>
      </c>
      <c r="F265" s="51">
        <v>111</v>
      </c>
      <c r="G265" s="33"/>
      <c r="H265" s="36"/>
      <c r="I265" s="22"/>
      <c r="J265" s="22"/>
      <c r="K265" s="22"/>
      <c r="L265" s="22"/>
      <c r="M265" s="22"/>
    </row>
    <row r="266" spans="2:13" x14ac:dyDescent="0.15">
      <c r="B266" s="7"/>
      <c r="C266" s="7"/>
      <c r="D266" s="25"/>
      <c r="E266" s="11" t="s">
        <v>133</v>
      </c>
      <c r="F266" s="51">
        <v>120</v>
      </c>
      <c r="G266" s="33"/>
      <c r="H266" s="36"/>
      <c r="I266" s="22"/>
      <c r="J266" s="22"/>
      <c r="K266" s="22"/>
      <c r="L266" s="22"/>
      <c r="M266" s="22"/>
    </row>
    <row r="267" spans="2:13" x14ac:dyDescent="0.15">
      <c r="B267" s="7"/>
      <c r="C267" s="7"/>
      <c r="D267" s="25"/>
      <c r="E267" s="11" t="s">
        <v>140</v>
      </c>
      <c r="F267" s="51">
        <v>110</v>
      </c>
      <c r="G267" s="33"/>
      <c r="H267" s="36"/>
      <c r="I267" s="22"/>
      <c r="J267" s="22"/>
      <c r="K267" s="22"/>
      <c r="L267" s="22"/>
      <c r="M267" s="22"/>
    </row>
    <row r="268" spans="2:13" x14ac:dyDescent="0.15">
      <c r="B268" s="7"/>
      <c r="C268" s="7"/>
      <c r="D268" s="25"/>
      <c r="E268" s="11" t="s">
        <v>171</v>
      </c>
      <c r="F268" s="51">
        <v>33</v>
      </c>
      <c r="G268" s="33"/>
      <c r="H268" s="36"/>
      <c r="I268" s="22"/>
      <c r="J268" s="22"/>
      <c r="K268" s="22"/>
      <c r="L268" s="22"/>
      <c r="M268" s="22"/>
    </row>
    <row r="269" spans="2:13" x14ac:dyDescent="0.15">
      <c r="B269" s="7"/>
      <c r="C269" s="7"/>
      <c r="D269" s="25"/>
      <c r="E269" s="11" t="s">
        <v>142</v>
      </c>
      <c r="F269" s="51">
        <v>122</v>
      </c>
      <c r="G269" s="33"/>
      <c r="H269" s="36"/>
      <c r="I269" s="22"/>
      <c r="J269" s="22"/>
      <c r="K269" s="22"/>
      <c r="L269" s="22"/>
      <c r="M269" s="22"/>
    </row>
    <row r="270" spans="2:13" x14ac:dyDescent="0.15">
      <c r="B270" s="7"/>
      <c r="C270" s="7"/>
      <c r="D270" s="25"/>
      <c r="E270" s="11" t="s">
        <v>139</v>
      </c>
      <c r="F270" s="51">
        <v>308</v>
      </c>
      <c r="G270" s="33"/>
      <c r="H270" s="36"/>
      <c r="I270" s="22"/>
      <c r="J270" s="22"/>
      <c r="K270" s="22"/>
      <c r="L270" s="22"/>
      <c r="M270" s="22"/>
    </row>
    <row r="271" spans="2:13" x14ac:dyDescent="0.15">
      <c r="B271" s="9"/>
      <c r="C271" s="9"/>
      <c r="D271" s="19"/>
      <c r="E271" s="11" t="s">
        <v>141</v>
      </c>
      <c r="F271" s="51">
        <v>67</v>
      </c>
      <c r="G271" s="38"/>
      <c r="H271" s="41"/>
      <c r="I271" s="22"/>
      <c r="K271" s="22"/>
      <c r="L271" s="22"/>
      <c r="M271" s="22"/>
    </row>
    <row r="272" spans="2:13" x14ac:dyDescent="0.15">
      <c r="B272" s="22" t="s">
        <v>98</v>
      </c>
      <c r="C272" s="22"/>
      <c r="D272" s="22"/>
      <c r="E272" s="22"/>
      <c r="F272" s="54"/>
      <c r="G272" s="47"/>
      <c r="H272" s="47"/>
      <c r="I272" s="22"/>
      <c r="K272" s="22"/>
      <c r="L272" s="22"/>
      <c r="M272" s="22"/>
    </row>
    <row r="273" spans="2:13" x14ac:dyDescent="0.15">
      <c r="B273" s="22"/>
      <c r="C273" s="22"/>
      <c r="D273" s="22"/>
      <c r="E273" s="22"/>
      <c r="F273" s="54"/>
      <c r="G273" s="47"/>
      <c r="H273" s="47"/>
      <c r="I273" s="22"/>
      <c r="K273" s="22"/>
      <c r="L273" s="22"/>
      <c r="M273" s="22"/>
    </row>
    <row r="274" spans="2:13" x14ac:dyDescent="0.15">
      <c r="B274" s="22" t="s">
        <v>81</v>
      </c>
      <c r="C274" s="22"/>
      <c r="D274" s="22"/>
      <c r="E274" s="22"/>
      <c r="F274" s="22"/>
      <c r="G274" s="46"/>
      <c r="H274" s="46"/>
      <c r="I274" s="22"/>
      <c r="J274" s="22"/>
      <c r="K274" s="22"/>
      <c r="L274" s="22"/>
      <c r="M274" s="22"/>
    </row>
    <row r="275" spans="2:13" x14ac:dyDescent="0.15">
      <c r="B275" s="22" t="s">
        <v>105</v>
      </c>
      <c r="C275" s="22"/>
      <c r="D275" s="22"/>
      <c r="E275" s="22"/>
      <c r="F275" s="22"/>
      <c r="G275" s="46"/>
      <c r="H275" s="46"/>
      <c r="I275" s="22"/>
      <c r="J275" s="22"/>
      <c r="K275" s="22"/>
      <c r="L275" s="22"/>
      <c r="M275" s="22"/>
    </row>
    <row r="276" spans="2:13" x14ac:dyDescent="0.15">
      <c r="B276" s="2" t="s">
        <v>16</v>
      </c>
      <c r="C276" s="3"/>
      <c r="D276" s="4"/>
      <c r="E276" s="11" t="s">
        <v>32</v>
      </c>
      <c r="F276" s="11" t="s">
        <v>104</v>
      </c>
      <c r="G276" s="44" t="s">
        <v>61</v>
      </c>
      <c r="H276" s="45"/>
      <c r="I276" s="22"/>
      <c r="J276" s="22"/>
      <c r="K276" s="22"/>
      <c r="L276" s="22"/>
      <c r="M276" s="22"/>
    </row>
    <row r="277" spans="2:13" x14ac:dyDescent="0.15">
      <c r="B277" s="5" t="s">
        <v>30</v>
      </c>
      <c r="C277" s="20" t="s">
        <v>24</v>
      </c>
      <c r="D277" s="20"/>
      <c r="E277" s="20"/>
      <c r="F277" s="6"/>
      <c r="G277" s="33" t="s">
        <v>62</v>
      </c>
      <c r="H277" s="31"/>
      <c r="I277" s="22"/>
      <c r="J277" s="22"/>
      <c r="K277" s="22"/>
      <c r="L277" s="22"/>
      <c r="M277" s="22"/>
    </row>
    <row r="278" spans="2:13" x14ac:dyDescent="0.15">
      <c r="B278" s="7" t="s">
        <v>29</v>
      </c>
      <c r="C278" s="22"/>
      <c r="D278" s="22"/>
      <c r="E278" s="21"/>
      <c r="F278" s="8"/>
      <c r="G278" s="32"/>
      <c r="H278" s="36"/>
      <c r="I278" s="22"/>
      <c r="J278" s="22"/>
      <c r="K278" s="22"/>
      <c r="L278" s="22"/>
      <c r="M278" s="22"/>
    </row>
    <row r="279" spans="2:13" x14ac:dyDescent="0.15">
      <c r="B279" s="7"/>
      <c r="C279" s="22"/>
      <c r="D279" s="8"/>
      <c r="E279" t="s">
        <v>132</v>
      </c>
      <c r="F279" s="50">
        <f>F303-F327</f>
        <v>113</v>
      </c>
      <c r="G279" s="32"/>
      <c r="H279" s="36"/>
      <c r="I279" s="22"/>
      <c r="J279" s="22"/>
      <c r="K279" s="22"/>
      <c r="L279" s="22"/>
      <c r="M279" s="22"/>
    </row>
    <row r="280" spans="2:13" x14ac:dyDescent="0.15">
      <c r="B280" s="7"/>
      <c r="C280" s="22"/>
      <c r="D280" s="8"/>
      <c r="E280" t="s">
        <v>144</v>
      </c>
      <c r="F280" s="50">
        <f t="shared" ref="F280:F301" si="8">F304-F328</f>
        <v>12</v>
      </c>
      <c r="G280" s="32"/>
      <c r="H280" s="36"/>
      <c r="I280" s="22"/>
      <c r="J280" s="22"/>
      <c r="K280" s="22"/>
      <c r="L280" s="22"/>
      <c r="M280" s="22"/>
    </row>
    <row r="281" spans="2:13" x14ac:dyDescent="0.15">
      <c r="B281" s="7"/>
      <c r="C281" s="22"/>
      <c r="D281" s="8"/>
      <c r="E281" t="s">
        <v>143</v>
      </c>
      <c r="F281" s="50">
        <f t="shared" si="8"/>
        <v>16</v>
      </c>
      <c r="G281" s="32"/>
      <c r="H281" s="36"/>
      <c r="I281" s="22"/>
      <c r="J281" s="22"/>
      <c r="K281" s="22"/>
      <c r="L281" s="22"/>
      <c r="M281" s="22"/>
    </row>
    <row r="282" spans="2:13" x14ac:dyDescent="0.15">
      <c r="B282" s="7"/>
      <c r="C282" s="22"/>
      <c r="D282" s="8"/>
      <c r="E282" t="s">
        <v>150</v>
      </c>
      <c r="F282" s="50">
        <f t="shared" si="8"/>
        <v>60</v>
      </c>
      <c r="G282" s="32"/>
      <c r="H282" s="36"/>
      <c r="I282" s="22"/>
      <c r="J282" s="22"/>
      <c r="K282" s="22"/>
      <c r="L282" s="22"/>
      <c r="M282" s="22"/>
    </row>
    <row r="283" spans="2:13" x14ac:dyDescent="0.15">
      <c r="B283" s="7"/>
      <c r="C283" s="22"/>
      <c r="D283" s="8"/>
      <c r="E283" t="s">
        <v>145</v>
      </c>
      <c r="F283" s="50">
        <f t="shared" si="8"/>
        <v>2</v>
      </c>
      <c r="G283" s="32"/>
      <c r="H283" s="36"/>
      <c r="I283" s="22"/>
      <c r="J283" s="22"/>
      <c r="K283" s="22"/>
      <c r="L283" s="22"/>
      <c r="M283" s="22"/>
    </row>
    <row r="284" spans="2:13" x14ac:dyDescent="0.15">
      <c r="B284" s="7"/>
      <c r="C284" s="22"/>
      <c r="D284" s="8"/>
      <c r="E284" t="s">
        <v>168</v>
      </c>
      <c r="F284" s="50">
        <f t="shared" si="8"/>
        <v>6</v>
      </c>
      <c r="G284" s="32"/>
      <c r="H284" s="36"/>
      <c r="I284" s="22"/>
      <c r="J284" s="22"/>
      <c r="K284" s="22"/>
      <c r="L284" s="22"/>
      <c r="M284" s="22"/>
    </row>
    <row r="285" spans="2:13" x14ac:dyDescent="0.15">
      <c r="B285" s="7"/>
      <c r="C285" s="22"/>
      <c r="D285" s="8"/>
      <c r="E285" t="s">
        <v>169</v>
      </c>
      <c r="F285" s="50">
        <f t="shared" si="8"/>
        <v>1</v>
      </c>
      <c r="G285" s="32"/>
      <c r="H285" s="36"/>
      <c r="I285" s="22"/>
      <c r="J285" s="22"/>
      <c r="K285" s="22"/>
      <c r="L285" s="22"/>
      <c r="M285" s="22"/>
    </row>
    <row r="286" spans="2:13" x14ac:dyDescent="0.15">
      <c r="B286" s="7"/>
      <c r="C286" s="22"/>
      <c r="D286" s="8"/>
      <c r="E286" t="s">
        <v>137</v>
      </c>
      <c r="F286" s="50">
        <f t="shared" si="8"/>
        <v>1</v>
      </c>
      <c r="G286" s="32"/>
      <c r="H286" s="36"/>
      <c r="I286" s="22"/>
      <c r="J286" s="22"/>
      <c r="K286" s="22"/>
      <c r="L286" s="22"/>
      <c r="M286" s="22"/>
    </row>
    <row r="287" spans="2:13" x14ac:dyDescent="0.15">
      <c r="B287" s="7"/>
      <c r="C287" s="22"/>
      <c r="D287" s="8"/>
      <c r="E287" t="s">
        <v>146</v>
      </c>
      <c r="F287" s="50">
        <f t="shared" si="8"/>
        <v>15</v>
      </c>
      <c r="G287" s="32"/>
      <c r="H287" s="36"/>
      <c r="I287" s="22"/>
      <c r="J287" s="22"/>
      <c r="K287" s="22"/>
      <c r="L287" s="22"/>
      <c r="M287" s="22"/>
    </row>
    <row r="288" spans="2:13" x14ac:dyDescent="0.15">
      <c r="B288" s="7"/>
      <c r="C288" s="22"/>
      <c r="D288" s="8"/>
      <c r="E288" t="s">
        <v>153</v>
      </c>
      <c r="F288" s="50">
        <f t="shared" si="8"/>
        <v>2</v>
      </c>
      <c r="G288" s="32"/>
      <c r="H288" s="36"/>
      <c r="I288" s="22"/>
      <c r="J288" s="22"/>
      <c r="K288" s="22"/>
      <c r="L288" s="22"/>
      <c r="M288" s="22"/>
    </row>
    <row r="289" spans="2:13" x14ac:dyDescent="0.15">
      <c r="B289" s="7"/>
      <c r="C289" s="22"/>
      <c r="D289" s="8"/>
      <c r="E289" t="s">
        <v>155</v>
      </c>
      <c r="F289" s="50">
        <f t="shared" si="8"/>
        <v>18</v>
      </c>
      <c r="G289" s="32"/>
      <c r="H289" s="36"/>
      <c r="I289" s="22"/>
      <c r="J289" s="22"/>
      <c r="K289" s="22"/>
      <c r="L289" s="22"/>
      <c r="M289" s="22"/>
    </row>
    <row r="290" spans="2:13" x14ac:dyDescent="0.15">
      <c r="B290" s="7"/>
      <c r="C290" s="22"/>
      <c r="D290" s="8"/>
      <c r="E290" t="s">
        <v>156</v>
      </c>
      <c r="F290" s="50">
        <f t="shared" si="8"/>
        <v>10</v>
      </c>
      <c r="G290" s="32"/>
      <c r="H290" s="36"/>
      <c r="I290" s="22"/>
      <c r="J290" s="22"/>
      <c r="K290" s="22"/>
      <c r="L290" s="22"/>
      <c r="M290" s="22"/>
    </row>
    <row r="291" spans="2:13" x14ac:dyDescent="0.15">
      <c r="B291" s="7"/>
      <c r="C291" s="22"/>
      <c r="D291" s="8"/>
      <c r="E291" t="s">
        <v>157</v>
      </c>
      <c r="F291" s="50">
        <f t="shared" si="8"/>
        <v>5</v>
      </c>
      <c r="G291" s="32"/>
      <c r="H291" s="36"/>
      <c r="I291" s="22"/>
      <c r="J291" s="22"/>
      <c r="K291" s="22"/>
      <c r="L291" s="22"/>
      <c r="M291" s="22"/>
    </row>
    <row r="292" spans="2:13" x14ac:dyDescent="0.15">
      <c r="B292" s="7"/>
      <c r="C292" s="22"/>
      <c r="D292" s="8"/>
      <c r="E292" t="s">
        <v>158</v>
      </c>
      <c r="F292" s="50">
        <f t="shared" si="8"/>
        <v>4</v>
      </c>
      <c r="G292" s="32"/>
      <c r="H292" s="36"/>
      <c r="I292" s="22"/>
      <c r="J292" s="22"/>
      <c r="K292" s="22"/>
      <c r="L292" s="22"/>
      <c r="M292" s="22"/>
    </row>
    <row r="293" spans="2:13" x14ac:dyDescent="0.15">
      <c r="B293" s="7"/>
      <c r="C293" s="22"/>
      <c r="D293" s="8"/>
      <c r="E293" t="s">
        <v>134</v>
      </c>
      <c r="F293" s="50">
        <f t="shared" si="8"/>
        <v>0</v>
      </c>
      <c r="G293" s="32"/>
      <c r="H293" s="36"/>
      <c r="I293" s="22"/>
      <c r="J293" s="22"/>
      <c r="K293" s="22"/>
      <c r="L293" s="22"/>
      <c r="M293" s="22"/>
    </row>
    <row r="294" spans="2:13" x14ac:dyDescent="0.15">
      <c r="B294" s="7"/>
      <c r="C294" s="22"/>
      <c r="D294" s="8"/>
      <c r="E294" t="s">
        <v>170</v>
      </c>
      <c r="F294" s="50">
        <f t="shared" si="8"/>
        <v>3</v>
      </c>
      <c r="G294" s="32"/>
      <c r="H294" s="36"/>
      <c r="I294" s="22"/>
      <c r="J294" s="22"/>
      <c r="K294" s="22"/>
      <c r="L294" s="22"/>
      <c r="M294" s="22"/>
    </row>
    <row r="295" spans="2:13" x14ac:dyDescent="0.15">
      <c r="B295" s="7"/>
      <c r="C295" s="22"/>
      <c r="D295" s="8"/>
      <c r="E295" t="s">
        <v>135</v>
      </c>
      <c r="F295" s="50">
        <f t="shared" si="8"/>
        <v>6</v>
      </c>
      <c r="G295" s="32"/>
      <c r="H295" s="36"/>
      <c r="I295" s="22"/>
      <c r="J295" s="22"/>
      <c r="K295" s="22"/>
      <c r="L295" s="22"/>
      <c r="M295" s="22"/>
    </row>
    <row r="296" spans="2:13" x14ac:dyDescent="0.15">
      <c r="B296" s="7"/>
      <c r="C296" s="22"/>
      <c r="D296" s="8"/>
      <c r="E296" t="s">
        <v>133</v>
      </c>
      <c r="F296" s="50">
        <f t="shared" si="8"/>
        <v>0</v>
      </c>
      <c r="G296" s="32"/>
      <c r="H296" s="36"/>
      <c r="I296" s="22"/>
      <c r="J296" s="22"/>
      <c r="K296" s="22"/>
      <c r="L296" s="22"/>
      <c r="M296" s="22"/>
    </row>
    <row r="297" spans="2:13" x14ac:dyDescent="0.15">
      <c r="B297" s="7"/>
      <c r="C297" s="22"/>
      <c r="D297" s="8"/>
      <c r="E297" t="s">
        <v>140</v>
      </c>
      <c r="F297" s="50">
        <f t="shared" si="8"/>
        <v>5</v>
      </c>
      <c r="G297" s="32"/>
      <c r="H297" s="36"/>
      <c r="I297" s="22"/>
      <c r="J297" s="22"/>
      <c r="K297" s="22"/>
      <c r="L297" s="22"/>
      <c r="M297" s="22"/>
    </row>
    <row r="298" spans="2:13" x14ac:dyDescent="0.15">
      <c r="B298" s="7"/>
      <c r="C298" s="22"/>
      <c r="D298" s="8"/>
      <c r="E298" t="s">
        <v>171</v>
      </c>
      <c r="F298" s="50">
        <f t="shared" si="8"/>
        <v>2</v>
      </c>
      <c r="G298" s="32"/>
      <c r="H298" s="36"/>
      <c r="I298" s="22"/>
      <c r="J298" s="22"/>
      <c r="K298" s="22"/>
      <c r="L298" s="22"/>
      <c r="M298" s="22"/>
    </row>
    <row r="299" spans="2:13" x14ac:dyDescent="0.15">
      <c r="B299" s="7"/>
      <c r="C299" s="22"/>
      <c r="D299" s="8"/>
      <c r="E299" t="s">
        <v>142</v>
      </c>
      <c r="F299" s="50">
        <f t="shared" si="8"/>
        <v>12</v>
      </c>
      <c r="G299" s="32"/>
      <c r="H299" s="36"/>
      <c r="I299" s="22"/>
      <c r="J299" s="22"/>
      <c r="K299" s="22"/>
      <c r="L299" s="22"/>
      <c r="M299" s="22"/>
    </row>
    <row r="300" spans="2:13" x14ac:dyDescent="0.15">
      <c r="B300" s="7"/>
      <c r="C300" s="22"/>
      <c r="D300" s="8"/>
      <c r="E300" t="s">
        <v>139</v>
      </c>
      <c r="F300" s="50">
        <f t="shared" si="8"/>
        <v>16</v>
      </c>
      <c r="G300" s="32"/>
      <c r="H300" s="36"/>
      <c r="I300" s="22"/>
      <c r="J300" s="22"/>
      <c r="K300" s="22"/>
      <c r="L300" s="22"/>
      <c r="M300" s="22"/>
    </row>
    <row r="301" spans="2:13" x14ac:dyDescent="0.15">
      <c r="B301" s="7"/>
      <c r="C301" s="22"/>
      <c r="D301" s="8"/>
      <c r="E301" t="s">
        <v>141</v>
      </c>
      <c r="F301" s="50">
        <f t="shared" si="8"/>
        <v>1</v>
      </c>
      <c r="G301" s="32"/>
      <c r="H301" s="36"/>
    </row>
    <row r="302" spans="2:13" x14ac:dyDescent="0.15">
      <c r="B302" s="7"/>
      <c r="C302" s="5" t="s">
        <v>25</v>
      </c>
      <c r="D302" s="20"/>
      <c r="E302" s="20"/>
      <c r="F302" s="6"/>
      <c r="G302" s="27" t="s">
        <v>69</v>
      </c>
      <c r="H302" s="31"/>
    </row>
    <row r="303" spans="2:13" x14ac:dyDescent="0.15">
      <c r="B303" s="7"/>
      <c r="C303" s="7"/>
      <c r="D303" s="8"/>
      <c r="E303" s="11" t="s">
        <v>132</v>
      </c>
      <c r="F303" s="51">
        <v>114</v>
      </c>
      <c r="G303" s="32" t="s">
        <v>70</v>
      </c>
      <c r="H303" s="36"/>
    </row>
    <row r="304" spans="2:13" x14ac:dyDescent="0.15">
      <c r="B304" s="7"/>
      <c r="C304" s="7"/>
      <c r="D304" s="8"/>
      <c r="E304" s="11" t="s">
        <v>144</v>
      </c>
      <c r="F304" s="51">
        <v>12</v>
      </c>
      <c r="G304" s="32" t="s">
        <v>71</v>
      </c>
      <c r="H304" s="36"/>
    </row>
    <row r="305" spans="2:8" x14ac:dyDescent="0.15">
      <c r="B305" s="7"/>
      <c r="C305" s="7"/>
      <c r="D305" s="8"/>
      <c r="E305" s="11" t="s">
        <v>143</v>
      </c>
      <c r="F305" s="51">
        <v>17</v>
      </c>
      <c r="G305" s="32" t="s">
        <v>128</v>
      </c>
      <c r="H305" s="36"/>
    </row>
    <row r="306" spans="2:8" x14ac:dyDescent="0.15">
      <c r="B306" s="7"/>
      <c r="C306" s="7"/>
      <c r="D306" s="8"/>
      <c r="E306" s="11" t="s">
        <v>150</v>
      </c>
      <c r="F306" s="51">
        <v>60</v>
      </c>
      <c r="G306" s="32" t="s">
        <v>80</v>
      </c>
      <c r="H306" s="36"/>
    </row>
    <row r="307" spans="2:8" x14ac:dyDescent="0.15">
      <c r="B307" s="7"/>
      <c r="C307" s="7"/>
      <c r="D307" s="8"/>
      <c r="E307" s="11" t="s">
        <v>145</v>
      </c>
      <c r="F307" s="51">
        <v>2</v>
      </c>
      <c r="G307" s="32"/>
      <c r="H307" s="36"/>
    </row>
    <row r="308" spans="2:8" x14ac:dyDescent="0.15">
      <c r="B308" s="7"/>
      <c r="C308" s="7"/>
      <c r="D308" s="8"/>
      <c r="E308" s="11" t="s">
        <v>168</v>
      </c>
      <c r="F308" s="51">
        <v>6</v>
      </c>
      <c r="G308" s="32"/>
      <c r="H308" s="36"/>
    </row>
    <row r="309" spans="2:8" x14ac:dyDescent="0.15">
      <c r="B309" s="7"/>
      <c r="C309" s="7"/>
      <c r="D309" s="8"/>
      <c r="E309" s="11" t="s">
        <v>169</v>
      </c>
      <c r="F309" s="51">
        <v>1</v>
      </c>
      <c r="G309" s="32"/>
      <c r="H309" s="36"/>
    </row>
    <row r="310" spans="2:8" x14ac:dyDescent="0.15">
      <c r="B310" s="7"/>
      <c r="C310" s="7"/>
      <c r="D310" s="8"/>
      <c r="E310" s="11" t="s">
        <v>137</v>
      </c>
      <c r="F310" s="51">
        <v>1</v>
      </c>
      <c r="G310" s="32"/>
      <c r="H310" s="36"/>
    </row>
    <row r="311" spans="2:8" x14ac:dyDescent="0.15">
      <c r="B311" s="7"/>
      <c r="C311" s="7"/>
      <c r="D311" s="8"/>
      <c r="E311" s="11" t="s">
        <v>146</v>
      </c>
      <c r="F311" s="51">
        <v>15</v>
      </c>
      <c r="G311" s="32"/>
      <c r="H311" s="36"/>
    </row>
    <row r="312" spans="2:8" x14ac:dyDescent="0.15">
      <c r="B312" s="7"/>
      <c r="C312" s="7"/>
      <c r="D312" s="8"/>
      <c r="E312" s="11" t="s">
        <v>153</v>
      </c>
      <c r="F312" s="51">
        <v>2</v>
      </c>
      <c r="G312" s="32"/>
      <c r="H312" s="36"/>
    </row>
    <row r="313" spans="2:8" x14ac:dyDescent="0.15">
      <c r="B313" s="7"/>
      <c r="C313" s="7"/>
      <c r="D313" s="8"/>
      <c r="E313" s="11" t="s">
        <v>155</v>
      </c>
      <c r="F313" s="51">
        <v>18</v>
      </c>
      <c r="G313" s="32"/>
      <c r="H313" s="36"/>
    </row>
    <row r="314" spans="2:8" x14ac:dyDescent="0.15">
      <c r="B314" s="7"/>
      <c r="C314" s="7"/>
      <c r="D314" s="8"/>
      <c r="E314" s="11" t="s">
        <v>156</v>
      </c>
      <c r="F314" s="51">
        <v>10</v>
      </c>
      <c r="G314" s="32"/>
      <c r="H314" s="36"/>
    </row>
    <row r="315" spans="2:8" x14ac:dyDescent="0.15">
      <c r="B315" s="7"/>
      <c r="C315" s="7"/>
      <c r="D315" s="8"/>
      <c r="E315" s="11" t="s">
        <v>157</v>
      </c>
      <c r="F315" s="51">
        <v>6</v>
      </c>
      <c r="G315" s="32"/>
      <c r="H315" s="36"/>
    </row>
    <row r="316" spans="2:8" x14ac:dyDescent="0.15">
      <c r="B316" s="7"/>
      <c r="C316" s="7"/>
      <c r="D316" s="8"/>
      <c r="E316" s="11" t="s">
        <v>158</v>
      </c>
      <c r="F316" s="51">
        <v>5</v>
      </c>
      <c r="G316" s="32"/>
      <c r="H316" s="36"/>
    </row>
    <row r="317" spans="2:8" x14ac:dyDescent="0.15">
      <c r="B317" s="7"/>
      <c r="C317" s="7"/>
      <c r="D317" s="8"/>
      <c r="E317" s="11" t="s">
        <v>134</v>
      </c>
      <c r="F317" s="51"/>
      <c r="G317" s="32"/>
      <c r="H317" s="36"/>
    </row>
    <row r="318" spans="2:8" x14ac:dyDescent="0.15">
      <c r="B318" s="7"/>
      <c r="C318" s="7"/>
      <c r="D318" s="8"/>
      <c r="E318" s="11" t="s">
        <v>170</v>
      </c>
      <c r="F318" s="51">
        <v>3</v>
      </c>
      <c r="G318" s="32"/>
      <c r="H318" s="36"/>
    </row>
    <row r="319" spans="2:8" x14ac:dyDescent="0.15">
      <c r="B319" s="7"/>
      <c r="C319" s="7"/>
      <c r="D319" s="8"/>
      <c r="E319" s="11" t="s">
        <v>135</v>
      </c>
      <c r="F319" s="51">
        <v>6</v>
      </c>
      <c r="G319" s="32"/>
      <c r="H319" s="36"/>
    </row>
    <row r="320" spans="2:8" x14ac:dyDescent="0.15">
      <c r="B320" s="7"/>
      <c r="C320" s="7"/>
      <c r="D320" s="8"/>
      <c r="E320" s="11" t="s">
        <v>133</v>
      </c>
      <c r="F320" s="51"/>
      <c r="G320" s="32"/>
      <c r="H320" s="36"/>
    </row>
    <row r="321" spans="2:8" x14ac:dyDescent="0.15">
      <c r="B321" s="7"/>
      <c r="C321" s="7"/>
      <c r="D321" s="8"/>
      <c r="E321" s="11" t="s">
        <v>140</v>
      </c>
      <c r="F321" s="51">
        <v>5</v>
      </c>
      <c r="G321" s="32"/>
      <c r="H321" s="36"/>
    </row>
    <row r="322" spans="2:8" x14ac:dyDescent="0.15">
      <c r="B322" s="7"/>
      <c r="C322" s="7"/>
      <c r="D322" s="8"/>
      <c r="E322" s="11" t="s">
        <v>171</v>
      </c>
      <c r="F322" s="51">
        <v>2</v>
      </c>
      <c r="G322" s="32"/>
      <c r="H322" s="36"/>
    </row>
    <row r="323" spans="2:8" x14ac:dyDescent="0.15">
      <c r="B323" s="7"/>
      <c r="C323" s="7"/>
      <c r="D323" s="8"/>
      <c r="E323" s="11" t="s">
        <v>142</v>
      </c>
      <c r="F323" s="51">
        <v>12</v>
      </c>
      <c r="G323" s="32"/>
      <c r="H323" s="36"/>
    </row>
    <row r="324" spans="2:8" x14ac:dyDescent="0.15">
      <c r="B324" s="7"/>
      <c r="C324" s="7"/>
      <c r="D324" s="8"/>
      <c r="E324" s="11" t="s">
        <v>139</v>
      </c>
      <c r="F324" s="51">
        <v>17</v>
      </c>
      <c r="G324" s="32"/>
      <c r="H324" s="36"/>
    </row>
    <row r="325" spans="2:8" x14ac:dyDescent="0.15">
      <c r="B325" s="25"/>
      <c r="C325" s="9"/>
      <c r="D325" s="10"/>
      <c r="E325" s="11" t="s">
        <v>141</v>
      </c>
      <c r="F325" s="51">
        <v>1</v>
      </c>
      <c r="G325" s="37"/>
      <c r="H325" s="41"/>
    </row>
    <row r="326" spans="2:8" x14ac:dyDescent="0.15">
      <c r="B326" s="7"/>
      <c r="C326" s="5" t="s">
        <v>26</v>
      </c>
      <c r="D326" s="20"/>
      <c r="E326" s="20"/>
      <c r="F326" s="6"/>
      <c r="G326" s="27" t="s">
        <v>77</v>
      </c>
      <c r="H326" s="31"/>
    </row>
    <row r="327" spans="2:8" x14ac:dyDescent="0.15">
      <c r="B327" s="7"/>
      <c r="C327" s="7"/>
      <c r="D327" s="8"/>
      <c r="E327" s="11" t="s">
        <v>132</v>
      </c>
      <c r="F327" s="11">
        <v>1</v>
      </c>
      <c r="G327" s="32" t="s">
        <v>78</v>
      </c>
      <c r="H327" s="36"/>
    </row>
    <row r="328" spans="2:8" x14ac:dyDescent="0.15">
      <c r="B328" s="7"/>
      <c r="C328" s="7"/>
      <c r="D328" s="8"/>
      <c r="E328" s="11" t="s">
        <v>144</v>
      </c>
      <c r="F328" s="11"/>
      <c r="G328" s="32" t="s">
        <v>71</v>
      </c>
      <c r="H328" s="36"/>
    </row>
    <row r="329" spans="2:8" x14ac:dyDescent="0.15">
      <c r="B329" s="7"/>
      <c r="C329" s="7"/>
      <c r="D329" s="8"/>
      <c r="E329" s="11" t="s">
        <v>143</v>
      </c>
      <c r="F329" s="11">
        <v>1</v>
      </c>
      <c r="G329" s="32" t="s">
        <v>128</v>
      </c>
      <c r="H329" s="36"/>
    </row>
    <row r="330" spans="2:8" x14ac:dyDescent="0.15">
      <c r="B330" s="7"/>
      <c r="C330" s="7"/>
      <c r="D330" s="8"/>
      <c r="E330" s="11" t="s">
        <v>150</v>
      </c>
      <c r="F330" s="11"/>
      <c r="G330" s="32" t="s">
        <v>79</v>
      </c>
      <c r="H330" s="36"/>
    </row>
    <row r="331" spans="2:8" x14ac:dyDescent="0.15">
      <c r="B331" s="7"/>
      <c r="C331" s="7"/>
      <c r="D331" s="8"/>
      <c r="E331" s="11" t="s">
        <v>145</v>
      </c>
      <c r="F331" s="11"/>
      <c r="G331" s="32" t="s">
        <v>66</v>
      </c>
      <c r="H331" s="36"/>
    </row>
    <row r="332" spans="2:8" x14ac:dyDescent="0.15">
      <c r="B332" s="7"/>
      <c r="C332" s="7"/>
      <c r="D332" s="8"/>
      <c r="E332" s="11" t="s">
        <v>168</v>
      </c>
      <c r="F332" s="11"/>
      <c r="G332" s="32"/>
      <c r="H332" s="36"/>
    </row>
    <row r="333" spans="2:8" x14ac:dyDescent="0.15">
      <c r="B333" s="7"/>
      <c r="C333" s="7"/>
      <c r="D333" s="8"/>
      <c r="E333" s="11" t="s">
        <v>169</v>
      </c>
      <c r="F333" s="11"/>
      <c r="G333" s="32"/>
      <c r="H333" s="36"/>
    </row>
    <row r="334" spans="2:8" x14ac:dyDescent="0.15">
      <c r="B334" s="7"/>
      <c r="C334" s="7"/>
      <c r="D334" s="8"/>
      <c r="E334" s="11" t="s">
        <v>137</v>
      </c>
      <c r="F334" s="11"/>
      <c r="G334" s="32"/>
      <c r="H334" s="36"/>
    </row>
    <row r="335" spans="2:8" x14ac:dyDescent="0.15">
      <c r="B335" s="7"/>
      <c r="C335" s="7"/>
      <c r="D335" s="8"/>
      <c r="E335" s="11" t="s">
        <v>146</v>
      </c>
      <c r="F335" s="11"/>
      <c r="G335" s="32"/>
      <c r="H335" s="36"/>
    </row>
    <row r="336" spans="2:8" x14ac:dyDescent="0.15">
      <c r="B336" s="7"/>
      <c r="C336" s="7"/>
      <c r="D336" s="8"/>
      <c r="E336" s="11" t="s">
        <v>153</v>
      </c>
      <c r="F336" s="11"/>
      <c r="G336" s="32"/>
      <c r="H336" s="36"/>
    </row>
    <row r="337" spans="2:8" x14ac:dyDescent="0.15">
      <c r="B337" s="7"/>
      <c r="C337" s="7"/>
      <c r="D337" s="8"/>
      <c r="E337" s="11" t="s">
        <v>155</v>
      </c>
      <c r="F337" s="11"/>
      <c r="G337" s="32"/>
      <c r="H337" s="36"/>
    </row>
    <row r="338" spans="2:8" x14ac:dyDescent="0.15">
      <c r="B338" s="7"/>
      <c r="C338" s="7"/>
      <c r="D338" s="8"/>
      <c r="E338" s="11" t="s">
        <v>156</v>
      </c>
      <c r="F338" s="11"/>
      <c r="G338" s="32"/>
      <c r="H338" s="36"/>
    </row>
    <row r="339" spans="2:8" x14ac:dyDescent="0.15">
      <c r="B339" s="7"/>
      <c r="C339" s="7"/>
      <c r="D339" s="8"/>
      <c r="E339" s="11" t="s">
        <v>157</v>
      </c>
      <c r="F339" s="11">
        <v>1</v>
      </c>
      <c r="G339" s="32"/>
      <c r="H339" s="36"/>
    </row>
    <row r="340" spans="2:8" x14ac:dyDescent="0.15">
      <c r="B340" s="7"/>
      <c r="C340" s="7"/>
      <c r="D340" s="8"/>
      <c r="E340" s="11" t="s">
        <v>158</v>
      </c>
      <c r="F340" s="11">
        <v>1</v>
      </c>
      <c r="G340" s="32"/>
      <c r="H340" s="36"/>
    </row>
    <row r="341" spans="2:8" x14ac:dyDescent="0.15">
      <c r="B341" s="7"/>
      <c r="C341" s="7"/>
      <c r="D341" s="8"/>
      <c r="E341" s="11" t="s">
        <v>134</v>
      </c>
      <c r="F341" s="11"/>
      <c r="G341" s="32"/>
      <c r="H341" s="36"/>
    </row>
    <row r="342" spans="2:8" x14ac:dyDescent="0.15">
      <c r="B342" s="7"/>
      <c r="C342" s="7"/>
      <c r="D342" s="8"/>
      <c r="E342" s="11" t="s">
        <v>170</v>
      </c>
      <c r="F342" s="11"/>
      <c r="G342" s="32"/>
      <c r="H342" s="36"/>
    </row>
    <row r="343" spans="2:8" x14ac:dyDescent="0.15">
      <c r="B343" s="7"/>
      <c r="C343" s="7"/>
      <c r="D343" s="8"/>
      <c r="E343" s="11" t="s">
        <v>135</v>
      </c>
      <c r="F343" s="11"/>
      <c r="G343" s="32"/>
      <c r="H343" s="36"/>
    </row>
    <row r="344" spans="2:8" x14ac:dyDescent="0.15">
      <c r="B344" s="7"/>
      <c r="C344" s="7"/>
      <c r="D344" s="8"/>
      <c r="E344" s="11" t="s">
        <v>133</v>
      </c>
      <c r="F344" s="11"/>
      <c r="G344" s="32"/>
      <c r="H344" s="36"/>
    </row>
    <row r="345" spans="2:8" x14ac:dyDescent="0.15">
      <c r="B345" s="7"/>
      <c r="C345" s="7"/>
      <c r="D345" s="8"/>
      <c r="E345" s="11" t="s">
        <v>140</v>
      </c>
      <c r="F345" s="11"/>
      <c r="G345" s="32"/>
      <c r="H345" s="36"/>
    </row>
    <row r="346" spans="2:8" x14ac:dyDescent="0.15">
      <c r="B346" s="7"/>
      <c r="C346" s="7"/>
      <c r="D346" s="8"/>
      <c r="E346" s="11" t="s">
        <v>171</v>
      </c>
      <c r="F346" s="11"/>
      <c r="G346" s="32"/>
      <c r="H346" s="36"/>
    </row>
    <row r="347" spans="2:8" x14ac:dyDescent="0.15">
      <c r="B347" s="7"/>
      <c r="C347" s="7"/>
      <c r="D347" s="8"/>
      <c r="E347" s="11" t="s">
        <v>142</v>
      </c>
      <c r="F347" s="11"/>
      <c r="G347" s="32"/>
      <c r="H347" s="36"/>
    </row>
    <row r="348" spans="2:8" x14ac:dyDescent="0.15">
      <c r="B348" s="7"/>
      <c r="C348" s="7"/>
      <c r="D348" s="8"/>
      <c r="E348" s="11" t="s">
        <v>139</v>
      </c>
      <c r="F348" s="11">
        <v>1</v>
      </c>
      <c r="G348" s="32"/>
      <c r="H348" s="36"/>
    </row>
    <row r="349" spans="2:8" x14ac:dyDescent="0.15">
      <c r="B349" s="19"/>
      <c r="C349" s="9"/>
      <c r="D349" s="10"/>
      <c r="E349" s="11" t="s">
        <v>141</v>
      </c>
      <c r="F349" s="11"/>
      <c r="G349" s="37"/>
      <c r="H349" s="41"/>
    </row>
    <row r="350" spans="2:8" x14ac:dyDescent="0.15">
      <c r="B350" s="22" t="s">
        <v>98</v>
      </c>
      <c r="C350" s="22"/>
      <c r="D350" s="22" t="s">
        <v>174</v>
      </c>
      <c r="E350" s="22"/>
      <c r="F350" s="54"/>
      <c r="G350" s="47"/>
      <c r="H350" s="47"/>
    </row>
    <row r="351" spans="2:8" x14ac:dyDescent="0.15">
      <c r="B351" s="22"/>
      <c r="C351" s="22"/>
      <c r="D351" s="22"/>
      <c r="E351" s="22"/>
      <c r="F351" s="54"/>
      <c r="G351" s="47"/>
      <c r="H351" s="47"/>
    </row>
    <row r="352" spans="2:8" x14ac:dyDescent="0.15">
      <c r="B352" t="s">
        <v>82</v>
      </c>
    </row>
    <row r="353" spans="2:8" x14ac:dyDescent="0.15">
      <c r="B353" t="s">
        <v>129</v>
      </c>
    </row>
    <row r="354" spans="2:8" x14ac:dyDescent="0.15">
      <c r="B354" t="s">
        <v>106</v>
      </c>
    </row>
    <row r="355" spans="2:8" x14ac:dyDescent="0.15">
      <c r="B355" s="2" t="s">
        <v>16</v>
      </c>
      <c r="C355" s="3"/>
      <c r="D355" s="4"/>
      <c r="E355" s="11" t="s">
        <v>32</v>
      </c>
      <c r="F355" s="11" t="s">
        <v>104</v>
      </c>
      <c r="G355" s="44" t="s">
        <v>61</v>
      </c>
      <c r="H355" s="45"/>
    </row>
    <row r="356" spans="2:8" x14ac:dyDescent="0.15">
      <c r="B356" s="5" t="s">
        <v>31</v>
      </c>
      <c r="C356" s="20" t="s">
        <v>27</v>
      </c>
      <c r="D356" s="20"/>
      <c r="E356" s="20"/>
      <c r="F356" s="6"/>
      <c r="G356" s="27" t="s">
        <v>83</v>
      </c>
      <c r="H356" s="31"/>
    </row>
    <row r="357" spans="2:8" x14ac:dyDescent="0.15">
      <c r="B357" s="7"/>
      <c r="C357" s="22"/>
      <c r="D357" s="22"/>
      <c r="E357" s="11" t="s">
        <v>132</v>
      </c>
      <c r="F357" s="51">
        <v>22</v>
      </c>
      <c r="G357" s="32" t="s">
        <v>84</v>
      </c>
      <c r="H357" s="36"/>
    </row>
    <row r="358" spans="2:8" x14ac:dyDescent="0.15">
      <c r="B358" s="7"/>
      <c r="C358" s="22"/>
      <c r="D358" s="22"/>
      <c r="E358" s="11" t="s">
        <v>144</v>
      </c>
      <c r="F358" s="51">
        <v>1</v>
      </c>
      <c r="G358" s="32" t="s">
        <v>130</v>
      </c>
      <c r="H358" s="36"/>
    </row>
    <row r="359" spans="2:8" x14ac:dyDescent="0.15">
      <c r="B359" s="7"/>
      <c r="C359" s="22"/>
      <c r="D359" s="22"/>
      <c r="E359" s="11" t="s">
        <v>143</v>
      </c>
      <c r="F359" s="51">
        <v>27</v>
      </c>
      <c r="G359" s="32" t="s">
        <v>85</v>
      </c>
      <c r="H359" s="36"/>
    </row>
    <row r="360" spans="2:8" x14ac:dyDescent="0.15">
      <c r="B360" s="7"/>
      <c r="C360" s="22"/>
      <c r="D360" s="22"/>
      <c r="E360" s="11" t="s">
        <v>150</v>
      </c>
      <c r="F360" s="51">
        <v>45</v>
      </c>
      <c r="G360" s="32"/>
      <c r="H360" s="36"/>
    </row>
    <row r="361" spans="2:8" x14ac:dyDescent="0.15">
      <c r="B361" s="7"/>
      <c r="C361" s="22"/>
      <c r="D361" s="22"/>
      <c r="E361" s="11" t="s">
        <v>145</v>
      </c>
      <c r="F361" s="51">
        <v>11</v>
      </c>
      <c r="G361" s="32"/>
      <c r="H361" s="36"/>
    </row>
    <row r="362" spans="2:8" x14ac:dyDescent="0.15">
      <c r="B362" s="7"/>
      <c r="C362" s="22"/>
      <c r="D362" s="22"/>
      <c r="E362" s="11" t="s">
        <v>168</v>
      </c>
      <c r="F362" s="51">
        <v>8</v>
      </c>
      <c r="G362" s="32"/>
      <c r="H362" s="36"/>
    </row>
    <row r="363" spans="2:8" x14ac:dyDescent="0.15">
      <c r="B363" s="7"/>
      <c r="C363" s="22"/>
      <c r="D363" s="22"/>
      <c r="E363" s="11" t="s">
        <v>169</v>
      </c>
      <c r="F363" s="51">
        <v>11</v>
      </c>
      <c r="G363" s="32"/>
      <c r="H363" s="36"/>
    </row>
    <row r="364" spans="2:8" x14ac:dyDescent="0.15">
      <c r="B364" s="7"/>
      <c r="C364" s="22"/>
      <c r="D364" s="22"/>
      <c r="E364" s="11" t="s">
        <v>137</v>
      </c>
      <c r="F364" s="51">
        <v>2</v>
      </c>
      <c r="G364" s="32"/>
      <c r="H364" s="36"/>
    </row>
    <row r="365" spans="2:8" x14ac:dyDescent="0.15">
      <c r="B365" s="7"/>
      <c r="C365" s="22"/>
      <c r="D365" s="22"/>
      <c r="E365" s="11" t="s">
        <v>146</v>
      </c>
      <c r="F365" s="51">
        <v>7</v>
      </c>
      <c r="G365" s="32"/>
      <c r="H365" s="36"/>
    </row>
    <row r="366" spans="2:8" x14ac:dyDescent="0.15">
      <c r="B366" s="7"/>
      <c r="C366" s="22"/>
      <c r="D366" s="22"/>
      <c r="E366" s="11" t="s">
        <v>153</v>
      </c>
      <c r="F366" s="51">
        <v>10</v>
      </c>
      <c r="G366" s="32"/>
      <c r="H366" s="36"/>
    </row>
    <row r="367" spans="2:8" x14ac:dyDescent="0.15">
      <c r="B367" s="7"/>
      <c r="C367" s="22"/>
      <c r="D367" s="22"/>
      <c r="E367" s="11" t="s">
        <v>155</v>
      </c>
      <c r="F367" s="51">
        <v>103</v>
      </c>
      <c r="G367" s="32"/>
      <c r="H367" s="36"/>
    </row>
    <row r="368" spans="2:8" x14ac:dyDescent="0.15">
      <c r="B368" s="7"/>
      <c r="C368" s="22"/>
      <c r="D368" s="22"/>
      <c r="E368" s="11" t="s">
        <v>156</v>
      </c>
      <c r="F368" s="51">
        <v>31</v>
      </c>
      <c r="G368" s="32"/>
      <c r="H368" s="36"/>
    </row>
    <row r="369" spans="2:8" x14ac:dyDescent="0.15">
      <c r="B369" s="7"/>
      <c r="C369" s="22"/>
      <c r="D369" s="22"/>
      <c r="E369" s="11" t="s">
        <v>157</v>
      </c>
      <c r="F369" s="51">
        <v>18</v>
      </c>
      <c r="G369" s="32"/>
      <c r="H369" s="36"/>
    </row>
    <row r="370" spans="2:8" x14ac:dyDescent="0.15">
      <c r="B370" s="7"/>
      <c r="C370" s="22"/>
      <c r="D370" s="22"/>
      <c r="E370" s="11" t="s">
        <v>158</v>
      </c>
      <c r="F370" s="51">
        <v>50</v>
      </c>
      <c r="G370" s="32"/>
      <c r="H370" s="36"/>
    </row>
    <row r="371" spans="2:8" x14ac:dyDescent="0.15">
      <c r="B371" s="7"/>
      <c r="C371" s="22"/>
      <c r="D371" s="22"/>
      <c r="E371" s="11" t="s">
        <v>134</v>
      </c>
      <c r="F371" s="51">
        <v>11</v>
      </c>
      <c r="G371" s="32"/>
      <c r="H371" s="36"/>
    </row>
    <row r="372" spans="2:8" x14ac:dyDescent="0.15">
      <c r="B372" s="7"/>
      <c r="C372" s="22"/>
      <c r="D372" s="22"/>
      <c r="E372" s="11" t="s">
        <v>170</v>
      </c>
      <c r="F372" s="51">
        <v>3</v>
      </c>
      <c r="G372" s="32"/>
      <c r="H372" s="36"/>
    </row>
    <row r="373" spans="2:8" x14ac:dyDescent="0.15">
      <c r="B373" s="7"/>
      <c r="C373" s="22"/>
      <c r="D373" s="22"/>
      <c r="E373" s="11" t="s">
        <v>135</v>
      </c>
      <c r="F373" s="51">
        <v>23</v>
      </c>
      <c r="G373" s="32"/>
      <c r="H373" s="36"/>
    </row>
    <row r="374" spans="2:8" x14ac:dyDescent="0.15">
      <c r="B374" s="7"/>
      <c r="C374" s="22"/>
      <c r="D374" s="22"/>
      <c r="E374" s="11" t="s">
        <v>133</v>
      </c>
      <c r="F374" s="51">
        <v>28</v>
      </c>
      <c r="G374" s="32"/>
      <c r="H374" s="36"/>
    </row>
    <row r="375" spans="2:8" x14ac:dyDescent="0.15">
      <c r="B375" s="7"/>
      <c r="C375" s="22"/>
      <c r="D375" s="22"/>
      <c r="E375" s="11" t="s">
        <v>140</v>
      </c>
      <c r="F375" s="51">
        <v>36</v>
      </c>
      <c r="G375" s="32"/>
      <c r="H375" s="36"/>
    </row>
    <row r="376" spans="2:8" x14ac:dyDescent="0.15">
      <c r="B376" s="7"/>
      <c r="C376" s="22"/>
      <c r="D376" s="22"/>
      <c r="E376" s="11" t="s">
        <v>171</v>
      </c>
      <c r="F376" s="51">
        <v>10</v>
      </c>
      <c r="G376" s="32"/>
      <c r="H376" s="36"/>
    </row>
    <row r="377" spans="2:8" x14ac:dyDescent="0.15">
      <c r="B377" s="7"/>
      <c r="C377" s="22"/>
      <c r="D377" s="22"/>
      <c r="E377" s="11" t="s">
        <v>142</v>
      </c>
      <c r="F377" s="51">
        <v>17</v>
      </c>
      <c r="G377" s="32"/>
      <c r="H377" s="36"/>
    </row>
    <row r="378" spans="2:8" x14ac:dyDescent="0.15">
      <c r="B378" s="7"/>
      <c r="C378" s="22"/>
      <c r="D378" s="22"/>
      <c r="E378" s="11" t="s">
        <v>139</v>
      </c>
      <c r="F378" s="51">
        <v>32</v>
      </c>
      <c r="G378" s="32"/>
      <c r="H378" s="36"/>
    </row>
    <row r="379" spans="2:8" x14ac:dyDescent="0.15">
      <c r="B379" s="9"/>
      <c r="C379" s="21"/>
      <c r="D379" s="10"/>
      <c r="E379" s="11" t="s">
        <v>141</v>
      </c>
      <c r="F379" s="51">
        <v>20</v>
      </c>
      <c r="G379" s="32"/>
      <c r="H379" s="36"/>
    </row>
    <row r="381" spans="2:8" x14ac:dyDescent="0.15">
      <c r="B381" t="s">
        <v>92</v>
      </c>
    </row>
    <row r="382" spans="2:8" x14ac:dyDescent="0.15">
      <c r="B382" t="s">
        <v>93</v>
      </c>
    </row>
    <row r="383" spans="2:8" x14ac:dyDescent="0.15">
      <c r="B383" s="2" t="s">
        <v>16</v>
      </c>
      <c r="C383" s="3"/>
      <c r="D383" s="4"/>
      <c r="E383" s="11" t="s">
        <v>32</v>
      </c>
      <c r="F383" s="11" t="s">
        <v>104</v>
      </c>
      <c r="G383" s="44" t="s">
        <v>61</v>
      </c>
      <c r="H383" s="45"/>
    </row>
    <row r="384" spans="2:8" x14ac:dyDescent="0.15">
      <c r="B384" s="5" t="s">
        <v>33</v>
      </c>
      <c r="C384" s="20" t="s">
        <v>34</v>
      </c>
      <c r="D384" s="20"/>
      <c r="E384" s="20"/>
      <c r="F384" s="6"/>
      <c r="G384" s="27" t="s">
        <v>88</v>
      </c>
      <c r="H384" s="31"/>
    </row>
    <row r="385" spans="2:8" x14ac:dyDescent="0.15">
      <c r="B385" s="7"/>
      <c r="C385" s="22" t="s">
        <v>87</v>
      </c>
      <c r="D385" s="22"/>
      <c r="E385" s="11" t="s">
        <v>132</v>
      </c>
      <c r="F385" s="50">
        <f>F122+F279+F357</f>
        <v>1464</v>
      </c>
      <c r="G385" s="32"/>
      <c r="H385" s="36"/>
    </row>
    <row r="386" spans="2:8" x14ac:dyDescent="0.15">
      <c r="B386" s="7" t="s">
        <v>86</v>
      </c>
      <c r="C386" s="22"/>
      <c r="D386" s="22"/>
      <c r="E386" s="11" t="s">
        <v>144</v>
      </c>
      <c r="F386" s="50">
        <f t="shared" ref="F386:F407" si="9">F123+F280+F358</f>
        <v>97</v>
      </c>
      <c r="G386" s="32"/>
      <c r="H386" s="36"/>
    </row>
    <row r="387" spans="2:8" x14ac:dyDescent="0.15">
      <c r="B387" s="7"/>
      <c r="C387" s="22"/>
      <c r="D387" s="22"/>
      <c r="E387" s="11" t="s">
        <v>143</v>
      </c>
      <c r="F387" s="50">
        <f t="shared" si="9"/>
        <v>425</v>
      </c>
      <c r="G387" s="32"/>
      <c r="H387" s="36"/>
    </row>
    <row r="388" spans="2:8" x14ac:dyDescent="0.15">
      <c r="B388" s="7"/>
      <c r="C388" s="22"/>
      <c r="D388" s="22"/>
      <c r="E388" s="11" t="s">
        <v>150</v>
      </c>
      <c r="F388" s="50">
        <f t="shared" si="9"/>
        <v>516</v>
      </c>
      <c r="G388" s="32"/>
      <c r="H388" s="36"/>
    </row>
    <row r="389" spans="2:8" x14ac:dyDescent="0.15">
      <c r="B389" s="7"/>
      <c r="C389" s="22"/>
      <c r="D389" s="22"/>
      <c r="E389" s="11" t="s">
        <v>145</v>
      </c>
      <c r="F389" s="50">
        <f t="shared" si="9"/>
        <v>62</v>
      </c>
      <c r="G389" s="32"/>
      <c r="H389" s="36"/>
    </row>
    <row r="390" spans="2:8" x14ac:dyDescent="0.15">
      <c r="B390" s="7"/>
      <c r="C390" s="22"/>
      <c r="D390" s="22"/>
      <c r="E390" s="11" t="s">
        <v>168</v>
      </c>
      <c r="F390" s="50">
        <f t="shared" si="9"/>
        <v>46</v>
      </c>
      <c r="G390" s="32"/>
      <c r="H390" s="36"/>
    </row>
    <row r="391" spans="2:8" x14ac:dyDescent="0.15">
      <c r="B391" s="7"/>
      <c r="C391" s="22"/>
      <c r="D391" s="22"/>
      <c r="E391" s="11" t="s">
        <v>169</v>
      </c>
      <c r="F391" s="50">
        <f t="shared" si="9"/>
        <v>61</v>
      </c>
      <c r="G391" s="32"/>
      <c r="H391" s="36"/>
    </row>
    <row r="392" spans="2:8" x14ac:dyDescent="0.15">
      <c r="B392" s="7"/>
      <c r="C392" s="22"/>
      <c r="D392" s="22"/>
      <c r="E392" s="11" t="s">
        <v>137</v>
      </c>
      <c r="F392" s="50">
        <f t="shared" si="9"/>
        <v>16</v>
      </c>
      <c r="G392" s="32"/>
      <c r="H392" s="36"/>
    </row>
    <row r="393" spans="2:8" x14ac:dyDescent="0.15">
      <c r="B393" s="7"/>
      <c r="C393" s="22"/>
      <c r="D393" s="22"/>
      <c r="E393" s="11" t="s">
        <v>146</v>
      </c>
      <c r="F393" s="50">
        <f t="shared" si="9"/>
        <v>249</v>
      </c>
      <c r="G393" s="32"/>
      <c r="H393" s="36"/>
    </row>
    <row r="394" spans="2:8" x14ac:dyDescent="0.15">
      <c r="B394" s="7"/>
      <c r="C394" s="22"/>
      <c r="D394" s="22"/>
      <c r="E394" s="11" t="s">
        <v>153</v>
      </c>
      <c r="F394" s="50">
        <f t="shared" si="9"/>
        <v>64</v>
      </c>
      <c r="G394" s="32"/>
      <c r="H394" s="36"/>
    </row>
    <row r="395" spans="2:8" x14ac:dyDescent="0.15">
      <c r="B395" s="7"/>
      <c r="C395" s="22"/>
      <c r="D395" s="22"/>
      <c r="E395" s="11" t="s">
        <v>155</v>
      </c>
      <c r="F395" s="50">
        <f t="shared" si="9"/>
        <v>602</v>
      </c>
      <c r="G395" s="32"/>
      <c r="H395" s="36"/>
    </row>
    <row r="396" spans="2:8" x14ac:dyDescent="0.15">
      <c r="B396" s="7"/>
      <c r="C396" s="22"/>
      <c r="D396" s="22"/>
      <c r="E396" s="11" t="s">
        <v>156</v>
      </c>
      <c r="F396" s="50">
        <f t="shared" si="9"/>
        <v>317</v>
      </c>
      <c r="G396" s="32"/>
      <c r="H396" s="36"/>
    </row>
    <row r="397" spans="2:8" x14ac:dyDescent="0.15">
      <c r="B397" s="7"/>
      <c r="C397" s="22"/>
      <c r="D397" s="22"/>
      <c r="E397" s="11" t="s">
        <v>157</v>
      </c>
      <c r="F397" s="50">
        <f t="shared" si="9"/>
        <v>130</v>
      </c>
      <c r="G397" s="32"/>
      <c r="H397" s="36"/>
    </row>
    <row r="398" spans="2:8" x14ac:dyDescent="0.15">
      <c r="B398" s="7"/>
      <c r="C398" s="22"/>
      <c r="D398" s="22"/>
      <c r="E398" s="11" t="s">
        <v>158</v>
      </c>
      <c r="F398" s="50">
        <f t="shared" si="9"/>
        <v>262</v>
      </c>
      <c r="G398" s="32"/>
      <c r="H398" s="36"/>
    </row>
    <row r="399" spans="2:8" x14ac:dyDescent="0.15">
      <c r="B399" s="7"/>
      <c r="C399" s="22"/>
      <c r="D399" s="22"/>
      <c r="E399" s="11" t="s">
        <v>134</v>
      </c>
      <c r="F399" s="50">
        <f t="shared" si="9"/>
        <v>59</v>
      </c>
      <c r="G399" s="32"/>
      <c r="H399" s="36"/>
    </row>
    <row r="400" spans="2:8" x14ac:dyDescent="0.15">
      <c r="B400" s="7"/>
      <c r="C400" s="22"/>
      <c r="D400" s="22"/>
      <c r="E400" s="11" t="s">
        <v>170</v>
      </c>
      <c r="F400" s="50">
        <f t="shared" si="9"/>
        <v>25</v>
      </c>
      <c r="G400" s="32"/>
      <c r="H400" s="36"/>
    </row>
    <row r="401" spans="2:8" x14ac:dyDescent="0.15">
      <c r="B401" s="7"/>
      <c r="C401" s="22"/>
      <c r="D401" s="22"/>
      <c r="E401" s="11" t="s">
        <v>135</v>
      </c>
      <c r="F401" s="50">
        <f t="shared" si="9"/>
        <v>165</v>
      </c>
      <c r="G401" s="32"/>
      <c r="H401" s="36"/>
    </row>
    <row r="402" spans="2:8" x14ac:dyDescent="0.15">
      <c r="B402" s="7"/>
      <c r="C402" s="22"/>
      <c r="D402" s="22"/>
      <c r="E402" s="11" t="s">
        <v>133</v>
      </c>
      <c r="F402" s="50">
        <f t="shared" si="9"/>
        <v>182</v>
      </c>
      <c r="G402" s="32"/>
      <c r="H402" s="36"/>
    </row>
    <row r="403" spans="2:8" x14ac:dyDescent="0.15">
      <c r="B403" s="7"/>
      <c r="C403" s="22"/>
      <c r="D403" s="22"/>
      <c r="E403" s="11" t="s">
        <v>140</v>
      </c>
      <c r="F403" s="50">
        <f t="shared" si="9"/>
        <v>118</v>
      </c>
      <c r="G403" s="32"/>
      <c r="H403" s="36"/>
    </row>
    <row r="404" spans="2:8" x14ac:dyDescent="0.15">
      <c r="B404" s="7"/>
      <c r="C404" s="22"/>
      <c r="D404" s="22"/>
      <c r="E404" s="11" t="s">
        <v>171</v>
      </c>
      <c r="F404" s="50">
        <f t="shared" si="9"/>
        <v>38</v>
      </c>
      <c r="G404" s="32"/>
      <c r="H404" s="36"/>
    </row>
    <row r="405" spans="2:8" x14ac:dyDescent="0.15">
      <c r="B405" s="7"/>
      <c r="C405" s="22"/>
      <c r="D405" s="22"/>
      <c r="E405" s="11" t="s">
        <v>142</v>
      </c>
      <c r="F405" s="50">
        <f t="shared" si="9"/>
        <v>121</v>
      </c>
      <c r="G405" s="32"/>
      <c r="H405" s="36"/>
    </row>
    <row r="406" spans="2:8" x14ac:dyDescent="0.15">
      <c r="B406" s="7"/>
      <c r="C406" s="22"/>
      <c r="D406" s="22"/>
      <c r="E406" s="11" t="s">
        <v>139</v>
      </c>
      <c r="F406" s="50">
        <f t="shared" si="9"/>
        <v>315</v>
      </c>
      <c r="G406" s="32"/>
      <c r="H406" s="36"/>
    </row>
    <row r="407" spans="2:8" x14ac:dyDescent="0.15">
      <c r="B407" s="9"/>
      <c r="C407" s="21"/>
      <c r="D407" s="21"/>
      <c r="E407" s="11" t="s">
        <v>141</v>
      </c>
      <c r="F407" s="50">
        <f t="shared" si="9"/>
        <v>80</v>
      </c>
      <c r="G407" s="37"/>
      <c r="H407" s="41"/>
    </row>
    <row r="408" spans="2:8" x14ac:dyDescent="0.15">
      <c r="B408" s="22" t="s">
        <v>98</v>
      </c>
    </row>
    <row r="410" spans="2:8" x14ac:dyDescent="0.15">
      <c r="B410" t="s">
        <v>35</v>
      </c>
    </row>
    <row r="411" spans="2:8" x14ac:dyDescent="0.15">
      <c r="B411" t="s">
        <v>116</v>
      </c>
    </row>
    <row r="412" spans="2:8" x14ac:dyDescent="0.15">
      <c r="B412" t="s">
        <v>94</v>
      </c>
    </row>
    <row r="413" spans="2:8" x14ac:dyDescent="0.15">
      <c r="B413" s="2" t="s">
        <v>16</v>
      </c>
      <c r="C413" s="3"/>
      <c r="D413" s="4"/>
      <c r="E413" s="11" t="s">
        <v>32</v>
      </c>
      <c r="F413" s="11" t="s">
        <v>97</v>
      </c>
      <c r="G413" s="44" t="s">
        <v>61</v>
      </c>
      <c r="H413" s="45"/>
    </row>
    <row r="414" spans="2:8" x14ac:dyDescent="0.15">
      <c r="B414" s="5" t="s">
        <v>36</v>
      </c>
      <c r="C414" s="20" t="s">
        <v>97</v>
      </c>
      <c r="D414" s="20"/>
      <c r="E414" s="20"/>
      <c r="F414" s="6"/>
      <c r="G414" s="27" t="s">
        <v>88</v>
      </c>
      <c r="H414" s="31"/>
    </row>
    <row r="415" spans="2:8" x14ac:dyDescent="0.15">
      <c r="B415" s="7" t="s">
        <v>37</v>
      </c>
      <c r="C415" s="22"/>
      <c r="D415" s="22"/>
      <c r="E415" s="11" t="s">
        <v>131</v>
      </c>
      <c r="F415" s="50">
        <f>F26+F78</f>
        <v>90</v>
      </c>
      <c r="G415" s="32"/>
      <c r="H415" s="36"/>
    </row>
    <row r="416" spans="2:8" x14ac:dyDescent="0.15">
      <c r="B416" s="7"/>
      <c r="C416" s="22"/>
      <c r="D416" s="22"/>
      <c r="E416" s="11" t="s">
        <v>132</v>
      </c>
      <c r="F416" s="50">
        <f>F27+F79+F385</f>
        <v>1828</v>
      </c>
      <c r="G416" s="32"/>
      <c r="H416" s="36"/>
    </row>
    <row r="417" spans="2:8" x14ac:dyDescent="0.15">
      <c r="B417" s="7"/>
      <c r="C417" s="22"/>
      <c r="D417" s="22"/>
      <c r="E417" s="11" t="s">
        <v>133</v>
      </c>
      <c r="F417" s="50">
        <f>F28+F80+F402</f>
        <v>246</v>
      </c>
      <c r="G417" s="32"/>
      <c r="H417" s="36"/>
    </row>
    <row r="418" spans="2:8" x14ac:dyDescent="0.15">
      <c r="B418" s="7"/>
      <c r="C418" s="22"/>
      <c r="D418" s="22"/>
      <c r="E418" s="11" t="s">
        <v>134</v>
      </c>
      <c r="F418" s="50">
        <f>F29+F81+F399</f>
        <v>83</v>
      </c>
      <c r="G418" s="32"/>
      <c r="H418" s="36"/>
    </row>
    <row r="419" spans="2:8" x14ac:dyDescent="0.15">
      <c r="B419" s="7"/>
      <c r="C419" s="22"/>
      <c r="D419" s="22"/>
      <c r="E419" s="11" t="s">
        <v>135</v>
      </c>
      <c r="F419" s="50">
        <f>F30+F82+F401</f>
        <v>208</v>
      </c>
      <c r="G419" s="32"/>
      <c r="H419" s="36"/>
    </row>
    <row r="420" spans="2:8" x14ac:dyDescent="0.15">
      <c r="B420" s="7"/>
      <c r="C420" s="22"/>
      <c r="D420" s="22"/>
      <c r="E420" s="11" t="s">
        <v>136</v>
      </c>
      <c r="F420" s="50">
        <f>F31+F83</f>
        <v>180</v>
      </c>
      <c r="G420" s="32"/>
      <c r="H420" s="36"/>
    </row>
    <row r="421" spans="2:8" x14ac:dyDescent="0.15">
      <c r="B421" s="7"/>
      <c r="C421" s="22"/>
      <c r="D421" s="22"/>
      <c r="E421" s="11" t="s">
        <v>137</v>
      </c>
      <c r="F421" s="50">
        <f>F32+F84+F392</f>
        <v>24</v>
      </c>
      <c r="G421" s="32"/>
      <c r="H421" s="36"/>
    </row>
    <row r="422" spans="2:8" x14ac:dyDescent="0.15">
      <c r="B422" s="7"/>
      <c r="C422" s="22"/>
      <c r="D422" s="22"/>
      <c r="E422" s="11" t="s">
        <v>138</v>
      </c>
      <c r="F422" s="50">
        <f>F33+F85</f>
        <v>155</v>
      </c>
      <c r="G422" s="32"/>
      <c r="H422" s="36"/>
    </row>
    <row r="423" spans="2:8" x14ac:dyDescent="0.15">
      <c r="B423" s="7"/>
      <c r="C423" s="22"/>
      <c r="D423" s="22"/>
      <c r="E423" s="11" t="s">
        <v>139</v>
      </c>
      <c r="F423" s="50">
        <f>F34+F86+F406</f>
        <v>530</v>
      </c>
      <c r="G423" s="32"/>
      <c r="H423" s="36"/>
    </row>
    <row r="424" spans="2:8" x14ac:dyDescent="0.15">
      <c r="B424" s="7"/>
      <c r="C424" s="22"/>
      <c r="D424" s="22"/>
      <c r="E424" s="11" t="s">
        <v>140</v>
      </c>
      <c r="F424" s="50">
        <f>F35+F87+F403</f>
        <v>587</v>
      </c>
      <c r="G424" s="32"/>
      <c r="H424" s="36"/>
    </row>
    <row r="425" spans="2:8" x14ac:dyDescent="0.15">
      <c r="B425" s="7"/>
      <c r="C425" s="22"/>
      <c r="D425" s="22"/>
      <c r="E425" s="11" t="s">
        <v>141</v>
      </c>
      <c r="F425" s="50">
        <f>F36+F88+F407</f>
        <v>106</v>
      </c>
      <c r="G425" s="32"/>
      <c r="H425" s="36"/>
    </row>
    <row r="426" spans="2:8" x14ac:dyDescent="0.15">
      <c r="B426" s="7"/>
      <c r="C426" s="22"/>
      <c r="D426" s="22"/>
      <c r="E426" s="11" t="s">
        <v>142</v>
      </c>
      <c r="F426" s="50">
        <f>F37+F89+F405</f>
        <v>221</v>
      </c>
      <c r="G426" s="32"/>
      <c r="H426" s="36"/>
    </row>
    <row r="427" spans="2:8" x14ac:dyDescent="0.15">
      <c r="B427" s="7"/>
      <c r="C427" s="22"/>
      <c r="D427" s="22"/>
      <c r="E427" s="11" t="s">
        <v>143</v>
      </c>
      <c r="F427" s="50">
        <f>F38+F90+F387</f>
        <v>647</v>
      </c>
      <c r="G427" s="32"/>
      <c r="H427" s="36"/>
    </row>
    <row r="428" spans="2:8" x14ac:dyDescent="0.15">
      <c r="B428" s="7"/>
      <c r="C428" s="22"/>
      <c r="D428" s="22"/>
      <c r="E428" s="11" t="s">
        <v>144</v>
      </c>
      <c r="F428" s="50">
        <f>F39+F91+F386</f>
        <v>126</v>
      </c>
      <c r="G428" s="32"/>
      <c r="H428" s="36"/>
    </row>
    <row r="429" spans="2:8" x14ac:dyDescent="0.15">
      <c r="B429" s="7"/>
      <c r="C429" s="22"/>
      <c r="D429" s="22"/>
      <c r="E429" s="11" t="s">
        <v>145</v>
      </c>
      <c r="F429" s="50">
        <f>F40+F92+F389</f>
        <v>65</v>
      </c>
      <c r="G429" s="32"/>
      <c r="H429" s="36"/>
    </row>
    <row r="430" spans="2:8" x14ac:dyDescent="0.15">
      <c r="B430" s="7"/>
      <c r="C430" s="22"/>
      <c r="D430" s="22"/>
      <c r="E430" s="11" t="s">
        <v>146</v>
      </c>
      <c r="F430" s="50">
        <f>F41+F93+F393</f>
        <v>321</v>
      </c>
      <c r="G430" s="32"/>
      <c r="H430" s="36"/>
    </row>
    <row r="431" spans="2:8" x14ac:dyDescent="0.15">
      <c r="B431" s="7"/>
      <c r="C431" s="22"/>
      <c r="D431" s="22"/>
      <c r="E431" s="11" t="s">
        <v>147</v>
      </c>
      <c r="F431" s="50">
        <f>F42+F94</f>
        <v>264</v>
      </c>
      <c r="G431" s="32"/>
      <c r="H431" s="36"/>
    </row>
    <row r="432" spans="2:8" x14ac:dyDescent="0.15">
      <c r="B432" s="7"/>
      <c r="C432" s="22"/>
      <c r="D432" s="22"/>
      <c r="E432" s="11" t="s">
        <v>148</v>
      </c>
      <c r="F432" s="50">
        <f>F43+F95</f>
        <v>7</v>
      </c>
      <c r="G432" s="32"/>
      <c r="H432" s="36"/>
    </row>
    <row r="433" spans="2:10" x14ac:dyDescent="0.15">
      <c r="B433" s="7"/>
      <c r="C433" s="22"/>
      <c r="D433" s="22"/>
      <c r="E433" s="11" t="s">
        <v>149</v>
      </c>
      <c r="F433" s="50">
        <f>F44+F96</f>
        <v>15</v>
      </c>
      <c r="G433" s="32"/>
      <c r="H433" s="36"/>
    </row>
    <row r="434" spans="2:10" x14ac:dyDescent="0.15">
      <c r="B434" s="7"/>
      <c r="C434" s="22"/>
      <c r="D434" s="22"/>
      <c r="E434" s="11" t="s">
        <v>150</v>
      </c>
      <c r="F434" s="50">
        <f>F45+F97+F388</f>
        <v>1034</v>
      </c>
      <c r="G434" s="32"/>
      <c r="H434" s="36"/>
    </row>
    <row r="435" spans="2:10" x14ac:dyDescent="0.15">
      <c r="B435" s="7"/>
      <c r="C435" s="22"/>
      <c r="D435" s="22"/>
      <c r="E435" s="11" t="s">
        <v>151</v>
      </c>
      <c r="F435" s="50">
        <f>F46+F98</f>
        <v>5</v>
      </c>
      <c r="G435" s="32"/>
      <c r="H435" s="36"/>
    </row>
    <row r="436" spans="2:10" x14ac:dyDescent="0.15">
      <c r="B436" s="7"/>
      <c r="C436" s="22"/>
      <c r="D436" s="22"/>
      <c r="E436" s="11" t="s">
        <v>152</v>
      </c>
      <c r="F436" s="50">
        <f>F47+F99</f>
        <v>412</v>
      </c>
      <c r="G436" s="32"/>
      <c r="H436" s="36"/>
    </row>
    <row r="437" spans="2:10" x14ac:dyDescent="0.15">
      <c r="B437" s="7"/>
      <c r="C437" s="22"/>
      <c r="D437" s="22"/>
      <c r="E437" s="11" t="s">
        <v>153</v>
      </c>
      <c r="F437" s="50">
        <f>F48+F100+F394</f>
        <v>85</v>
      </c>
      <c r="G437" s="32"/>
      <c r="H437" s="36"/>
    </row>
    <row r="438" spans="2:10" x14ac:dyDescent="0.15">
      <c r="B438" s="7"/>
      <c r="C438" s="22"/>
      <c r="D438" s="22"/>
      <c r="E438" s="11" t="s">
        <v>154</v>
      </c>
      <c r="F438" s="50">
        <f>F49+F101</f>
        <v>132</v>
      </c>
      <c r="G438" s="32"/>
      <c r="H438" s="36"/>
    </row>
    <row r="439" spans="2:10" x14ac:dyDescent="0.15">
      <c r="B439" s="7"/>
      <c r="C439" s="22"/>
      <c r="D439" s="22"/>
      <c r="E439" s="11" t="s">
        <v>155</v>
      </c>
      <c r="F439" s="50">
        <f>F50+F102+F395</f>
        <v>726</v>
      </c>
      <c r="G439" s="32"/>
      <c r="H439" s="36"/>
    </row>
    <row r="440" spans="2:10" x14ac:dyDescent="0.15">
      <c r="B440" s="7"/>
      <c r="C440" s="22"/>
      <c r="D440" s="22"/>
      <c r="E440" s="11" t="s">
        <v>156</v>
      </c>
      <c r="F440" s="50">
        <f>F51+F103+F396</f>
        <v>603</v>
      </c>
      <c r="G440" s="32"/>
      <c r="H440" s="36"/>
    </row>
    <row r="441" spans="2:10" x14ac:dyDescent="0.15">
      <c r="B441" s="7"/>
      <c r="C441" s="22"/>
      <c r="D441" s="22"/>
      <c r="E441" s="11" t="s">
        <v>157</v>
      </c>
      <c r="F441" s="50">
        <f>F52+F104+F397</f>
        <v>178</v>
      </c>
      <c r="G441" s="32"/>
      <c r="H441" s="36"/>
    </row>
    <row r="442" spans="2:10" x14ac:dyDescent="0.15">
      <c r="B442" s="7"/>
      <c r="C442" s="22"/>
      <c r="D442" s="22"/>
      <c r="E442" s="11" t="s">
        <v>158</v>
      </c>
      <c r="F442" s="50">
        <f>F53+F105+F398</f>
        <v>316</v>
      </c>
      <c r="G442" s="32"/>
      <c r="H442" s="36"/>
    </row>
    <row r="443" spans="2:10" x14ac:dyDescent="0.15">
      <c r="B443" s="7"/>
      <c r="C443" s="22"/>
      <c r="D443" s="22"/>
      <c r="E443" s="11" t="s">
        <v>159</v>
      </c>
      <c r="F443" s="50">
        <f>F54+F106</f>
        <v>210</v>
      </c>
      <c r="G443" s="32"/>
      <c r="H443" s="36"/>
    </row>
    <row r="444" spans="2:10" x14ac:dyDescent="0.15">
      <c r="B444" s="7"/>
      <c r="C444" s="22"/>
      <c r="D444" s="22"/>
      <c r="E444" s="11" t="s">
        <v>160</v>
      </c>
      <c r="F444" s="50">
        <f>F55+F107</f>
        <v>11</v>
      </c>
      <c r="G444" s="32"/>
      <c r="H444" s="36"/>
    </row>
    <row r="445" spans="2:10" x14ac:dyDescent="0.15">
      <c r="B445" s="7"/>
      <c r="C445" s="22"/>
      <c r="D445" s="22"/>
      <c r="E445" s="11" t="s">
        <v>161</v>
      </c>
      <c r="F445" s="50">
        <f>F56+F108</f>
        <v>64</v>
      </c>
      <c r="G445" s="32"/>
      <c r="H445" s="36"/>
    </row>
    <row r="446" spans="2:10" x14ac:dyDescent="0.15">
      <c r="B446" s="9"/>
      <c r="C446" s="21"/>
      <c r="D446" s="21"/>
      <c r="E446" s="11" t="s">
        <v>162</v>
      </c>
      <c r="F446" s="50">
        <f>F57+F109</f>
        <v>49</v>
      </c>
      <c r="G446" s="37"/>
      <c r="H446" s="41"/>
      <c r="J446" s="59"/>
    </row>
    <row r="447" spans="2:10" x14ac:dyDescent="0.15">
      <c r="B447" s="22" t="s">
        <v>98</v>
      </c>
    </row>
    <row r="450" spans="2:8" x14ac:dyDescent="0.15">
      <c r="B450" t="s">
        <v>38</v>
      </c>
    </row>
    <row r="451" spans="2:8" x14ac:dyDescent="0.15">
      <c r="B451" t="s">
        <v>96</v>
      </c>
    </row>
    <row r="452" spans="2:8" x14ac:dyDescent="0.15">
      <c r="B452" s="2" t="s">
        <v>16</v>
      </c>
      <c r="C452" s="3"/>
      <c r="D452" s="4"/>
      <c r="E452" s="11" t="s">
        <v>32</v>
      </c>
      <c r="F452" s="11" t="s">
        <v>97</v>
      </c>
      <c r="G452" s="17" t="s">
        <v>39</v>
      </c>
      <c r="H452" s="17" t="s">
        <v>95</v>
      </c>
    </row>
    <row r="453" spans="2:8" x14ac:dyDescent="0.15">
      <c r="B453" s="5" t="s">
        <v>36</v>
      </c>
      <c r="C453" s="20" t="s">
        <v>97</v>
      </c>
      <c r="D453" s="20"/>
      <c r="E453" s="20"/>
      <c r="F453" s="3"/>
      <c r="H453" s="8"/>
    </row>
    <row r="454" spans="2:8" x14ac:dyDescent="0.15">
      <c r="B454" s="7" t="s">
        <v>37</v>
      </c>
      <c r="C454" s="22"/>
      <c r="D454" s="22"/>
      <c r="E454" s="11" t="s">
        <v>181</v>
      </c>
      <c r="F454" s="50">
        <v>90</v>
      </c>
      <c r="G454" s="53">
        <v>153738.79</v>
      </c>
      <c r="H454" s="53">
        <f>ROUND(F454/(G454/(1000*1000)),1)</f>
        <v>585.4</v>
      </c>
    </row>
    <row r="455" spans="2:8" x14ac:dyDescent="0.15">
      <c r="B455" s="7"/>
      <c r="C455" s="22"/>
      <c r="D455" s="22"/>
      <c r="E455" s="11" t="s">
        <v>175</v>
      </c>
      <c r="F455" s="50">
        <v>1818</v>
      </c>
      <c r="G455" s="53">
        <v>3973370</v>
      </c>
      <c r="H455" s="53">
        <f t="shared" ref="H455:H485" si="10">ROUND(F455/(G455/(1000*1000)),1)</f>
        <v>457.5</v>
      </c>
    </row>
    <row r="456" spans="2:8" x14ac:dyDescent="0.15">
      <c r="B456" s="7"/>
      <c r="C456" s="22"/>
      <c r="D456" s="22"/>
      <c r="E456" s="11" t="s">
        <v>133</v>
      </c>
      <c r="F456" s="50">
        <v>245</v>
      </c>
      <c r="G456" s="53">
        <v>28140550</v>
      </c>
      <c r="H456" s="53">
        <f t="shared" si="10"/>
        <v>8.6999999999999993</v>
      </c>
    </row>
    <row r="457" spans="2:8" x14ac:dyDescent="0.15">
      <c r="B457" s="7"/>
      <c r="C457" s="22"/>
      <c r="D457" s="22"/>
      <c r="E457" s="11" t="s">
        <v>134</v>
      </c>
      <c r="F457" s="50">
        <v>82</v>
      </c>
      <c r="G457" s="53">
        <v>1605894</v>
      </c>
      <c r="H457" s="53">
        <f t="shared" si="10"/>
        <v>51.1</v>
      </c>
    </row>
    <row r="458" spans="2:8" x14ac:dyDescent="0.15">
      <c r="B458" s="7"/>
      <c r="C458" s="22"/>
      <c r="D458" s="22"/>
      <c r="E458" s="11" t="s">
        <v>135</v>
      </c>
      <c r="F458" s="50">
        <v>207</v>
      </c>
      <c r="G458" s="53">
        <v>9124617</v>
      </c>
      <c r="H458" s="53">
        <f t="shared" si="10"/>
        <v>22.7</v>
      </c>
    </row>
    <row r="459" spans="2:8" x14ac:dyDescent="0.15">
      <c r="B459" s="7"/>
      <c r="C459" s="22"/>
      <c r="D459" s="22"/>
      <c r="E459" s="11" t="s">
        <v>180</v>
      </c>
      <c r="F459" s="50">
        <v>180</v>
      </c>
      <c r="G459" s="53">
        <v>115066.81</v>
      </c>
      <c r="H459" s="53">
        <f t="shared" si="10"/>
        <v>1564.3</v>
      </c>
    </row>
    <row r="460" spans="2:8" x14ac:dyDescent="0.15">
      <c r="B460" s="7"/>
      <c r="C460" s="22"/>
      <c r="D460" s="22"/>
      <c r="E460" s="11" t="s">
        <v>137</v>
      </c>
      <c r="F460" s="50">
        <v>24</v>
      </c>
      <c r="G460" s="53">
        <v>882589.2</v>
      </c>
      <c r="H460" s="53">
        <f t="shared" si="10"/>
        <v>27.2</v>
      </c>
    </row>
    <row r="461" spans="2:8" x14ac:dyDescent="0.15">
      <c r="B461" s="7"/>
      <c r="C461" s="22"/>
      <c r="D461" s="22"/>
      <c r="E461" s="11" t="s">
        <v>179</v>
      </c>
      <c r="F461" s="50">
        <v>155</v>
      </c>
      <c r="G461" s="53">
        <v>228365.12</v>
      </c>
      <c r="H461" s="53">
        <f t="shared" si="10"/>
        <v>678.7</v>
      </c>
    </row>
    <row r="462" spans="2:8" x14ac:dyDescent="0.15">
      <c r="B462" s="7"/>
      <c r="C462" s="22"/>
      <c r="D462" s="22"/>
      <c r="E462" s="11" t="s">
        <v>139</v>
      </c>
      <c r="F462" s="50">
        <v>529</v>
      </c>
      <c r="G462" s="53">
        <v>2532459.1</v>
      </c>
      <c r="H462" s="53">
        <f t="shared" si="10"/>
        <v>208.9</v>
      </c>
    </row>
    <row r="463" spans="2:8" x14ac:dyDescent="0.15">
      <c r="B463" s="7"/>
      <c r="C463" s="22"/>
      <c r="D463" s="22"/>
      <c r="E463" s="11" t="s">
        <v>140</v>
      </c>
      <c r="F463" s="50">
        <v>586</v>
      </c>
      <c r="G463" s="53">
        <v>1208676</v>
      </c>
      <c r="H463" s="53">
        <f t="shared" si="10"/>
        <v>484.8</v>
      </c>
    </row>
    <row r="464" spans="2:8" x14ac:dyDescent="0.15">
      <c r="B464" s="7"/>
      <c r="C464" s="22"/>
      <c r="D464" s="22"/>
      <c r="E464" s="11" t="s">
        <v>141</v>
      </c>
      <c r="F464" s="50">
        <v>105</v>
      </c>
      <c r="G464" s="53">
        <v>1304980</v>
      </c>
      <c r="H464" s="53">
        <f t="shared" si="10"/>
        <v>80.5</v>
      </c>
    </row>
    <row r="465" spans="2:8" x14ac:dyDescent="0.15">
      <c r="B465" s="7"/>
      <c r="C465" s="22"/>
      <c r="D465" s="22"/>
      <c r="E465" s="11" t="s">
        <v>142</v>
      </c>
      <c r="F465" s="50">
        <v>220</v>
      </c>
      <c r="G465" s="53">
        <v>638691.1</v>
      </c>
      <c r="H465" s="53">
        <f t="shared" si="10"/>
        <v>344.5</v>
      </c>
    </row>
    <row r="466" spans="2:8" x14ac:dyDescent="0.15">
      <c r="B466" s="7"/>
      <c r="C466" s="22"/>
      <c r="D466" s="22"/>
      <c r="E466" s="11" t="s">
        <v>143</v>
      </c>
      <c r="F466" s="50">
        <v>646</v>
      </c>
      <c r="G466" s="53">
        <v>2889057</v>
      </c>
      <c r="H466" s="53">
        <f t="shared" si="10"/>
        <v>223.6</v>
      </c>
    </row>
    <row r="467" spans="2:8" x14ac:dyDescent="0.15">
      <c r="B467" s="7"/>
      <c r="C467" s="22"/>
      <c r="D467" s="22"/>
      <c r="E467" s="11" t="s">
        <v>144</v>
      </c>
      <c r="F467" s="50">
        <v>125</v>
      </c>
      <c r="G467" s="53">
        <v>46987.32</v>
      </c>
      <c r="H467" s="53">
        <f t="shared" si="10"/>
        <v>2660.3</v>
      </c>
    </row>
    <row r="468" spans="2:8" x14ac:dyDescent="0.15">
      <c r="B468" s="7"/>
      <c r="C468" s="22"/>
      <c r="D468" s="22"/>
      <c r="E468" s="11" t="s">
        <v>145</v>
      </c>
      <c r="F468" s="50">
        <v>65</v>
      </c>
      <c r="G468" s="53">
        <v>1699380</v>
      </c>
      <c r="H468" s="53">
        <f t="shared" si="10"/>
        <v>38.200000000000003</v>
      </c>
    </row>
    <row r="469" spans="2:8" x14ac:dyDescent="0.15">
      <c r="B469" s="7"/>
      <c r="C469" s="22"/>
      <c r="D469" s="22"/>
      <c r="E469" s="11" t="s">
        <v>146</v>
      </c>
      <c r="F469" s="50">
        <v>320</v>
      </c>
      <c r="G469" s="53">
        <v>1778812</v>
      </c>
      <c r="H469" s="53">
        <f t="shared" si="10"/>
        <v>179.9</v>
      </c>
    </row>
    <row r="470" spans="2:8" x14ac:dyDescent="0.15">
      <c r="B470" s="7"/>
      <c r="C470" s="22"/>
      <c r="D470" s="22"/>
      <c r="E470" s="11" t="s">
        <v>182</v>
      </c>
      <c r="F470" s="50">
        <v>264</v>
      </c>
      <c r="G470" s="53">
        <v>115014.12</v>
      </c>
      <c r="H470" s="53">
        <f t="shared" si="10"/>
        <v>2295.4</v>
      </c>
    </row>
    <row r="471" spans="2:8" x14ac:dyDescent="0.15">
      <c r="B471" s="7"/>
      <c r="C471" s="22"/>
      <c r="D471" s="22"/>
      <c r="E471" s="11" t="s">
        <v>178</v>
      </c>
      <c r="F471" s="50">
        <v>7</v>
      </c>
      <c r="G471" s="53">
        <v>246933.46</v>
      </c>
      <c r="H471" s="53">
        <f t="shared" si="10"/>
        <v>28.3</v>
      </c>
    </row>
    <row r="472" spans="2:8" x14ac:dyDescent="0.15">
      <c r="B472" s="7"/>
      <c r="C472" s="22"/>
      <c r="D472" s="22"/>
      <c r="E472" s="11" t="s">
        <v>177</v>
      </c>
      <c r="F472" s="50">
        <v>15</v>
      </c>
      <c r="G472" s="53">
        <v>112684.11</v>
      </c>
      <c r="H472" s="53">
        <f t="shared" si="10"/>
        <v>133.1</v>
      </c>
    </row>
    <row r="473" spans="2:8" x14ac:dyDescent="0.15">
      <c r="B473" s="7"/>
      <c r="C473" s="22"/>
      <c r="D473" s="22"/>
      <c r="E473" s="11" t="s">
        <v>150</v>
      </c>
      <c r="F473" s="50">
        <v>1029</v>
      </c>
      <c r="G473" s="53">
        <v>3202380</v>
      </c>
      <c r="H473" s="53">
        <f t="shared" si="10"/>
        <v>321.3</v>
      </c>
    </row>
    <row r="474" spans="2:8" x14ac:dyDescent="0.15">
      <c r="B474" s="7"/>
      <c r="C474" s="22"/>
      <c r="D474" s="22"/>
      <c r="E474" s="11" t="s">
        <v>183</v>
      </c>
      <c r="F474" s="50">
        <v>5</v>
      </c>
      <c r="G474" s="53">
        <v>1400000</v>
      </c>
      <c r="H474" s="53">
        <f t="shared" si="10"/>
        <v>3.6</v>
      </c>
    </row>
    <row r="475" spans="2:8" x14ac:dyDescent="0.15">
      <c r="B475" s="7"/>
      <c r="C475" s="22"/>
      <c r="D475" s="22"/>
      <c r="E475" s="11" t="s">
        <v>176</v>
      </c>
      <c r="F475" s="50">
        <v>412</v>
      </c>
      <c r="G475" s="53">
        <v>288322.06</v>
      </c>
      <c r="H475" s="53">
        <f t="shared" si="10"/>
        <v>1429</v>
      </c>
    </row>
    <row r="476" spans="2:8" x14ac:dyDescent="0.15">
      <c r="B476" s="7"/>
      <c r="C476" s="22"/>
      <c r="D476" s="22"/>
      <c r="E476" s="11" t="s">
        <v>153</v>
      </c>
      <c r="F476" s="50">
        <v>84</v>
      </c>
      <c r="G476" s="53">
        <v>751495.8</v>
      </c>
      <c r="H476" s="53">
        <f t="shared" si="10"/>
        <v>111.8</v>
      </c>
    </row>
    <row r="477" spans="2:8" x14ac:dyDescent="0.15">
      <c r="B477" s="7"/>
      <c r="C477" s="22"/>
      <c r="D477" s="22"/>
      <c r="E477" s="11" t="s">
        <v>184</v>
      </c>
      <c r="F477" s="50">
        <v>132</v>
      </c>
      <c r="G477" s="53">
        <v>342577.67</v>
      </c>
      <c r="H477" s="53">
        <f t="shared" si="10"/>
        <v>385.3</v>
      </c>
    </row>
    <row r="478" spans="2:8" x14ac:dyDescent="0.15">
      <c r="B478" s="7"/>
      <c r="C478" s="22"/>
      <c r="D478" s="22"/>
      <c r="E478" s="11" t="s">
        <v>155</v>
      </c>
      <c r="F478" s="50">
        <v>724</v>
      </c>
      <c r="G478" s="53">
        <v>102068300</v>
      </c>
      <c r="H478" s="53">
        <f t="shared" si="10"/>
        <v>7.1</v>
      </c>
    </row>
    <row r="479" spans="2:8" x14ac:dyDescent="0.15">
      <c r="B479" s="7"/>
      <c r="C479" s="22"/>
      <c r="D479" s="22"/>
      <c r="E479" s="11" t="s">
        <v>156</v>
      </c>
      <c r="F479" s="50">
        <v>602</v>
      </c>
      <c r="G479" s="53">
        <v>3756694</v>
      </c>
      <c r="H479" s="53">
        <f t="shared" si="10"/>
        <v>160.19999999999999</v>
      </c>
    </row>
    <row r="480" spans="2:8" x14ac:dyDescent="0.15">
      <c r="B480" s="7"/>
      <c r="C480" s="22"/>
      <c r="D480" s="22"/>
      <c r="E480" s="11" t="s">
        <v>157</v>
      </c>
      <c r="F480" s="50">
        <v>177</v>
      </c>
      <c r="G480" s="53">
        <v>3460631</v>
      </c>
      <c r="H480" s="53">
        <f t="shared" si="10"/>
        <v>51.1</v>
      </c>
    </row>
    <row r="481" spans="2:8" x14ac:dyDescent="0.15">
      <c r="B481" s="7"/>
      <c r="C481" s="22"/>
      <c r="D481" s="22"/>
      <c r="E481" s="11" t="s">
        <v>158</v>
      </c>
      <c r="F481" s="50">
        <v>315</v>
      </c>
      <c r="G481" s="53">
        <v>36447110</v>
      </c>
      <c r="H481" s="53">
        <f t="shared" si="10"/>
        <v>8.6</v>
      </c>
    </row>
    <row r="482" spans="2:8" x14ac:dyDescent="0.15">
      <c r="B482" s="7"/>
      <c r="C482" s="22"/>
      <c r="D482" s="22"/>
      <c r="E482" s="11" t="s">
        <v>159</v>
      </c>
      <c r="F482" s="50">
        <v>210</v>
      </c>
      <c r="G482" s="53">
        <v>67817.67</v>
      </c>
      <c r="H482" s="53">
        <f t="shared" si="10"/>
        <v>3096.5</v>
      </c>
    </row>
    <row r="483" spans="2:8" x14ac:dyDescent="0.15">
      <c r="B483" s="7"/>
      <c r="C483" s="22"/>
      <c r="D483" s="22"/>
      <c r="E483" s="11" t="s">
        <v>160</v>
      </c>
      <c r="F483" s="50">
        <v>11</v>
      </c>
      <c r="G483" s="53">
        <v>41565.949999999997</v>
      </c>
      <c r="H483" s="53">
        <f t="shared" si="10"/>
        <v>264.60000000000002</v>
      </c>
    </row>
    <row r="484" spans="2:8" x14ac:dyDescent="0.15">
      <c r="B484" s="7"/>
      <c r="C484" s="22"/>
      <c r="D484" s="22"/>
      <c r="E484" s="11" t="s">
        <v>161</v>
      </c>
      <c r="F484" s="50">
        <v>64</v>
      </c>
      <c r="G484" s="53">
        <v>48474.52</v>
      </c>
      <c r="H484" s="53">
        <f t="shared" si="10"/>
        <v>1320.3</v>
      </c>
    </row>
    <row r="485" spans="2:8" x14ac:dyDescent="0.15">
      <c r="B485" s="9"/>
      <c r="C485" s="21"/>
      <c r="D485" s="10"/>
      <c r="E485" s="11" t="s">
        <v>162</v>
      </c>
      <c r="F485" s="50">
        <v>49</v>
      </c>
      <c r="G485" s="53">
        <v>59360.29</v>
      </c>
      <c r="H485" s="53">
        <f t="shared" si="10"/>
        <v>825.5</v>
      </c>
    </row>
    <row r="486" spans="2:8" x14ac:dyDescent="0.15">
      <c r="B486" s="22" t="s">
        <v>98</v>
      </c>
    </row>
    <row r="487" spans="2:8" x14ac:dyDescent="0.15">
      <c r="B487" s="22"/>
    </row>
  </sheetData>
  <phoneticPr fontId="1"/>
  <pageMargins left="0.78740157480314965" right="0.59055118110236227" top="0.78740157480314965" bottom="0.59055118110236227" header="0.31496062992125984" footer="0.31496062992125984"/>
  <pageSetup paperSize="9" scale="70" orientation="landscape" r:id="rId1"/>
  <rowBreaks count="7" manualBreakCount="7">
    <brk id="59" min="1" max="7" man="1"/>
    <brk id="111" min="1" max="7" man="1"/>
    <brk id="146" min="1" max="7" man="1"/>
    <brk id="197" min="1" max="7" man="1"/>
    <brk id="273" min="1" max="7" man="1"/>
    <brk id="351" min="1" max="7" man="1"/>
    <brk id="409"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算出方法</vt:lpstr>
      <vt:lpstr>算出方法!Print_Area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yano</dc:creator>
  <cp:lastModifiedBy>工藤　大輝</cp:lastModifiedBy>
  <cp:lastPrinted>2020-02-19T09:14:43Z</cp:lastPrinted>
  <dcterms:created xsi:type="dcterms:W3CDTF">2017-09-08T00:09:29Z</dcterms:created>
  <dcterms:modified xsi:type="dcterms:W3CDTF">2022-12-09T04:09:12Z</dcterms:modified>
</cp:coreProperties>
</file>