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3472CC1F-3047-49B9-888B-5E78610CCC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課税状況" sheetId="1" r:id="rId1"/>
    <sheet name="業種別所得金額等" sheetId="2" r:id="rId2"/>
  </sheets>
  <definedNames>
    <definedName name="_xlnm.Print_Area" localSheetId="0">課税状況!$A$1:$P$36</definedName>
    <definedName name="_xlnm.Print_Area" localSheetId="1">業種別所得金額等!$A$1:$O$30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2" l="1"/>
  <c r="O18" i="1"/>
  <c r="L35" i="1"/>
  <c r="L34" i="1"/>
  <c r="O35" i="1"/>
  <c r="O34" i="1"/>
  <c r="O33" i="1"/>
  <c r="L33" i="1"/>
  <c r="K26" i="2"/>
  <c r="K25" i="2"/>
  <c r="O25" i="2" s="1"/>
  <c r="E29" i="2"/>
  <c r="M23" i="2"/>
  <c r="I23" i="2"/>
  <c r="G23" i="2"/>
  <c r="E23" i="2"/>
  <c r="D23" i="2"/>
  <c r="K22" i="2"/>
  <c r="O22" i="2" s="1"/>
  <c r="F22" i="2"/>
  <c r="K21" i="2"/>
  <c r="O21" i="2" s="1"/>
  <c r="F21" i="2"/>
  <c r="F23" i="2" s="1"/>
  <c r="K20" i="2"/>
  <c r="F20" i="2"/>
  <c r="F17" i="2"/>
  <c r="K15" i="2"/>
  <c r="F15" i="2"/>
  <c r="K14" i="2"/>
  <c r="O14" i="2" s="1"/>
  <c r="F13" i="2"/>
  <c r="K11" i="2"/>
  <c r="O11" i="2" s="1"/>
  <c r="K10" i="2"/>
  <c r="O10" i="2" s="1"/>
  <c r="F10" i="2"/>
  <c r="K8" i="2"/>
  <c r="O8" i="2" s="1"/>
  <c r="O74" i="1"/>
  <c r="L74" i="1"/>
  <c r="O72" i="1"/>
  <c r="L72" i="1"/>
  <c r="O70" i="1"/>
  <c r="L70" i="1"/>
  <c r="O68" i="1"/>
  <c r="L68" i="1"/>
  <c r="N57" i="1"/>
  <c r="M57" i="1"/>
  <c r="K57" i="1"/>
  <c r="O32" i="1"/>
  <c r="L32" i="1"/>
  <c r="O31" i="1"/>
  <c r="L31" i="1"/>
  <c r="O30" i="1"/>
  <c r="L30" i="1"/>
  <c r="O29" i="1"/>
  <c r="L29" i="1"/>
  <c r="O28" i="1"/>
  <c r="L28" i="1"/>
  <c r="O27" i="1"/>
  <c r="L27" i="1"/>
  <c r="H18" i="1"/>
  <c r="J16" i="1"/>
  <c r="J18" i="1" s="1"/>
  <c r="H16" i="1"/>
  <c r="F16" i="1"/>
  <c r="O16" i="1" s="1"/>
  <c r="E16" i="1"/>
  <c r="E18" i="1" s="1"/>
  <c r="L18" i="1" s="1"/>
  <c r="D16" i="1"/>
  <c r="D18" i="1" s="1"/>
  <c r="O26" i="2" l="1"/>
  <c r="F28" i="2"/>
  <c r="K9" i="2"/>
  <c r="O9" i="2" s="1"/>
  <c r="K16" i="2"/>
  <c r="O16" i="2" s="1"/>
  <c r="K12" i="2"/>
  <c r="O12" i="2" s="1"/>
  <c r="F14" i="2"/>
  <c r="F8" i="2"/>
  <c r="F11" i="2"/>
  <c r="F18" i="1"/>
  <c r="O15" i="2"/>
  <c r="I19" i="2"/>
  <c r="L16" i="1"/>
  <c r="E19" i="2"/>
  <c r="E30" i="2" s="1"/>
  <c r="K7" i="2"/>
  <c r="F9" i="2"/>
  <c r="F12" i="2"/>
  <c r="F16" i="2"/>
  <c r="K17" i="2"/>
  <c r="O17" i="2" s="1"/>
  <c r="F24" i="2"/>
  <c r="I29" i="2"/>
  <c r="F25" i="2"/>
  <c r="F26" i="2"/>
  <c r="F7" i="2"/>
  <c r="M19" i="2"/>
  <c r="K13" i="2"/>
  <c r="O13" i="2" s="1"/>
  <c r="O20" i="2"/>
  <c r="K23" i="2"/>
  <c r="K28" i="2"/>
  <c r="O28" i="2" s="1"/>
  <c r="F27" i="2"/>
  <c r="M29" i="2"/>
  <c r="K24" i="2"/>
  <c r="K27" i="2"/>
  <c r="O27" i="2" l="1"/>
  <c r="I30" i="2"/>
  <c r="D29" i="2"/>
  <c r="K18" i="2"/>
  <c r="O18" i="2" s="1"/>
  <c r="M30" i="2"/>
  <c r="O23" i="2"/>
  <c r="F29" i="2"/>
  <c r="F18" i="2"/>
  <c r="F19" i="2" s="1"/>
  <c r="G19" i="2"/>
  <c r="D19" i="2"/>
  <c r="D30" i="2" s="1"/>
  <c r="O24" i="2"/>
  <c r="K29" i="2"/>
  <c r="G29" i="2"/>
  <c r="G30" i="2" l="1"/>
  <c r="F30" i="2"/>
  <c r="K19" i="2"/>
  <c r="K30" i="2" s="1"/>
  <c r="O29" i="2"/>
  <c r="O19" i="2"/>
  <c r="O30" i="2" l="1"/>
</calcChain>
</file>

<file path=xl/sharedStrings.xml><?xml version="1.0" encoding="utf-8"?>
<sst xmlns="http://schemas.openxmlformats.org/spreadsheetml/2006/main" count="138" uniqueCount="82">
  <si>
    <t>課税標準</t>
  </si>
  <si>
    <t>件</t>
  </si>
  <si>
    <t>差  引  調  定  額</t>
  </si>
  <si>
    <t>円</t>
  </si>
  <si>
    <t>所得税
失格者</t>
    <rPh sb="4" eb="6">
      <t>シッカク</t>
    </rPh>
    <rPh sb="6" eb="7">
      <t>シャ</t>
    </rPh>
    <phoneticPr fontId="2"/>
  </si>
  <si>
    <t>第二種事業</t>
    <rPh sb="1" eb="3">
      <t>ニシュ</t>
    </rPh>
    <rPh sb="3" eb="5">
      <t>ジギョウ</t>
    </rPh>
    <phoneticPr fontId="2"/>
  </si>
  <si>
    <t>件　数</t>
  </si>
  <si>
    <t>税　　額</t>
  </si>
  <si>
    <t>(</t>
  </si>
  <si>
    <t>第二種事業</t>
    <rPh sb="0" eb="1">
      <t>ダイ</t>
    </rPh>
    <rPh sb="1" eb="2">
      <t>ニ</t>
    </rPh>
    <phoneticPr fontId="2"/>
  </si>
  <si>
    <t>千円</t>
  </si>
  <si>
    <t>旅館業</t>
  </si>
  <si>
    <t>差引課税
所得金額</t>
    <rPh sb="5" eb="7">
      <t>ショトク</t>
    </rPh>
    <rPh sb="7" eb="9">
      <t>キンガク</t>
    </rPh>
    <phoneticPr fontId="2"/>
  </si>
  <si>
    <t>)</t>
  </si>
  <si>
    <t>計</t>
  </si>
  <si>
    <t>第一種事業</t>
    <rPh sb="0" eb="1">
      <t>ダイ</t>
    </rPh>
    <phoneticPr fontId="2"/>
  </si>
  <si>
    <t>環境衛生業</t>
  </si>
  <si>
    <t>（単位：人、千円）</t>
    <rPh sb="1" eb="3">
      <t>タンイ</t>
    </rPh>
    <rPh sb="4" eb="5">
      <t>ニン</t>
    </rPh>
    <rPh sb="6" eb="8">
      <t>センエン</t>
    </rPh>
    <phoneticPr fontId="2"/>
  </si>
  <si>
    <t>①</t>
  </si>
  <si>
    <t>②</t>
  </si>
  <si>
    <t>①－②</t>
  </si>
  <si>
    <t>物品販売業</t>
  </si>
  <si>
    <t>金銭貸付業</t>
  </si>
  <si>
    <t>製造業</t>
  </si>
  <si>
    <t>請負業</t>
  </si>
  <si>
    <t>料理店業</t>
  </si>
  <si>
    <t>飲食店業</t>
  </si>
  <si>
    <t>その他の事業</t>
  </si>
  <si>
    <t>所得税　　　　課税者</t>
    <rPh sb="7" eb="9">
      <t>カゼイ</t>
    </rPh>
    <rPh sb="9" eb="10">
      <t>シャ</t>
    </rPh>
    <phoneticPr fontId="2"/>
  </si>
  <si>
    <t>畜産業</t>
  </si>
  <si>
    <t xml:space="preserve"> ア　課税状況</t>
  </si>
  <si>
    <t>水産業</t>
  </si>
  <si>
    <t>薪炭製造業</t>
  </si>
  <si>
    <t>法務業等</t>
  </si>
  <si>
    <t>合　　　　　計</t>
  </si>
  <si>
    <t>調　　定　　額</t>
  </si>
  <si>
    <t>代理業</t>
    <rPh sb="0" eb="3">
      <t>ダイリギョウ</t>
    </rPh>
    <phoneticPr fontId="2"/>
  </si>
  <si>
    <t>番号</t>
    <rPh sb="1" eb="2">
      <t>ゴウ</t>
    </rPh>
    <phoneticPr fontId="2"/>
  </si>
  <si>
    <t>税  　額</t>
  </si>
  <si>
    <t>第　一　種　事　業</t>
    <rPh sb="2" eb="3">
      <t>イチ</t>
    </rPh>
    <rPh sb="4" eb="5">
      <t>タネ</t>
    </rPh>
    <rPh sb="6" eb="7">
      <t>コト</t>
    </rPh>
    <rPh sb="8" eb="9">
      <t>ギョウ</t>
    </rPh>
    <phoneticPr fontId="2"/>
  </si>
  <si>
    <t>所得税　　　　失格者</t>
    <rPh sb="7" eb="9">
      <t>シッカク</t>
    </rPh>
    <rPh sb="9" eb="10">
      <t>シャ</t>
    </rPh>
    <phoneticPr fontId="2"/>
  </si>
  <si>
    <t>第三種事業</t>
    <rPh sb="1" eb="2">
      <t>サン</t>
    </rPh>
    <rPh sb="2" eb="3">
      <t>シュ</t>
    </rPh>
    <rPh sb="3" eb="5">
      <t>ジギョウ</t>
    </rPh>
    <phoneticPr fontId="2"/>
  </si>
  <si>
    <t>28年度</t>
  </si>
  <si>
    <t xml:space="preserve">  (ア)　業種別</t>
  </si>
  <si>
    <t>事 業 主
控 除 額</t>
    <rPh sb="6" eb="11">
      <t>コウジョガク</t>
    </rPh>
    <phoneticPr fontId="2"/>
  </si>
  <si>
    <t>合　　計</t>
    <rPh sb="3" eb="4">
      <t>ケイ</t>
    </rPh>
    <phoneticPr fontId="2"/>
  </si>
  <si>
    <t>所得税
課税者</t>
    <rPh sb="4" eb="6">
      <t>カゼイ</t>
    </rPh>
    <rPh sb="6" eb="7">
      <t>シャ</t>
    </rPh>
    <phoneticPr fontId="2"/>
  </si>
  <si>
    <t>印刷業</t>
  </si>
  <si>
    <t xml:space="preserve"> イ　業種別所得金額等</t>
  </si>
  <si>
    <t>課　税　人　員</t>
  </si>
  <si>
    <t>所　　得　　金　　額</t>
  </si>
  <si>
    <t>30年度</t>
    <rPh sb="2" eb="4">
      <t>ネンド</t>
    </rPh>
    <phoneticPr fontId="2"/>
  </si>
  <si>
    <t xml:space="preserve">  (イ)　年度別</t>
    <rPh sb="6" eb="8">
      <t>ネンド</t>
    </rPh>
    <rPh sb="8" eb="9">
      <t>ベツ</t>
    </rPh>
    <phoneticPr fontId="2"/>
  </si>
  <si>
    <t>★06→04課税年次帳票１（直税）から出力される帳票を元に入力する。06→10税務統計書の方は、一部ロジックが修正されていないので使用は危険。</t>
    <rPh sb="6" eb="8">
      <t>カゼイ</t>
    </rPh>
    <rPh sb="8" eb="10">
      <t>ネンジ</t>
    </rPh>
    <rPh sb="10" eb="12">
      <t>チョウヒョウ</t>
    </rPh>
    <rPh sb="14" eb="16">
      <t>チョクゼイ</t>
    </rPh>
    <rPh sb="19" eb="21">
      <t>シュツリョク</t>
    </rPh>
    <rPh sb="24" eb="26">
      <t>チョウヒョウ</t>
    </rPh>
    <rPh sb="27" eb="28">
      <t>モト</t>
    </rPh>
    <rPh sb="29" eb="31">
      <t>ニュウリョク</t>
    </rPh>
    <rPh sb="39" eb="41">
      <t>ゼイム</t>
    </rPh>
    <rPh sb="41" eb="44">
      <t>トウケイショ</t>
    </rPh>
    <rPh sb="45" eb="46">
      <t>ホウ</t>
    </rPh>
    <rPh sb="48" eb="50">
      <t>イチブ</t>
    </rPh>
    <rPh sb="55" eb="57">
      <t>シュウセイ</t>
    </rPh>
    <rPh sb="65" eb="67">
      <t>シヨウ</t>
    </rPh>
    <rPh sb="68" eb="70">
      <t>キケン</t>
    </rPh>
    <phoneticPr fontId="2"/>
  </si>
  <si>
    <t>あん摩業等以外</t>
    <rPh sb="2" eb="3">
      <t>マ</t>
    </rPh>
    <rPh sb="3" eb="4">
      <t>ギョウ</t>
    </rPh>
    <phoneticPr fontId="2"/>
  </si>
  <si>
    <t>あん摩業等</t>
    <rPh sb="2" eb="3">
      <t>マ</t>
    </rPh>
    <rPh sb="3" eb="4">
      <t>ギョウ</t>
    </rPh>
    <phoneticPr fontId="2"/>
  </si>
  <si>
    <t>あん摩業等</t>
    <rPh sb="2" eb="3">
      <t>マ</t>
    </rPh>
    <phoneticPr fontId="2"/>
  </si>
  <si>
    <t>★３８表と各局の３８表</t>
    <rPh sb="3" eb="4">
      <t>ヒョウ</t>
    </rPh>
    <rPh sb="5" eb="7">
      <t>カクキョク</t>
    </rPh>
    <rPh sb="10" eb="11">
      <t>ヒョウ</t>
    </rPh>
    <phoneticPr fontId="2"/>
  </si>
  <si>
    <t>減　免　額　等</t>
    <rPh sb="6" eb="7">
      <t>トウ</t>
    </rPh>
    <phoneticPr fontId="2"/>
  </si>
  <si>
    <t>運送業</t>
  </si>
  <si>
    <t>不動産貸付業</t>
    <rPh sb="3" eb="4">
      <t>カ</t>
    </rPh>
    <rPh sb="4" eb="5">
      <t>ツ</t>
    </rPh>
    <phoneticPr fontId="2"/>
  </si>
  <si>
    <t>医業等</t>
    <rPh sb="2" eb="3">
      <t>トウ</t>
    </rPh>
    <phoneticPr fontId="2"/>
  </si>
  <si>
    <t>23年度</t>
    <rPh sb="2" eb="4">
      <t>ネンド</t>
    </rPh>
    <phoneticPr fontId="2"/>
  </si>
  <si>
    <t>22年度</t>
    <rPh sb="2" eb="4">
      <t>ネンド</t>
    </rPh>
    <phoneticPr fontId="2"/>
  </si>
  <si>
    <t>21年度</t>
    <rPh sb="2" eb="4">
      <t>ネンド</t>
    </rPh>
    <phoneticPr fontId="2"/>
  </si>
  <si>
    <t>20年度</t>
    <rPh sb="2" eb="4">
      <t>ネンド</t>
    </rPh>
    <phoneticPr fontId="2"/>
  </si>
  <si>
    <t>　　　2　（　）内の数値は、前年対比を示した百分比である。</t>
  </si>
  <si>
    <t>　注　1　当該年度において課税したものについて作成した。（分割個人、過年分（修正・更正・決定）を含む。）</t>
    <rPh sb="29" eb="31">
      <t>ブンカツ</t>
    </rPh>
    <rPh sb="31" eb="33">
      <t>コジン</t>
    </rPh>
    <rPh sb="34" eb="36">
      <t>カネン</t>
    </rPh>
    <rPh sb="36" eb="37">
      <t>ブン</t>
    </rPh>
    <rPh sb="38" eb="40">
      <t>シュウセイ</t>
    </rPh>
    <rPh sb="41" eb="43">
      <t>コウセイ</t>
    </rPh>
    <rPh sb="44" eb="46">
      <t>ケッテイ</t>
    </rPh>
    <rPh sb="48" eb="49">
      <t>フク</t>
    </rPh>
    <phoneticPr fontId="2"/>
  </si>
  <si>
    <t>課税標準
　　　　　千円</t>
    <rPh sb="10" eb="12">
      <t>センエン</t>
    </rPh>
    <phoneticPr fontId="2"/>
  </si>
  <si>
    <t>第三種事業</t>
    <rPh sb="0" eb="1">
      <t>ダイ</t>
    </rPh>
    <rPh sb="1" eb="2">
      <t>3</t>
    </rPh>
    <rPh sb="2" eb="3">
      <t>シュ</t>
    </rPh>
    <rPh sb="3" eb="5">
      <t>ジギョウ</t>
    </rPh>
    <phoneticPr fontId="2"/>
  </si>
  <si>
    <t xml:space="preserve">  (イ)　年度別調定額等の推移</t>
    <rPh sb="6" eb="8">
      <t>ネンド</t>
    </rPh>
    <rPh sb="8" eb="9">
      <t>ベツ</t>
    </rPh>
    <rPh sb="9" eb="12">
      <t>チョウテイガク</t>
    </rPh>
    <rPh sb="12" eb="13">
      <t>トウ</t>
    </rPh>
    <rPh sb="14" eb="16">
      <t>スイイ</t>
    </rPh>
    <phoneticPr fontId="2"/>
  </si>
  <si>
    <t>件数</t>
  </si>
  <si>
    <t>税額</t>
  </si>
  <si>
    <t>（単位：件、円）</t>
    <rPh sb="1" eb="3">
      <t>タンイ</t>
    </rPh>
    <rPh sb="4" eb="5">
      <t>ケン</t>
    </rPh>
    <rPh sb="6" eb="7">
      <t>エン</t>
    </rPh>
    <phoneticPr fontId="2"/>
  </si>
  <si>
    <t>29年度</t>
    <rPh sb="2" eb="4">
      <t>ネンド</t>
    </rPh>
    <phoneticPr fontId="2"/>
  </si>
  <si>
    <t>7 　個人事業税</t>
  </si>
  <si>
    <t>元年度</t>
    <rPh sb="1" eb="3">
      <t>ネンド</t>
    </rPh>
    <phoneticPr fontId="2"/>
  </si>
  <si>
    <t>27年度</t>
    <rPh sb="2" eb="4">
      <t>ネンド</t>
    </rPh>
    <phoneticPr fontId="2"/>
  </si>
  <si>
    <t>26年度</t>
  </si>
  <si>
    <t>25年度</t>
    <rPh sb="2" eb="4">
      <t>ネンド</t>
    </rPh>
    <phoneticPr fontId="2"/>
  </si>
  <si>
    <t>24年度</t>
  </si>
  <si>
    <t>2年度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</si>
</sst>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;&quot;△&quot;\ #,##0_ ;&quot;-&quot;_ "/>
    <numFmt numFmtId="177" formatCode="#,##0.0_ ;&quot;△&quot;\ #,##0.0_ ;&quot;-&quot;_ "/>
    <numFmt numFmtId="178" formatCode="#,##0.0;[Red]\-#,##0.0"/>
  </numFmts>
  <fonts count="21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4"/>
      <name val="ＭＳ 明朝"/>
      <family val="1"/>
    </font>
    <font>
      <sz val="16"/>
      <name val="ＭＳ 明朝"/>
      <family val="1"/>
    </font>
    <font>
      <sz val="16"/>
      <name val="ＭＳ Ｐ明朝"/>
      <family val="1"/>
    </font>
    <font>
      <sz val="9"/>
      <name val="ＭＳ 明朝"/>
      <family val="1"/>
    </font>
    <font>
      <sz val="9"/>
      <name val="ＭＳ Ｐ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10"/>
      <name val="ＭＳ 明朝"/>
      <family val="1"/>
    </font>
    <font>
      <sz val="10"/>
      <name val="ＭＳ Ｐ明朝"/>
      <family val="1"/>
    </font>
    <font>
      <sz val="10"/>
      <name val="ＭＳ Ｐゴシック"/>
      <family val="3"/>
    </font>
    <font>
      <sz val="9.5"/>
      <name val="ＭＳ Ｐゴシック"/>
      <family val="3"/>
    </font>
    <font>
      <b/>
      <sz val="11"/>
      <name val="ＭＳ 明朝"/>
      <family val="1"/>
    </font>
    <font>
      <sz val="9"/>
      <color indexed="12"/>
      <name val="ＭＳ 明朝"/>
      <family val="1"/>
    </font>
    <font>
      <sz val="11"/>
      <color indexed="12"/>
      <name val="ＭＳ Ｐゴシック"/>
      <family val="3"/>
    </font>
    <font>
      <sz val="10"/>
      <color indexed="12"/>
      <name val="ＭＳ Ｐ明朝"/>
      <family val="1"/>
    </font>
    <font>
      <sz val="11"/>
      <color rgb="FFFF0000"/>
      <name val="ＭＳ 明朝"/>
      <family val="1"/>
    </font>
    <font>
      <b/>
      <sz val="11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centerContinuous"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11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10" fillId="0" borderId="0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3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vertical="center"/>
    </xf>
    <xf numFmtId="176" fontId="10" fillId="0" borderId="3" xfId="3" applyNumberFormat="1" applyFont="1" applyBorder="1" applyAlignment="1" applyProtection="1">
      <alignment vertical="center"/>
      <protection locked="0"/>
    </xf>
    <xf numFmtId="176" fontId="14" fillId="0" borderId="3" xfId="0" applyNumberFormat="1" applyFont="1" applyBorder="1" applyAlignment="1">
      <alignment vertical="center"/>
    </xf>
    <xf numFmtId="176" fontId="10" fillId="0" borderId="6" xfId="3" applyNumberFormat="1" applyFont="1" applyBorder="1" applyAlignment="1" applyProtection="1">
      <alignment vertical="center"/>
      <protection locked="0"/>
    </xf>
    <xf numFmtId="176" fontId="10" fillId="0" borderId="5" xfId="3" applyNumberFormat="1" applyFont="1" applyBorder="1" applyAlignment="1" applyProtection="1">
      <alignment vertical="center"/>
      <protection locked="0"/>
    </xf>
    <xf numFmtId="176" fontId="10" fillId="0" borderId="7" xfId="3" applyNumberFormat="1" applyFont="1" applyBorder="1" applyAlignment="1" applyProtection="1">
      <alignment vertical="center"/>
      <protection locked="0"/>
    </xf>
    <xf numFmtId="176" fontId="10" fillId="0" borderId="0" xfId="3" applyNumberFormat="1" applyFont="1" applyFill="1" applyBorder="1" applyAlignment="1">
      <alignment vertical="center"/>
    </xf>
    <xf numFmtId="176" fontId="12" fillId="0" borderId="0" xfId="0" applyNumberFormat="1" applyFont="1" applyBorder="1" applyAlignment="1">
      <alignment vertical="center"/>
    </xf>
    <xf numFmtId="38" fontId="11" fillId="0" borderId="0" xfId="0" applyNumberFormat="1" applyFont="1" applyAlignment="1">
      <alignment vertical="center"/>
    </xf>
    <xf numFmtId="0" fontId="10" fillId="0" borderId="3" xfId="0" applyFont="1" applyBorder="1" applyAlignment="1">
      <alignment horizontal="right" vertical="center"/>
    </xf>
    <xf numFmtId="176" fontId="13" fillId="0" borderId="13" xfId="3" applyNumberFormat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41" fontId="11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176" fontId="10" fillId="0" borderId="2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176" fontId="10" fillId="0" borderId="17" xfId="0" applyNumberFormat="1" applyFont="1" applyBorder="1" applyAlignment="1">
      <alignment vertical="center"/>
    </xf>
    <xf numFmtId="176" fontId="10" fillId="0" borderId="18" xfId="0" applyNumberFormat="1" applyFont="1" applyBorder="1" applyAlignment="1">
      <alignment vertical="center"/>
    </xf>
    <xf numFmtId="176" fontId="13" fillId="0" borderId="2" xfId="3" applyNumberFormat="1" applyFont="1" applyFill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177" fontId="14" fillId="0" borderId="23" xfId="0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176" fontId="14" fillId="0" borderId="10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76" fontId="13" fillId="0" borderId="9" xfId="3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176" fontId="7" fillId="0" borderId="0" xfId="0" applyNumberFormat="1" applyFont="1" applyBorder="1" applyAlignment="1">
      <alignment vertical="center"/>
    </xf>
    <xf numFmtId="176" fontId="12" fillId="0" borderId="0" xfId="3" applyNumberFormat="1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38" fontId="17" fillId="0" borderId="0" xfId="3" applyFont="1" applyAlignment="1">
      <alignment vertical="center"/>
    </xf>
    <xf numFmtId="176" fontId="18" fillId="0" borderId="0" xfId="3" applyNumberFormat="1" applyFont="1" applyAlignment="1">
      <alignment vertical="center"/>
    </xf>
    <xf numFmtId="38" fontId="3" fillId="0" borderId="0" xfId="3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0" fontId="0" fillId="0" borderId="23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176" fontId="14" fillId="0" borderId="0" xfId="3" applyNumberFormat="1" applyFont="1" applyBorder="1" applyAlignment="1">
      <alignment vertical="center"/>
    </xf>
    <xf numFmtId="38" fontId="7" fillId="0" borderId="0" xfId="3" applyFont="1" applyBorder="1" applyAlignment="1">
      <alignment vertical="center"/>
    </xf>
    <xf numFmtId="0" fontId="7" fillId="0" borderId="0" xfId="0" applyFont="1" applyBorder="1" applyAlignment="1">
      <alignment horizontal="right"/>
    </xf>
    <xf numFmtId="178" fontId="3" fillId="0" borderId="0" xfId="3" applyNumberFormat="1" applyFont="1" applyAlignment="1">
      <alignment vertical="center"/>
    </xf>
    <xf numFmtId="0" fontId="19" fillId="0" borderId="0" xfId="0" applyFont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10" fillId="0" borderId="8" xfId="0" applyNumberFormat="1" applyFont="1" applyBorder="1" applyAlignment="1">
      <alignment vertical="center"/>
    </xf>
    <xf numFmtId="176" fontId="10" fillId="0" borderId="2" xfId="3" applyNumberFormat="1" applyFont="1" applyBorder="1" applyAlignment="1" applyProtection="1">
      <alignment vertical="center"/>
      <protection locked="0"/>
    </xf>
    <xf numFmtId="176" fontId="10" fillId="0" borderId="10" xfId="0" applyNumberFormat="1" applyFont="1" applyBorder="1" applyAlignment="1">
      <alignment vertical="center"/>
    </xf>
    <xf numFmtId="176" fontId="10" fillId="0" borderId="14" xfId="3" applyNumberFormat="1" applyFont="1" applyBorder="1" applyAlignment="1" applyProtection="1">
      <alignment vertical="center"/>
      <protection locked="0"/>
    </xf>
    <xf numFmtId="176" fontId="10" fillId="0" borderId="3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176" fontId="14" fillId="0" borderId="8" xfId="0" applyNumberFormat="1" applyFont="1" applyBorder="1" applyAlignment="1">
      <alignment vertical="center"/>
    </xf>
    <xf numFmtId="176" fontId="14" fillId="0" borderId="2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vertical="center"/>
    </xf>
    <xf numFmtId="176" fontId="10" fillId="0" borderId="4" xfId="3" applyNumberFormat="1" applyFont="1" applyBorder="1" applyAlignment="1">
      <alignment vertical="center"/>
    </xf>
    <xf numFmtId="176" fontId="10" fillId="0" borderId="5" xfId="3" applyNumberFormat="1" applyFont="1" applyBorder="1" applyAlignment="1">
      <alignment vertical="center"/>
    </xf>
    <xf numFmtId="176" fontId="14" fillId="0" borderId="27" xfId="3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10" fillId="0" borderId="0" xfId="3" applyNumberFormat="1" applyFont="1" applyBorder="1" applyAlignment="1">
      <alignment vertical="center"/>
    </xf>
    <xf numFmtId="176" fontId="13" fillId="0" borderId="0" xfId="3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176" fontId="10" fillId="0" borderId="10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10" fillId="0" borderId="11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10" fillId="0" borderId="1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10" fillId="0" borderId="6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10" fillId="0" borderId="17" xfId="3" applyNumberFormat="1" applyFont="1" applyBorder="1" applyAlignment="1" applyProtection="1">
      <alignment vertical="center"/>
      <protection locked="0"/>
    </xf>
    <xf numFmtId="176" fontId="10" fillId="0" borderId="21" xfId="3" applyNumberFormat="1" applyFont="1" applyBorder="1" applyAlignment="1" applyProtection="1">
      <alignment vertical="center"/>
      <protection locked="0"/>
    </xf>
    <xf numFmtId="176" fontId="10" fillId="0" borderId="26" xfId="0" applyNumberFormat="1" applyFont="1" applyBorder="1" applyAlignment="1">
      <alignment vertical="center"/>
    </xf>
    <xf numFmtId="176" fontId="10" fillId="0" borderId="21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76" fontId="10" fillId="0" borderId="18" xfId="3" applyNumberFormat="1" applyFont="1" applyBorder="1" applyAlignment="1" applyProtection="1">
      <alignment vertical="center"/>
      <protection locked="0"/>
    </xf>
    <xf numFmtId="176" fontId="10" fillId="0" borderId="22" xfId="3" applyNumberFormat="1" applyFont="1" applyBorder="1" applyAlignment="1" applyProtection="1">
      <alignment vertical="center"/>
      <protection locked="0"/>
    </xf>
    <xf numFmtId="176" fontId="10" fillId="0" borderId="22" xfId="0" applyNumberFormat="1" applyFont="1" applyBorder="1" applyAlignment="1">
      <alignment vertical="center"/>
    </xf>
    <xf numFmtId="176" fontId="10" fillId="0" borderId="7" xfId="0" applyNumberFormat="1" applyFont="1" applyBorder="1" applyAlignment="1">
      <alignment vertical="center"/>
    </xf>
    <xf numFmtId="176" fontId="10" fillId="0" borderId="14" xfId="3" applyNumberFormat="1" applyFont="1" applyBorder="1" applyAlignment="1" applyProtection="1">
      <alignment vertical="center"/>
      <protection locked="0"/>
    </xf>
    <xf numFmtId="176" fontId="10" fillId="0" borderId="20" xfId="3" applyNumberFormat="1" applyFont="1" applyBorder="1" applyAlignment="1" applyProtection="1">
      <alignment vertical="center"/>
      <protection locked="0"/>
    </xf>
    <xf numFmtId="176" fontId="10" fillId="0" borderId="25" xfId="3" applyNumberFormat="1" applyFont="1" applyFill="1" applyBorder="1" applyAlignment="1">
      <alignment vertical="center"/>
    </xf>
    <xf numFmtId="176" fontId="10" fillId="0" borderId="20" xfId="0" applyNumberFormat="1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vertical="center"/>
    </xf>
    <xf numFmtId="176" fontId="14" fillId="0" borderId="8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176" fontId="14" fillId="0" borderId="2" xfId="0" applyNumberFormat="1" applyFont="1" applyBorder="1" applyAlignment="1">
      <alignment vertical="center"/>
    </xf>
    <xf numFmtId="176" fontId="14" fillId="0" borderId="9" xfId="0" applyNumberFormat="1" applyFont="1" applyBorder="1" applyAlignment="1">
      <alignment vertical="center"/>
    </xf>
    <xf numFmtId="176" fontId="14" fillId="0" borderId="2" xfId="0" applyNumberFormat="1" applyFont="1" applyBorder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24" xfId="3" applyNumberFormat="1" applyFont="1" applyFill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10" fillId="0" borderId="8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176" fontId="10" fillId="0" borderId="14" xfId="3" applyNumberFormat="1" applyFont="1" applyBorder="1" applyAlignment="1" applyProtection="1">
      <alignment horizontal="right" vertical="center"/>
      <protection locked="0"/>
    </xf>
    <xf numFmtId="176" fontId="10" fillId="0" borderId="20" xfId="3" applyNumberFormat="1" applyFont="1" applyBorder="1" applyAlignment="1" applyProtection="1">
      <alignment horizontal="right" vertical="center"/>
      <protection locked="0"/>
    </xf>
    <xf numFmtId="176" fontId="10" fillId="0" borderId="3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10" xfId="0" applyNumberFormat="1" applyFont="1" applyBorder="1" applyAlignment="1">
      <alignment horizontal="right" vertical="center"/>
    </xf>
    <xf numFmtId="176" fontId="10" fillId="0" borderId="2" xfId="3" applyNumberFormat="1" applyFont="1" applyBorder="1" applyAlignment="1" applyProtection="1">
      <alignment vertical="center"/>
      <protection locked="0"/>
    </xf>
    <xf numFmtId="176" fontId="10" fillId="0" borderId="9" xfId="3" applyNumberFormat="1" applyFont="1" applyBorder="1" applyAlignment="1" applyProtection="1">
      <alignment vertical="center"/>
      <protection locked="0"/>
    </xf>
    <xf numFmtId="176" fontId="10" fillId="0" borderId="2" xfId="3" applyNumberFormat="1" applyFont="1" applyBorder="1" applyAlignment="1" applyProtection="1">
      <alignment horizontal="right" vertical="center"/>
      <protection locked="0"/>
    </xf>
    <xf numFmtId="176" fontId="10" fillId="0" borderId="9" xfId="3" applyNumberFormat="1" applyFont="1" applyBorder="1" applyAlignment="1" applyProtection="1">
      <alignment horizontal="right" vertical="center"/>
      <protection locked="0"/>
    </xf>
    <xf numFmtId="176" fontId="10" fillId="0" borderId="24" xfId="3" applyNumberFormat="1" applyFont="1" applyFill="1" applyBorder="1" applyAlignment="1">
      <alignment vertical="center"/>
    </xf>
    <xf numFmtId="176" fontId="10" fillId="0" borderId="9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6" fillId="0" borderId="3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76" fontId="14" fillId="0" borderId="0" xfId="3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textRotation="255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6" fontId="14" fillId="0" borderId="27" xfId="3" applyNumberFormat="1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176" fontId="10" fillId="0" borderId="17" xfId="0" applyNumberFormat="1" applyFont="1" applyBorder="1" applyAlignment="1">
      <alignment vertical="center"/>
    </xf>
    <xf numFmtId="176" fontId="10" fillId="0" borderId="5" xfId="3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76" fontId="10" fillId="0" borderId="18" xfId="0" applyNumberFormat="1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176" fontId="10" fillId="0" borderId="28" xfId="0" applyNumberFormat="1" applyFont="1" applyBorder="1" applyAlignment="1">
      <alignment vertical="center"/>
    </xf>
    <xf numFmtId="176" fontId="10" fillId="0" borderId="29" xfId="0" applyNumberFormat="1" applyFont="1" applyBorder="1" applyAlignment="1">
      <alignment vertical="center"/>
    </xf>
    <xf numFmtId="176" fontId="10" fillId="0" borderId="4" xfId="3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176" fontId="10" fillId="0" borderId="17" xfId="3" applyNumberFormat="1" applyFont="1" applyBorder="1" applyAlignment="1">
      <alignment horizontal="right" vertical="center"/>
    </xf>
    <xf numFmtId="176" fontId="10" fillId="0" borderId="21" xfId="3" applyNumberFormat="1" applyFont="1" applyBorder="1" applyAlignment="1">
      <alignment horizontal="right" vertical="center"/>
    </xf>
    <xf numFmtId="176" fontId="10" fillId="0" borderId="18" xfId="3" applyNumberFormat="1" applyFont="1" applyBorder="1" applyAlignment="1">
      <alignment horizontal="right" vertical="center"/>
    </xf>
    <xf numFmtId="176" fontId="10" fillId="0" borderId="22" xfId="3" applyNumberFormat="1" applyFont="1" applyBorder="1" applyAlignment="1">
      <alignment horizontal="right" vertical="center"/>
    </xf>
    <xf numFmtId="176" fontId="14" fillId="0" borderId="15" xfId="0" applyNumberFormat="1" applyFont="1" applyBorder="1" applyAlignment="1">
      <alignment vertical="center"/>
    </xf>
    <xf numFmtId="176" fontId="14" fillId="0" borderId="19" xfId="0" applyNumberFormat="1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10" fillId="0" borderId="28" xfId="3" applyNumberFormat="1" applyFont="1" applyBorder="1" applyAlignment="1">
      <alignment horizontal="right" vertical="center"/>
    </xf>
    <xf numFmtId="176" fontId="10" fillId="0" borderId="29" xfId="3" applyNumberFormat="1" applyFont="1" applyBorder="1" applyAlignment="1">
      <alignment horizontal="right" vertical="center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16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7667625" y="94869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6"/>
  <sheetViews>
    <sheetView tabSelected="1" view="pageBreakPreview" zoomScaleNormal="100" zoomScaleSheetLayoutView="100" workbookViewId="0">
      <selection activeCell="Q29" sqref="Q29"/>
    </sheetView>
  </sheetViews>
  <sheetFormatPr defaultRowHeight="13.5" x14ac:dyDescent="0.15"/>
  <cols>
    <col min="1" max="1" width="3.125" style="1" customWidth="1"/>
    <col min="2" max="2" width="12.5" style="1" customWidth="1"/>
    <col min="3" max="3" width="3.125" style="1" customWidth="1"/>
    <col min="4" max="4" width="12.5" style="1" customWidth="1"/>
    <col min="5" max="5" width="8.75" style="1" customWidth="1"/>
    <col min="6" max="6" width="5" style="1" customWidth="1"/>
    <col min="7" max="8" width="6.875" style="1" customWidth="1"/>
    <col min="9" max="9" width="1.875" style="1" customWidth="1"/>
    <col min="10" max="10" width="11.875" style="1" customWidth="1"/>
    <col min="11" max="11" width="1.25" style="1" customWidth="1"/>
    <col min="12" max="12" width="6.25" style="1" customWidth="1"/>
    <col min="13" max="14" width="1.25" style="1" customWidth="1"/>
    <col min="15" max="15" width="10" style="1" customWidth="1"/>
    <col min="16" max="16" width="1.25" style="1" customWidth="1"/>
    <col min="17" max="17" width="15" style="1" customWidth="1"/>
    <col min="18" max="18" width="1.25" style="1" customWidth="1"/>
    <col min="19" max="19" width="6.25" style="1" customWidth="1"/>
    <col min="20" max="21" width="1.25" style="1" customWidth="1"/>
    <col min="22" max="22" width="11.75" style="1" customWidth="1"/>
    <col min="23" max="23" width="1.25" style="1" customWidth="1"/>
    <col min="24" max="24" width="9" style="1" customWidth="1"/>
    <col min="25" max="16384" width="9" style="1"/>
  </cols>
  <sheetData>
    <row r="1" spans="1:23" s="2" customFormat="1" ht="19.5" customHeight="1" x14ac:dyDescent="0.15">
      <c r="A1" s="193" t="s">
        <v>75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23" s="2" customFormat="1" ht="13.5" customHeight="1" x14ac:dyDescent="0.15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23" ht="19.5" customHeight="1" x14ac:dyDescent="0.15">
      <c r="A3" s="2" t="s">
        <v>30</v>
      </c>
      <c r="E3" s="37"/>
      <c r="F3" s="37"/>
      <c r="Q3" s="61"/>
      <c r="R3" s="61"/>
    </row>
    <row r="4" spans="1:23" ht="19.5" customHeight="1" x14ac:dyDescent="0.15">
      <c r="A4" s="2" t="s">
        <v>43</v>
      </c>
      <c r="P4" s="59" t="s">
        <v>73</v>
      </c>
    </row>
    <row r="5" spans="1:23" ht="15" customHeight="1" x14ac:dyDescent="0.15">
      <c r="A5" s="112"/>
      <c r="B5" s="113"/>
      <c r="C5" s="116" t="s">
        <v>37</v>
      </c>
      <c r="D5" s="118" t="s">
        <v>68</v>
      </c>
      <c r="E5" s="146" t="s">
        <v>35</v>
      </c>
      <c r="F5" s="147"/>
      <c r="G5" s="148"/>
      <c r="H5" s="146" t="s">
        <v>58</v>
      </c>
      <c r="I5" s="147"/>
      <c r="J5" s="148"/>
      <c r="K5" s="146" t="s">
        <v>2</v>
      </c>
      <c r="L5" s="147"/>
      <c r="M5" s="147"/>
      <c r="N5" s="147"/>
      <c r="O5" s="147"/>
      <c r="P5" s="148"/>
      <c r="Q5" s="194"/>
      <c r="R5" s="195"/>
      <c r="S5" s="195"/>
      <c r="T5" s="195"/>
      <c r="U5" s="195"/>
      <c r="V5" s="195"/>
    </row>
    <row r="6" spans="1:23" ht="15" customHeight="1" x14ac:dyDescent="0.15">
      <c r="A6" s="114"/>
      <c r="B6" s="115"/>
      <c r="C6" s="117"/>
      <c r="D6" s="119"/>
      <c r="E6" s="38" t="s">
        <v>71</v>
      </c>
      <c r="F6" s="146" t="s">
        <v>72</v>
      </c>
      <c r="G6" s="148"/>
      <c r="H6" s="146" t="s">
        <v>71</v>
      </c>
      <c r="I6" s="148"/>
      <c r="J6" s="38" t="s">
        <v>72</v>
      </c>
      <c r="K6" s="146" t="s">
        <v>71</v>
      </c>
      <c r="L6" s="147"/>
      <c r="M6" s="148"/>
      <c r="N6" s="146" t="s">
        <v>72</v>
      </c>
      <c r="O6" s="147"/>
      <c r="P6" s="148"/>
      <c r="R6" s="66"/>
      <c r="S6" s="66"/>
      <c r="V6" s="66"/>
      <c r="W6" s="66"/>
    </row>
    <row r="7" spans="1:23" ht="15" customHeight="1" x14ac:dyDescent="0.15">
      <c r="A7" s="120" t="s">
        <v>15</v>
      </c>
      <c r="B7" s="121"/>
      <c r="C7" s="124">
        <v>1</v>
      </c>
      <c r="D7" s="96"/>
      <c r="E7" s="96"/>
      <c r="F7" s="178"/>
      <c r="G7" s="179"/>
      <c r="H7" s="180"/>
      <c r="I7" s="181"/>
      <c r="J7" s="96"/>
      <c r="K7" s="96" t="s">
        <v>8</v>
      </c>
      <c r="L7" s="50">
        <v>105.928621742193</v>
      </c>
      <c r="M7" s="94" t="s">
        <v>13</v>
      </c>
      <c r="N7" s="96" t="s">
        <v>8</v>
      </c>
      <c r="O7" s="50">
        <v>103.05419641236615</v>
      </c>
      <c r="P7" s="94" t="s">
        <v>13</v>
      </c>
      <c r="R7" s="67"/>
      <c r="S7" s="67"/>
      <c r="V7" s="67"/>
      <c r="W7" s="67"/>
    </row>
    <row r="8" spans="1:23" ht="15" customHeight="1" x14ac:dyDescent="0.15">
      <c r="A8" s="122"/>
      <c r="B8" s="123"/>
      <c r="C8" s="125"/>
      <c r="D8" s="27">
        <v>13084867</v>
      </c>
      <c r="E8" s="27">
        <v>9023</v>
      </c>
      <c r="F8" s="187">
        <v>654099000</v>
      </c>
      <c r="G8" s="188"/>
      <c r="H8" s="189">
        <v>0</v>
      </c>
      <c r="I8" s="190"/>
      <c r="J8" s="27">
        <v>0</v>
      </c>
      <c r="K8" s="96"/>
      <c r="L8" s="110">
        <v>9023</v>
      </c>
      <c r="M8" s="111"/>
      <c r="N8" s="96"/>
      <c r="O8" s="110">
        <v>654099000</v>
      </c>
      <c r="P8" s="111"/>
      <c r="Q8" s="62"/>
      <c r="R8" s="68"/>
      <c r="S8" s="68"/>
      <c r="U8" s="62"/>
      <c r="V8" s="68"/>
      <c r="W8" s="68"/>
    </row>
    <row r="9" spans="1:23" ht="15" customHeight="1" x14ac:dyDescent="0.15">
      <c r="A9" s="126" t="s">
        <v>9</v>
      </c>
      <c r="B9" s="127"/>
      <c r="C9" s="124">
        <v>2</v>
      </c>
      <c r="D9" s="91"/>
      <c r="E9" s="91"/>
      <c r="F9" s="178"/>
      <c r="G9" s="179"/>
      <c r="H9" s="180"/>
      <c r="I9" s="181"/>
      <c r="J9" s="91"/>
      <c r="K9" s="91" t="s">
        <v>8</v>
      </c>
      <c r="L9" s="51">
        <v>171.42857142857142</v>
      </c>
      <c r="M9" s="92" t="s">
        <v>13</v>
      </c>
      <c r="N9" s="91" t="s">
        <v>8</v>
      </c>
      <c r="O9" s="51">
        <v>628.41235632183907</v>
      </c>
      <c r="P9" s="92" t="s">
        <v>13</v>
      </c>
      <c r="Q9" s="62"/>
      <c r="R9" s="68"/>
      <c r="S9" s="68"/>
      <c r="U9" s="62"/>
      <c r="V9" s="68"/>
      <c r="W9" s="68"/>
    </row>
    <row r="10" spans="1:23" ht="15" customHeight="1" x14ac:dyDescent="0.15">
      <c r="A10" s="128"/>
      <c r="B10" s="129"/>
      <c r="C10" s="130"/>
      <c r="D10" s="93">
        <v>43744</v>
      </c>
      <c r="E10" s="93">
        <v>12</v>
      </c>
      <c r="F10" s="187">
        <v>1749500</v>
      </c>
      <c r="G10" s="188"/>
      <c r="H10" s="189">
        <v>0</v>
      </c>
      <c r="I10" s="190"/>
      <c r="J10" s="93">
        <v>0</v>
      </c>
      <c r="K10" s="45"/>
      <c r="L10" s="191">
        <v>12</v>
      </c>
      <c r="M10" s="192"/>
      <c r="N10" s="45"/>
      <c r="O10" s="191">
        <v>1749500</v>
      </c>
      <c r="P10" s="192"/>
      <c r="Q10" s="62"/>
      <c r="R10" s="68"/>
      <c r="S10" s="68"/>
      <c r="U10" s="62"/>
      <c r="V10" s="68"/>
      <c r="W10" s="68"/>
    </row>
    <row r="11" spans="1:23" ht="15" customHeight="1" x14ac:dyDescent="0.15">
      <c r="A11" s="131" t="s">
        <v>69</v>
      </c>
      <c r="B11" s="134" t="s">
        <v>54</v>
      </c>
      <c r="C11" s="124">
        <v>3</v>
      </c>
      <c r="D11" s="91"/>
      <c r="E11" s="91"/>
      <c r="F11" s="178"/>
      <c r="G11" s="179"/>
      <c r="H11" s="180"/>
      <c r="I11" s="181"/>
      <c r="J11" s="91"/>
      <c r="K11" s="91" t="s">
        <v>8</v>
      </c>
      <c r="L11" s="51">
        <v>112.81179138321995</v>
      </c>
      <c r="M11" s="92" t="s">
        <v>13</v>
      </c>
      <c r="N11" s="91" t="s">
        <v>8</v>
      </c>
      <c r="O11" s="51">
        <v>114.81934713411948</v>
      </c>
      <c r="P11" s="92" t="s">
        <v>13</v>
      </c>
      <c r="Q11" s="62"/>
      <c r="R11" s="68"/>
      <c r="S11" s="68"/>
      <c r="U11" s="62"/>
      <c r="V11" s="68"/>
      <c r="W11" s="68"/>
    </row>
    <row r="12" spans="1:23" ht="15" customHeight="1" x14ac:dyDescent="0.15">
      <c r="A12" s="132"/>
      <c r="B12" s="135"/>
      <c r="C12" s="136"/>
      <c r="D12" s="95">
        <v>4046370</v>
      </c>
      <c r="E12" s="95">
        <v>1990</v>
      </c>
      <c r="F12" s="163">
        <v>202292400</v>
      </c>
      <c r="G12" s="164"/>
      <c r="H12" s="182">
        <v>0</v>
      </c>
      <c r="I12" s="183"/>
      <c r="J12" s="95">
        <v>0</v>
      </c>
      <c r="K12" s="46"/>
      <c r="L12" s="165">
        <v>1990</v>
      </c>
      <c r="M12" s="166"/>
      <c r="N12" s="46"/>
      <c r="O12" s="165">
        <v>202292400</v>
      </c>
      <c r="P12" s="166"/>
      <c r="Q12" s="62"/>
      <c r="R12" s="68"/>
      <c r="S12" s="68"/>
      <c r="U12" s="62"/>
      <c r="V12" s="68"/>
      <c r="W12" s="68"/>
    </row>
    <row r="13" spans="1:23" ht="15" customHeight="1" x14ac:dyDescent="0.15">
      <c r="A13" s="132"/>
      <c r="B13" s="137" t="s">
        <v>55</v>
      </c>
      <c r="C13" s="125">
        <v>4</v>
      </c>
      <c r="D13" s="96"/>
      <c r="E13" s="96"/>
      <c r="F13" s="184"/>
      <c r="G13" s="111"/>
      <c r="H13" s="185"/>
      <c r="I13" s="186"/>
      <c r="J13" s="96"/>
      <c r="K13" s="96" t="s">
        <v>8</v>
      </c>
      <c r="L13" s="50">
        <v>187.09677419354838</v>
      </c>
      <c r="M13" s="94" t="s">
        <v>13</v>
      </c>
      <c r="N13" s="96" t="s">
        <v>8</v>
      </c>
      <c r="O13" s="50">
        <v>165.82982561635598</v>
      </c>
      <c r="P13" s="94" t="s">
        <v>13</v>
      </c>
      <c r="Q13" s="62"/>
      <c r="R13" s="68"/>
      <c r="S13" s="68"/>
      <c r="U13" s="62"/>
      <c r="V13" s="68"/>
      <c r="W13" s="68"/>
    </row>
    <row r="14" spans="1:23" ht="15" customHeight="1" x14ac:dyDescent="0.15">
      <c r="A14" s="132"/>
      <c r="B14" s="138"/>
      <c r="C14" s="130"/>
      <c r="D14" s="93">
        <v>36733</v>
      </c>
      <c r="E14" s="93">
        <v>58</v>
      </c>
      <c r="F14" s="187">
        <v>1103100</v>
      </c>
      <c r="G14" s="188"/>
      <c r="H14" s="189">
        <v>0</v>
      </c>
      <c r="I14" s="190"/>
      <c r="J14" s="93">
        <v>0</v>
      </c>
      <c r="K14" s="45"/>
      <c r="L14" s="191">
        <v>58</v>
      </c>
      <c r="M14" s="192"/>
      <c r="N14" s="45"/>
      <c r="O14" s="191">
        <v>1103100</v>
      </c>
      <c r="P14" s="192"/>
      <c r="Q14" s="62"/>
      <c r="R14" s="68"/>
      <c r="S14" s="68"/>
      <c r="U14" s="62"/>
      <c r="V14" s="68"/>
      <c r="W14" s="68"/>
    </row>
    <row r="15" spans="1:23" ht="15" customHeight="1" x14ac:dyDescent="0.15">
      <c r="A15" s="132"/>
      <c r="B15" s="139" t="s">
        <v>14</v>
      </c>
      <c r="C15" s="139">
        <v>5</v>
      </c>
      <c r="D15" s="28"/>
      <c r="E15" s="28"/>
      <c r="F15" s="169"/>
      <c r="G15" s="170"/>
      <c r="H15" s="171"/>
      <c r="I15" s="172"/>
      <c r="J15" s="28"/>
      <c r="K15" s="28" t="s">
        <v>8</v>
      </c>
      <c r="L15" s="52">
        <v>114.09470752089138</v>
      </c>
      <c r="M15" s="56" t="s">
        <v>13</v>
      </c>
      <c r="N15" s="28" t="s">
        <v>8</v>
      </c>
      <c r="O15" s="52">
        <v>115.01121864828858</v>
      </c>
      <c r="P15" s="56" t="s">
        <v>13</v>
      </c>
      <c r="Q15" s="62"/>
      <c r="R15" s="68"/>
      <c r="S15" s="68"/>
      <c r="U15" s="62"/>
      <c r="V15" s="68"/>
      <c r="W15" s="68"/>
    </row>
    <row r="16" spans="1:23" ht="15" customHeight="1" x14ac:dyDescent="0.15">
      <c r="A16" s="133"/>
      <c r="B16" s="140"/>
      <c r="C16" s="140"/>
      <c r="D16" s="99">
        <f>D12+D14</f>
        <v>4083103</v>
      </c>
      <c r="E16" s="99">
        <f>E12+E14</f>
        <v>2048</v>
      </c>
      <c r="F16" s="173">
        <f>F12+F14</f>
        <v>203395500</v>
      </c>
      <c r="G16" s="174"/>
      <c r="H16" s="175">
        <f>H12+H14</f>
        <v>0</v>
      </c>
      <c r="I16" s="176"/>
      <c r="J16" s="99">
        <f>J12+J14</f>
        <v>0</v>
      </c>
      <c r="K16" s="99"/>
      <c r="L16" s="177">
        <f>E16-H16</f>
        <v>2048</v>
      </c>
      <c r="M16" s="174"/>
      <c r="N16" s="99"/>
      <c r="O16" s="177">
        <f>F16-J16</f>
        <v>203395500</v>
      </c>
      <c r="P16" s="174"/>
      <c r="Q16" s="62"/>
      <c r="R16" s="68"/>
      <c r="S16" s="68"/>
      <c r="U16" s="62"/>
      <c r="V16" s="68"/>
      <c r="W16" s="68"/>
    </row>
    <row r="17" spans="1:23" ht="15" customHeight="1" x14ac:dyDescent="0.15">
      <c r="A17" s="141" t="s">
        <v>45</v>
      </c>
      <c r="B17" s="142"/>
      <c r="C17" s="145">
        <v>6</v>
      </c>
      <c r="D17" s="97"/>
      <c r="E17" s="97"/>
      <c r="F17" s="169"/>
      <c r="G17" s="170"/>
      <c r="H17" s="171"/>
      <c r="I17" s="172"/>
      <c r="J17" s="97"/>
      <c r="K17" s="97" t="s">
        <v>8</v>
      </c>
      <c r="L17" s="53">
        <v>107.39341085271319</v>
      </c>
      <c r="M17" s="98" t="s">
        <v>13</v>
      </c>
      <c r="N17" s="97" t="s">
        <v>8</v>
      </c>
      <c r="O17" s="53">
        <v>105.83902944470367</v>
      </c>
      <c r="P17" s="98" t="s">
        <v>13</v>
      </c>
      <c r="Q17" s="13"/>
      <c r="R17" s="68"/>
      <c r="S17" s="68"/>
      <c r="U17" s="13"/>
      <c r="V17" s="68"/>
      <c r="W17" s="68"/>
    </row>
    <row r="18" spans="1:23" ht="15" customHeight="1" x14ac:dyDescent="0.15">
      <c r="A18" s="143"/>
      <c r="B18" s="144"/>
      <c r="C18" s="140"/>
      <c r="D18" s="99">
        <f>D8+D10+D16</f>
        <v>17211714</v>
      </c>
      <c r="E18" s="99">
        <f>E8+E10+E16</f>
        <v>11083</v>
      </c>
      <c r="F18" s="173">
        <f>F8+F10+F16</f>
        <v>859244000</v>
      </c>
      <c r="G18" s="174"/>
      <c r="H18" s="175">
        <f>H8+H10+H16</f>
        <v>0</v>
      </c>
      <c r="I18" s="176"/>
      <c r="J18" s="99">
        <f>J8+J10+J16</f>
        <v>0</v>
      </c>
      <c r="K18" s="99"/>
      <c r="L18" s="177">
        <f>E18-H18</f>
        <v>11083</v>
      </c>
      <c r="M18" s="174"/>
      <c r="N18" s="99"/>
      <c r="O18" s="177">
        <f>F18-J18</f>
        <v>859244000</v>
      </c>
      <c r="P18" s="174"/>
      <c r="Q18" s="62"/>
      <c r="R18" s="68"/>
      <c r="S18" s="68"/>
      <c r="U18" s="62"/>
      <c r="V18" s="68"/>
      <c r="W18" s="68"/>
    </row>
    <row r="19" spans="1:23" ht="15" customHeight="1" x14ac:dyDescent="0.15">
      <c r="A19" s="4" t="s">
        <v>67</v>
      </c>
      <c r="B19" s="4"/>
      <c r="C19" s="16"/>
      <c r="D19" s="16"/>
      <c r="E19" s="16"/>
      <c r="F19" s="16"/>
      <c r="G19" s="16"/>
      <c r="H19" s="16"/>
      <c r="I19" s="16"/>
    </row>
    <row r="20" spans="1:23" ht="15" customHeight="1" x14ac:dyDescent="0.15">
      <c r="A20" s="4" t="s">
        <v>66</v>
      </c>
      <c r="B20" s="4"/>
      <c r="C20" s="16"/>
      <c r="D20" s="16"/>
      <c r="E20" s="16"/>
      <c r="F20" s="16"/>
      <c r="G20" s="16"/>
      <c r="H20" s="16"/>
      <c r="I20" s="16"/>
    </row>
    <row r="21" spans="1:23" ht="12.75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23" ht="12.75" customHeight="1" x14ac:dyDescent="0.1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3" ht="12.75" customHeight="1" x14ac:dyDescent="0.15">
      <c r="A23" s="2"/>
      <c r="Q23" s="5"/>
      <c r="R23" s="5"/>
    </row>
    <row r="24" spans="1:23" ht="18.75" customHeight="1" x14ac:dyDescent="0.15">
      <c r="A24" s="2" t="s">
        <v>70</v>
      </c>
      <c r="P24" s="59" t="s">
        <v>73</v>
      </c>
      <c r="Q24" s="63"/>
      <c r="R24" s="63"/>
      <c r="S24" s="68"/>
      <c r="T24" s="68"/>
      <c r="U24" s="68"/>
      <c r="V24" s="68"/>
    </row>
    <row r="25" spans="1:23" ht="15" customHeight="1" x14ac:dyDescent="0.15">
      <c r="A25" s="112"/>
      <c r="B25" s="113"/>
      <c r="C25" s="116" t="s">
        <v>37</v>
      </c>
      <c r="D25" s="118" t="s">
        <v>68</v>
      </c>
      <c r="E25" s="146" t="s">
        <v>35</v>
      </c>
      <c r="F25" s="147"/>
      <c r="G25" s="148"/>
      <c r="H25" s="146" t="s">
        <v>58</v>
      </c>
      <c r="I25" s="147"/>
      <c r="J25" s="148"/>
      <c r="K25" s="146" t="s">
        <v>2</v>
      </c>
      <c r="L25" s="147"/>
      <c r="M25" s="147"/>
      <c r="N25" s="147"/>
      <c r="O25" s="147"/>
      <c r="P25" s="148"/>
      <c r="Q25" s="63"/>
      <c r="R25" s="63"/>
      <c r="S25" s="68"/>
      <c r="T25" s="68"/>
      <c r="U25" s="68"/>
      <c r="V25" s="68"/>
    </row>
    <row r="26" spans="1:23" ht="15" customHeight="1" x14ac:dyDescent="0.15">
      <c r="A26" s="114"/>
      <c r="B26" s="115"/>
      <c r="C26" s="117"/>
      <c r="D26" s="119"/>
      <c r="E26" s="38" t="s">
        <v>71</v>
      </c>
      <c r="F26" s="146" t="s">
        <v>72</v>
      </c>
      <c r="G26" s="148"/>
      <c r="H26" s="146" t="s">
        <v>71</v>
      </c>
      <c r="I26" s="148"/>
      <c r="J26" s="38" t="s">
        <v>72</v>
      </c>
      <c r="K26" s="146" t="s">
        <v>71</v>
      </c>
      <c r="L26" s="147"/>
      <c r="M26" s="148"/>
      <c r="N26" s="146" t="s">
        <v>72</v>
      </c>
      <c r="O26" s="147"/>
      <c r="P26" s="148"/>
      <c r="Q26" s="63"/>
      <c r="R26" s="63"/>
      <c r="S26" s="68"/>
      <c r="T26" s="68"/>
      <c r="U26" s="68"/>
      <c r="V26" s="68"/>
    </row>
    <row r="27" spans="1:23" ht="30" customHeight="1" x14ac:dyDescent="0.15">
      <c r="A27" s="167" t="s">
        <v>80</v>
      </c>
      <c r="B27" s="168"/>
      <c r="C27" s="17">
        <v>1</v>
      </c>
      <c r="D27" s="29">
        <v>13370788</v>
      </c>
      <c r="E27" s="29">
        <v>8928</v>
      </c>
      <c r="F27" s="163">
        <v>667721200</v>
      </c>
      <c r="G27" s="164"/>
      <c r="H27" s="163">
        <v>0</v>
      </c>
      <c r="I27" s="164"/>
      <c r="J27" s="29">
        <v>0</v>
      </c>
      <c r="K27" s="46"/>
      <c r="L27" s="165">
        <f t="shared" ref="L27:L32" si="0">E27</f>
        <v>8928</v>
      </c>
      <c r="M27" s="166"/>
      <c r="N27" s="46"/>
      <c r="O27" s="165">
        <f t="shared" ref="O27:O32" si="1">F27</f>
        <v>667721200</v>
      </c>
      <c r="P27" s="166"/>
      <c r="Q27" s="64"/>
      <c r="R27" s="64"/>
      <c r="S27" s="68"/>
      <c r="T27" s="68"/>
      <c r="U27" s="68"/>
      <c r="V27" s="68"/>
    </row>
    <row r="28" spans="1:23" ht="30" customHeight="1" x14ac:dyDescent="0.15">
      <c r="A28" s="152" t="s">
        <v>79</v>
      </c>
      <c r="B28" s="153"/>
      <c r="C28" s="18">
        <v>2</v>
      </c>
      <c r="D28" s="29">
        <v>14223804</v>
      </c>
      <c r="E28" s="29">
        <v>9450</v>
      </c>
      <c r="F28" s="163">
        <v>709877100</v>
      </c>
      <c r="G28" s="164"/>
      <c r="H28" s="163">
        <v>0</v>
      </c>
      <c r="I28" s="164"/>
      <c r="J28" s="29">
        <v>0</v>
      </c>
      <c r="K28" s="46"/>
      <c r="L28" s="165">
        <f t="shared" si="0"/>
        <v>9450</v>
      </c>
      <c r="M28" s="166"/>
      <c r="N28" s="46"/>
      <c r="O28" s="165">
        <f t="shared" si="1"/>
        <v>709877100</v>
      </c>
      <c r="P28" s="166"/>
      <c r="Q28" s="64"/>
      <c r="R28" s="64"/>
      <c r="S28" s="68"/>
      <c r="T28" s="68"/>
      <c r="U28" s="68"/>
      <c r="V28" s="68"/>
    </row>
    <row r="29" spans="1:23" ht="30" customHeight="1" x14ac:dyDescent="0.15">
      <c r="A29" s="152" t="s">
        <v>78</v>
      </c>
      <c r="B29" s="153"/>
      <c r="C29" s="18">
        <v>3</v>
      </c>
      <c r="D29" s="29">
        <v>14983897</v>
      </c>
      <c r="E29" s="29">
        <v>9898</v>
      </c>
      <c r="F29" s="163">
        <v>747881100</v>
      </c>
      <c r="G29" s="164"/>
      <c r="H29" s="163">
        <v>0</v>
      </c>
      <c r="I29" s="164"/>
      <c r="J29" s="29">
        <v>0</v>
      </c>
      <c r="K29" s="46"/>
      <c r="L29" s="165">
        <f t="shared" si="0"/>
        <v>9898</v>
      </c>
      <c r="M29" s="166"/>
      <c r="N29" s="46"/>
      <c r="O29" s="165">
        <f t="shared" si="1"/>
        <v>747881100</v>
      </c>
      <c r="P29" s="166"/>
      <c r="Q29" s="64"/>
      <c r="R29" s="64"/>
      <c r="S29" s="68"/>
      <c r="T29" s="68"/>
      <c r="U29" s="68"/>
      <c r="V29" s="68"/>
    </row>
    <row r="30" spans="1:23" ht="30" customHeight="1" x14ac:dyDescent="0.15">
      <c r="A30" s="152" t="s">
        <v>77</v>
      </c>
      <c r="B30" s="153"/>
      <c r="C30" s="18">
        <v>4</v>
      </c>
      <c r="D30" s="29">
        <v>15241470</v>
      </c>
      <c r="E30" s="29">
        <v>10068</v>
      </c>
      <c r="F30" s="163">
        <v>761101900</v>
      </c>
      <c r="G30" s="164"/>
      <c r="H30" s="163">
        <v>0</v>
      </c>
      <c r="I30" s="164"/>
      <c r="J30" s="29">
        <v>0</v>
      </c>
      <c r="K30" s="46"/>
      <c r="L30" s="165">
        <f t="shared" si="0"/>
        <v>10068</v>
      </c>
      <c r="M30" s="166"/>
      <c r="N30" s="46"/>
      <c r="O30" s="165">
        <f t="shared" si="1"/>
        <v>761101900</v>
      </c>
      <c r="P30" s="166"/>
      <c r="Q30" s="64"/>
      <c r="R30" s="64"/>
      <c r="S30" s="68"/>
      <c r="T30" s="68"/>
      <c r="U30" s="68"/>
      <c r="V30" s="68"/>
    </row>
    <row r="31" spans="1:23" ht="30" customHeight="1" x14ac:dyDescent="0.15">
      <c r="A31" s="152" t="s">
        <v>42</v>
      </c>
      <c r="B31" s="153"/>
      <c r="C31" s="18">
        <v>5</v>
      </c>
      <c r="D31" s="29">
        <v>15503601</v>
      </c>
      <c r="E31" s="29">
        <v>10015</v>
      </c>
      <c r="F31" s="163">
        <v>772596700</v>
      </c>
      <c r="G31" s="164"/>
      <c r="H31" s="163">
        <v>0</v>
      </c>
      <c r="I31" s="164"/>
      <c r="J31" s="29">
        <v>0</v>
      </c>
      <c r="K31" s="46"/>
      <c r="L31" s="165">
        <f t="shared" si="0"/>
        <v>10015</v>
      </c>
      <c r="M31" s="166"/>
      <c r="N31" s="46"/>
      <c r="O31" s="165">
        <f t="shared" si="1"/>
        <v>772596700</v>
      </c>
      <c r="P31" s="166"/>
      <c r="Q31" s="64"/>
      <c r="R31" s="64"/>
      <c r="S31" s="68"/>
      <c r="T31" s="68"/>
      <c r="U31" s="68"/>
      <c r="V31" s="68"/>
    </row>
    <row r="32" spans="1:23" ht="30" customHeight="1" x14ac:dyDescent="0.15">
      <c r="A32" s="152" t="s">
        <v>74</v>
      </c>
      <c r="B32" s="153"/>
      <c r="C32" s="17">
        <v>6</v>
      </c>
      <c r="D32" s="29">
        <v>15665003</v>
      </c>
      <c r="E32" s="29">
        <v>10222</v>
      </c>
      <c r="F32" s="163">
        <v>782535000</v>
      </c>
      <c r="G32" s="164"/>
      <c r="H32" s="163">
        <v>0</v>
      </c>
      <c r="I32" s="164"/>
      <c r="J32" s="29">
        <v>0</v>
      </c>
      <c r="K32" s="46"/>
      <c r="L32" s="165">
        <f t="shared" si="0"/>
        <v>10222</v>
      </c>
      <c r="M32" s="166"/>
      <c r="N32" s="46"/>
      <c r="O32" s="165">
        <f t="shared" si="1"/>
        <v>782535000</v>
      </c>
      <c r="P32" s="166"/>
      <c r="Q32" s="63"/>
      <c r="R32" s="63"/>
      <c r="S32" s="68"/>
      <c r="T32" s="68"/>
      <c r="U32" s="68"/>
      <c r="V32" s="68"/>
    </row>
    <row r="33" spans="1:22" ht="30" customHeight="1" x14ac:dyDescent="0.15">
      <c r="A33" s="152" t="s">
        <v>51</v>
      </c>
      <c r="B33" s="153"/>
      <c r="C33" s="18">
        <v>7</v>
      </c>
      <c r="D33" s="30">
        <v>16257343</v>
      </c>
      <c r="E33" s="30">
        <v>10283</v>
      </c>
      <c r="F33" s="154">
        <v>812015700</v>
      </c>
      <c r="G33" s="155"/>
      <c r="H33" s="154">
        <v>0</v>
      </c>
      <c r="I33" s="155"/>
      <c r="J33" s="30">
        <v>0</v>
      </c>
      <c r="K33" s="47"/>
      <c r="L33" s="156">
        <f>E33</f>
        <v>10283</v>
      </c>
      <c r="M33" s="157"/>
      <c r="N33" s="47"/>
      <c r="O33" s="156">
        <f>F33</f>
        <v>812015700</v>
      </c>
      <c r="P33" s="157"/>
      <c r="Q33" s="63"/>
      <c r="R33" s="63"/>
      <c r="S33" s="68"/>
      <c r="T33" s="68"/>
      <c r="U33" s="68"/>
      <c r="V33" s="68"/>
    </row>
    <row r="34" spans="1:22" ht="30" customHeight="1" x14ac:dyDescent="0.15">
      <c r="A34" s="152" t="s">
        <v>76</v>
      </c>
      <c r="B34" s="153"/>
      <c r="C34" s="19">
        <v>8</v>
      </c>
      <c r="D34" s="30">
        <v>16370549</v>
      </c>
      <c r="E34" s="30">
        <v>10313</v>
      </c>
      <c r="F34" s="154">
        <v>817790700</v>
      </c>
      <c r="G34" s="155"/>
      <c r="H34" s="154">
        <v>0</v>
      </c>
      <c r="I34" s="155"/>
      <c r="J34" s="30">
        <v>0</v>
      </c>
      <c r="K34" s="47"/>
      <c r="L34" s="156">
        <f>E34</f>
        <v>10313</v>
      </c>
      <c r="M34" s="157"/>
      <c r="N34" s="47"/>
      <c r="O34" s="156">
        <f>F34</f>
        <v>817790700</v>
      </c>
      <c r="P34" s="157"/>
      <c r="Q34" s="63"/>
      <c r="R34" s="63"/>
      <c r="S34" s="68"/>
      <c r="T34" s="68"/>
      <c r="U34" s="68"/>
      <c r="V34" s="68"/>
    </row>
    <row r="35" spans="1:22" ht="30" customHeight="1" x14ac:dyDescent="0.15">
      <c r="A35" s="158" t="s">
        <v>81</v>
      </c>
      <c r="B35" s="158"/>
      <c r="C35" s="20">
        <v>9</v>
      </c>
      <c r="D35" s="31">
        <v>16249973</v>
      </c>
      <c r="E35" s="31">
        <v>10320</v>
      </c>
      <c r="F35" s="159">
        <v>811840400</v>
      </c>
      <c r="G35" s="160"/>
      <c r="H35" s="159">
        <v>0</v>
      </c>
      <c r="I35" s="160"/>
      <c r="J35" s="31">
        <v>0</v>
      </c>
      <c r="K35" s="48"/>
      <c r="L35" s="161">
        <f>E35</f>
        <v>10320</v>
      </c>
      <c r="M35" s="162"/>
      <c r="N35" s="48"/>
      <c r="O35" s="161">
        <f>F35</f>
        <v>811840400</v>
      </c>
      <c r="P35" s="162"/>
      <c r="Q35" s="63"/>
      <c r="R35" s="63"/>
      <c r="S35" s="68"/>
      <c r="T35" s="68"/>
      <c r="U35" s="68"/>
      <c r="V35" s="68"/>
    </row>
    <row r="36" spans="1:22" ht="12.75" customHeight="1" x14ac:dyDescent="0.15">
      <c r="A36" s="6"/>
      <c r="B36" s="6"/>
      <c r="C36" s="21"/>
      <c r="D36" s="32"/>
      <c r="E36" s="32"/>
      <c r="F36" s="32"/>
      <c r="G36" s="32"/>
      <c r="H36" s="32"/>
      <c r="I36" s="42"/>
      <c r="J36" s="44"/>
      <c r="K36" s="32"/>
      <c r="L36" s="32"/>
      <c r="M36" s="32"/>
      <c r="N36" s="32"/>
      <c r="O36" s="32"/>
      <c r="P36" s="60"/>
      <c r="Q36" s="63"/>
      <c r="R36" s="63"/>
      <c r="S36" s="68"/>
      <c r="T36" s="68"/>
      <c r="U36" s="68"/>
      <c r="V36" s="68"/>
    </row>
    <row r="37" spans="1:22" ht="12.75" customHeight="1" x14ac:dyDescent="0.15">
      <c r="A37" s="6"/>
      <c r="B37" s="6"/>
      <c r="C37" s="21"/>
      <c r="D37" s="32"/>
      <c r="E37" s="32"/>
      <c r="F37" s="32"/>
      <c r="G37" s="32"/>
      <c r="H37" s="32"/>
      <c r="I37" s="42"/>
      <c r="J37" s="44"/>
      <c r="K37" s="32"/>
      <c r="L37" s="32"/>
      <c r="M37" s="32"/>
      <c r="N37" s="32"/>
      <c r="O37" s="32"/>
      <c r="P37" s="60"/>
      <c r="Q37" s="63"/>
      <c r="R37" s="63"/>
      <c r="S37" s="68"/>
      <c r="T37" s="68"/>
      <c r="U37" s="68"/>
      <c r="V37" s="68"/>
    </row>
    <row r="38" spans="1:22" ht="9.7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63"/>
      <c r="R38" s="63"/>
      <c r="S38" s="68"/>
      <c r="T38" s="68"/>
      <c r="U38" s="68"/>
      <c r="V38" s="68"/>
    </row>
    <row r="39" spans="1:22" ht="9.7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63"/>
      <c r="R39" s="63"/>
      <c r="S39" s="68"/>
      <c r="T39" s="68"/>
      <c r="U39" s="68"/>
      <c r="V39" s="68"/>
    </row>
    <row r="40" spans="1:22" ht="9.7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63"/>
      <c r="R40" s="63"/>
      <c r="S40" s="68"/>
      <c r="T40" s="68"/>
      <c r="U40" s="68"/>
      <c r="V40" s="68"/>
    </row>
    <row r="41" spans="1:22" ht="9.7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3"/>
      <c r="R41" s="63"/>
      <c r="S41" s="68"/>
      <c r="T41" s="68"/>
      <c r="U41" s="68"/>
      <c r="V41" s="68"/>
    </row>
    <row r="42" spans="1:22" ht="9.7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63"/>
      <c r="R42" s="63"/>
      <c r="S42" s="68"/>
      <c r="T42" s="68"/>
      <c r="U42" s="68"/>
      <c r="V42" s="68"/>
    </row>
    <row r="43" spans="1:22" ht="9.7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63"/>
      <c r="R43" s="63"/>
      <c r="S43" s="68"/>
      <c r="T43" s="68"/>
      <c r="U43" s="68"/>
      <c r="V43" s="68"/>
    </row>
    <row r="44" spans="1:22" ht="9.7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63"/>
      <c r="R44" s="63"/>
      <c r="S44" s="68"/>
      <c r="T44" s="68"/>
      <c r="U44" s="68"/>
      <c r="V44" s="68"/>
    </row>
    <row r="45" spans="1:22" ht="9.7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63"/>
      <c r="R45" s="63"/>
      <c r="S45" s="68"/>
      <c r="T45" s="68"/>
      <c r="U45" s="68"/>
      <c r="V45" s="68"/>
    </row>
    <row r="46" spans="1:22" ht="9.7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63"/>
      <c r="R46" s="63"/>
      <c r="S46" s="68"/>
      <c r="T46" s="68"/>
      <c r="U46" s="68"/>
      <c r="V46" s="68"/>
    </row>
    <row r="47" spans="1:22" ht="9.7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63"/>
      <c r="R47" s="63"/>
      <c r="S47" s="68"/>
      <c r="T47" s="68"/>
      <c r="U47" s="68"/>
      <c r="V47" s="68"/>
    </row>
    <row r="48" spans="1:22" ht="9.7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63"/>
      <c r="R48" s="63"/>
      <c r="S48" s="68"/>
      <c r="T48" s="68"/>
      <c r="U48" s="68"/>
      <c r="V48" s="68"/>
    </row>
    <row r="49" spans="1:22" ht="9.7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63"/>
      <c r="R49" s="63"/>
      <c r="S49" s="68"/>
      <c r="T49" s="68"/>
      <c r="U49" s="68"/>
      <c r="V49" s="68"/>
    </row>
    <row r="50" spans="1:22" ht="9.7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63"/>
      <c r="R50" s="63"/>
      <c r="S50" s="68"/>
      <c r="T50" s="68"/>
      <c r="U50" s="68"/>
      <c r="V50" s="68"/>
    </row>
    <row r="51" spans="1:22" ht="9.7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63"/>
      <c r="R51" s="63"/>
      <c r="S51" s="68"/>
      <c r="T51" s="68"/>
      <c r="U51" s="68"/>
      <c r="V51" s="68"/>
    </row>
    <row r="52" spans="1:22" ht="9.7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63"/>
      <c r="R52" s="63"/>
      <c r="S52" s="68"/>
      <c r="T52" s="68"/>
      <c r="U52" s="68"/>
      <c r="V52" s="68"/>
    </row>
    <row r="53" spans="1:22" ht="9.7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63"/>
      <c r="R53" s="63"/>
      <c r="S53" s="68"/>
      <c r="T53" s="68"/>
      <c r="U53" s="68"/>
      <c r="V53" s="68"/>
    </row>
    <row r="54" spans="1:22" ht="9.7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63"/>
      <c r="R54" s="63"/>
      <c r="S54" s="68"/>
      <c r="T54" s="68"/>
      <c r="U54" s="68"/>
      <c r="V54" s="68"/>
    </row>
    <row r="55" spans="1:22" ht="9.7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63"/>
      <c r="R55" s="63"/>
      <c r="S55" s="68"/>
      <c r="T55" s="68"/>
      <c r="U55" s="68"/>
      <c r="V55" s="68"/>
    </row>
    <row r="56" spans="1:22" ht="9.7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63"/>
      <c r="R56" s="63"/>
      <c r="S56" s="68"/>
      <c r="T56" s="68"/>
      <c r="U56" s="68"/>
      <c r="V56" s="68"/>
    </row>
    <row r="57" spans="1:22" ht="9.75" customHeight="1" x14ac:dyDescent="0.15">
      <c r="A57" s="5"/>
      <c r="B57" s="5"/>
      <c r="C57" s="5"/>
      <c r="D57" s="33"/>
      <c r="E57" s="33"/>
      <c r="F57" s="33"/>
      <c r="G57" s="33"/>
      <c r="H57" s="33"/>
      <c r="I57" s="43"/>
      <c r="J57" s="43"/>
      <c r="K57" s="43" t="e">
        <f>SUM(#REF!)</f>
        <v>#REF!</v>
      </c>
      <c r="L57" s="43"/>
      <c r="M57" s="43" t="e">
        <f>SUM(#REF!)</f>
        <v>#REF!</v>
      </c>
      <c r="N57" s="43" t="e">
        <f>SUM(#REF!)</f>
        <v>#REF!</v>
      </c>
      <c r="O57" s="43"/>
      <c r="P57" s="5"/>
      <c r="Q57" s="63"/>
      <c r="R57" s="63"/>
      <c r="S57" s="68"/>
      <c r="T57" s="68"/>
      <c r="U57" s="68"/>
      <c r="V57" s="68"/>
    </row>
    <row r="58" spans="1:22" ht="9.75" customHeight="1" x14ac:dyDescent="0.15">
      <c r="A58" s="5"/>
      <c r="B58" s="5"/>
      <c r="C58" s="5"/>
      <c r="D58" s="33"/>
      <c r="E58" s="33"/>
      <c r="F58" s="33"/>
      <c r="G58" s="33"/>
      <c r="H58" s="33"/>
      <c r="I58" s="5"/>
      <c r="J58" s="5"/>
      <c r="K58" s="5"/>
      <c r="L58" s="5"/>
      <c r="M58" s="5"/>
      <c r="N58" s="5"/>
      <c r="O58" s="5"/>
      <c r="P58" s="5"/>
      <c r="Q58" s="63"/>
      <c r="R58" s="63"/>
      <c r="S58" s="68"/>
      <c r="T58" s="68"/>
      <c r="U58" s="68"/>
      <c r="V58" s="68"/>
    </row>
    <row r="59" spans="1:22" ht="9.7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63"/>
      <c r="R59" s="63"/>
      <c r="S59" s="68"/>
      <c r="T59" s="68"/>
      <c r="U59" s="68"/>
      <c r="V59" s="68"/>
    </row>
    <row r="60" spans="1:22" ht="9.75" customHeight="1" x14ac:dyDescent="0.15">
      <c r="D60" s="34" t="s">
        <v>53</v>
      </c>
      <c r="Q60" s="63"/>
      <c r="R60" s="63"/>
      <c r="S60" s="68"/>
      <c r="T60" s="68"/>
      <c r="U60" s="68"/>
      <c r="V60" s="68"/>
    </row>
    <row r="61" spans="1:22" ht="9.75" customHeight="1" x14ac:dyDescent="0.15">
      <c r="D61" s="34" t="s">
        <v>57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16"/>
      <c r="Q61" s="63"/>
      <c r="R61" s="63"/>
      <c r="S61" s="68"/>
      <c r="T61" s="68"/>
      <c r="U61" s="68"/>
      <c r="V61" s="68"/>
    </row>
    <row r="62" spans="1:22" ht="9.75" customHeight="1" x14ac:dyDescent="0.15">
      <c r="D62" s="34"/>
      <c r="E62" s="39"/>
      <c r="F62" s="39"/>
      <c r="G62" s="39"/>
      <c r="H62" s="39"/>
      <c r="I62" s="39"/>
      <c r="J62" s="39"/>
      <c r="K62" s="39"/>
      <c r="L62" s="39"/>
      <c r="M62" s="39"/>
      <c r="N62" s="39"/>
      <c r="Q62" s="63"/>
      <c r="R62" s="63"/>
      <c r="S62" s="68"/>
      <c r="T62" s="68"/>
      <c r="U62" s="68"/>
      <c r="V62" s="68"/>
    </row>
    <row r="63" spans="1:22" ht="9.75" customHeight="1" x14ac:dyDescent="0.15">
      <c r="A63" s="2" t="s">
        <v>52</v>
      </c>
      <c r="Q63" s="63"/>
      <c r="R63" s="63"/>
      <c r="S63" s="68"/>
      <c r="T63" s="68"/>
      <c r="U63" s="68"/>
      <c r="V63" s="68"/>
    </row>
    <row r="64" spans="1:22" ht="9.75" customHeight="1" x14ac:dyDescent="0.15">
      <c r="A64" s="112"/>
      <c r="B64" s="113"/>
      <c r="C64" s="116" t="s">
        <v>37</v>
      </c>
      <c r="D64" s="151" t="s">
        <v>0</v>
      </c>
      <c r="E64" s="146" t="s">
        <v>35</v>
      </c>
      <c r="F64" s="147"/>
      <c r="G64" s="148"/>
      <c r="H64" s="40"/>
      <c r="I64" s="146" t="s">
        <v>58</v>
      </c>
      <c r="J64" s="148"/>
      <c r="K64" s="146" t="s">
        <v>2</v>
      </c>
      <c r="L64" s="147"/>
      <c r="M64" s="147"/>
      <c r="N64" s="147"/>
      <c r="O64" s="147"/>
      <c r="P64" s="148"/>
      <c r="Q64" s="63"/>
      <c r="R64" s="63"/>
      <c r="S64" s="68"/>
      <c r="T64" s="68"/>
      <c r="U64" s="68"/>
      <c r="V64" s="68"/>
    </row>
    <row r="65" spans="1:22" ht="10.5" customHeight="1" x14ac:dyDescent="0.15">
      <c r="A65" s="114"/>
      <c r="B65" s="115"/>
      <c r="C65" s="117"/>
      <c r="D65" s="119"/>
      <c r="E65" s="38" t="s">
        <v>38</v>
      </c>
      <c r="F65" s="38"/>
      <c r="G65" s="38" t="s">
        <v>6</v>
      </c>
      <c r="H65" s="38"/>
      <c r="I65" s="38" t="s">
        <v>38</v>
      </c>
      <c r="J65" s="38" t="s">
        <v>6</v>
      </c>
      <c r="K65" s="38"/>
      <c r="L65" s="54" t="s">
        <v>7</v>
      </c>
      <c r="M65" s="57"/>
      <c r="N65" s="38"/>
      <c r="O65" s="54" t="s">
        <v>6</v>
      </c>
      <c r="P65" s="12"/>
      <c r="Q65" s="63"/>
      <c r="R65" s="63"/>
      <c r="S65" s="68"/>
      <c r="T65" s="68"/>
      <c r="U65" s="68"/>
      <c r="V65" s="68"/>
    </row>
    <row r="66" spans="1:22" ht="9.75" customHeight="1" x14ac:dyDescent="0.15">
      <c r="A66" s="7"/>
      <c r="B66" s="13"/>
      <c r="C66" s="8"/>
      <c r="D66" s="35" t="s">
        <v>10</v>
      </c>
      <c r="E66" s="35" t="s">
        <v>3</v>
      </c>
      <c r="F66" s="35"/>
      <c r="G66" s="35" t="s">
        <v>1</v>
      </c>
      <c r="H66" s="35"/>
      <c r="I66" s="35" t="s">
        <v>3</v>
      </c>
      <c r="J66" s="35" t="s">
        <v>1</v>
      </c>
      <c r="K66" s="35"/>
      <c r="L66" s="149" t="s">
        <v>3</v>
      </c>
      <c r="M66" s="150"/>
      <c r="N66" s="35"/>
      <c r="O66" s="149" t="s">
        <v>1</v>
      </c>
      <c r="P66" s="150"/>
      <c r="Q66" s="63"/>
      <c r="R66" s="63"/>
      <c r="S66" s="68"/>
      <c r="T66" s="68"/>
      <c r="U66" s="68"/>
      <c r="V66" s="68"/>
    </row>
    <row r="67" spans="1:22" ht="9.75" customHeight="1" x14ac:dyDescent="0.15">
      <c r="A67" s="7"/>
      <c r="B67" s="13"/>
      <c r="C67" s="22"/>
      <c r="D67" s="26"/>
      <c r="E67" s="26"/>
      <c r="F67" s="26"/>
      <c r="G67" s="26"/>
      <c r="H67" s="26"/>
      <c r="I67" s="26"/>
      <c r="J67" s="26"/>
      <c r="K67" s="26"/>
      <c r="L67" s="50"/>
      <c r="M67" s="41"/>
      <c r="N67" s="26"/>
      <c r="O67" s="50"/>
      <c r="P67" s="41"/>
      <c r="Q67" s="63"/>
      <c r="R67" s="63"/>
      <c r="S67" s="68"/>
      <c r="T67" s="68"/>
      <c r="U67" s="68"/>
      <c r="V67" s="68"/>
    </row>
    <row r="68" spans="1:22" ht="9.75" customHeight="1" x14ac:dyDescent="0.15">
      <c r="A68" s="108" t="s">
        <v>62</v>
      </c>
      <c r="B68" s="109"/>
      <c r="C68" s="23">
        <v>1</v>
      </c>
      <c r="D68" s="27">
        <v>13416143</v>
      </c>
      <c r="E68" s="27">
        <v>669749500</v>
      </c>
      <c r="F68" s="27"/>
      <c r="G68" s="27">
        <v>9113</v>
      </c>
      <c r="H68" s="27"/>
      <c r="I68" s="27">
        <v>0</v>
      </c>
      <c r="J68" s="27">
        <v>0</v>
      </c>
      <c r="K68" s="26"/>
      <c r="L68" s="110">
        <f>E68-I68</f>
        <v>669749500</v>
      </c>
      <c r="M68" s="111"/>
      <c r="N68" s="26"/>
      <c r="O68" s="110">
        <f>G68-J68</f>
        <v>9113</v>
      </c>
      <c r="P68" s="111"/>
      <c r="Q68" s="63"/>
      <c r="R68" s="63"/>
      <c r="S68" s="68"/>
      <c r="T68" s="68"/>
      <c r="U68" s="68"/>
      <c r="V68" s="68"/>
    </row>
    <row r="69" spans="1:22" ht="9.75" customHeight="1" x14ac:dyDescent="0.15">
      <c r="A69" s="9"/>
      <c r="B69" s="14"/>
      <c r="C69" s="23"/>
      <c r="D69" s="26"/>
      <c r="E69" s="26"/>
      <c r="F69" s="26"/>
      <c r="G69" s="26"/>
      <c r="H69" s="26"/>
      <c r="I69" s="26"/>
      <c r="J69" s="26"/>
      <c r="K69" s="26"/>
      <c r="L69" s="50"/>
      <c r="M69" s="41"/>
      <c r="N69" s="26"/>
      <c r="O69" s="50"/>
      <c r="P69" s="41"/>
      <c r="Q69" s="63"/>
      <c r="R69" s="63"/>
      <c r="S69" s="68"/>
      <c r="T69" s="68"/>
      <c r="U69" s="68"/>
      <c r="V69" s="68"/>
    </row>
    <row r="70" spans="1:22" ht="9.75" customHeight="1" x14ac:dyDescent="0.15">
      <c r="A70" s="108" t="s">
        <v>63</v>
      </c>
      <c r="B70" s="109"/>
      <c r="C70" s="23">
        <v>2</v>
      </c>
      <c r="D70" s="27">
        <v>13451738</v>
      </c>
      <c r="E70" s="27">
        <v>671433600</v>
      </c>
      <c r="F70" s="27"/>
      <c r="G70" s="27">
        <v>8880</v>
      </c>
      <c r="H70" s="27"/>
      <c r="I70" s="27">
        <v>0</v>
      </c>
      <c r="J70" s="27">
        <v>0</v>
      </c>
      <c r="K70" s="26"/>
      <c r="L70" s="110">
        <f>E70-I70</f>
        <v>671433600</v>
      </c>
      <c r="M70" s="111"/>
      <c r="N70" s="26"/>
      <c r="O70" s="110">
        <f>G70-J70</f>
        <v>8880</v>
      </c>
      <c r="P70" s="111"/>
      <c r="Q70" s="63"/>
      <c r="R70" s="63"/>
      <c r="S70" s="68"/>
      <c r="T70" s="68"/>
      <c r="U70" s="68"/>
      <c r="V70" s="68"/>
    </row>
    <row r="71" spans="1:22" ht="15" customHeight="1" x14ac:dyDescent="0.15">
      <c r="A71" s="9"/>
      <c r="B71" s="14"/>
      <c r="C71" s="23"/>
      <c r="D71" s="26"/>
      <c r="E71" s="26"/>
      <c r="F71" s="26"/>
      <c r="G71" s="26"/>
      <c r="H71" s="26"/>
      <c r="I71" s="26"/>
      <c r="J71" s="26"/>
      <c r="K71" s="26"/>
      <c r="L71" s="50"/>
      <c r="M71" s="41"/>
      <c r="N71" s="26"/>
      <c r="O71" s="50"/>
      <c r="P71" s="41"/>
      <c r="S71" s="69"/>
      <c r="T71" s="69"/>
      <c r="U71" s="69"/>
      <c r="V71" s="69"/>
    </row>
    <row r="72" spans="1:22" ht="15" customHeight="1" x14ac:dyDescent="0.15">
      <c r="A72" s="108" t="s">
        <v>64</v>
      </c>
      <c r="B72" s="109"/>
      <c r="C72" s="23">
        <v>3</v>
      </c>
      <c r="D72" s="27">
        <v>15176527</v>
      </c>
      <c r="E72" s="27">
        <v>757976200</v>
      </c>
      <c r="F72" s="27"/>
      <c r="G72" s="27">
        <v>9746</v>
      </c>
      <c r="H72" s="27"/>
      <c r="I72" s="27">
        <v>0</v>
      </c>
      <c r="J72" s="27">
        <v>0</v>
      </c>
      <c r="K72" s="26"/>
      <c r="L72" s="110">
        <f>E72-I72</f>
        <v>757976200</v>
      </c>
      <c r="M72" s="111"/>
      <c r="N72" s="26"/>
      <c r="O72" s="110">
        <f>G72-J72</f>
        <v>9746</v>
      </c>
      <c r="P72" s="111"/>
      <c r="S72" s="69"/>
      <c r="T72" s="69"/>
      <c r="U72" s="69"/>
      <c r="V72" s="69"/>
    </row>
    <row r="73" spans="1:22" ht="15" customHeight="1" x14ac:dyDescent="0.15">
      <c r="A73" s="9"/>
      <c r="B73" s="14"/>
      <c r="C73" s="23"/>
      <c r="D73" s="26"/>
      <c r="E73" s="26"/>
      <c r="F73" s="26"/>
      <c r="G73" s="26"/>
      <c r="H73" s="26"/>
      <c r="I73" s="26"/>
      <c r="J73" s="26"/>
      <c r="K73" s="26"/>
      <c r="L73" s="50"/>
      <c r="M73" s="41"/>
      <c r="N73" s="26"/>
      <c r="O73" s="50"/>
      <c r="P73" s="41"/>
      <c r="S73" s="69"/>
      <c r="T73" s="69"/>
      <c r="U73" s="69"/>
      <c r="V73" s="69"/>
    </row>
    <row r="74" spans="1:22" ht="15" customHeight="1" x14ac:dyDescent="0.15">
      <c r="A74" s="108" t="s">
        <v>65</v>
      </c>
      <c r="B74" s="109"/>
      <c r="C74" s="23">
        <v>4</v>
      </c>
      <c r="D74" s="27">
        <v>17146908</v>
      </c>
      <c r="E74" s="27">
        <v>855865200</v>
      </c>
      <c r="F74" s="27"/>
      <c r="G74" s="27">
        <v>11048</v>
      </c>
      <c r="H74" s="27"/>
      <c r="I74" s="27">
        <v>116800</v>
      </c>
      <c r="J74" s="27">
        <v>1</v>
      </c>
      <c r="K74" s="26"/>
      <c r="L74" s="110">
        <f>E74-I74</f>
        <v>855748400</v>
      </c>
      <c r="M74" s="111"/>
      <c r="N74" s="26"/>
      <c r="O74" s="110">
        <f>G74-J74</f>
        <v>11047</v>
      </c>
      <c r="P74" s="111"/>
    </row>
    <row r="75" spans="1:22" x14ac:dyDescent="0.15">
      <c r="A75" s="9"/>
      <c r="B75" s="14"/>
      <c r="C75" s="23"/>
      <c r="D75" s="26"/>
      <c r="E75" s="26"/>
      <c r="F75" s="26"/>
      <c r="G75" s="26"/>
      <c r="H75" s="26"/>
      <c r="I75" s="26"/>
      <c r="J75" s="26"/>
      <c r="K75" s="26"/>
      <c r="L75" s="50"/>
      <c r="M75" s="41"/>
      <c r="N75" s="26"/>
      <c r="O75" s="50"/>
      <c r="P75" s="41"/>
      <c r="Q75" s="65"/>
      <c r="R75" s="65"/>
      <c r="S75" s="34"/>
      <c r="T75" s="34"/>
      <c r="U75" s="34"/>
      <c r="V75" s="34"/>
    </row>
    <row r="76" spans="1:22" x14ac:dyDescent="0.15">
      <c r="A76" s="10"/>
      <c r="B76" s="15"/>
      <c r="C76" s="24"/>
      <c r="D76" s="36"/>
      <c r="E76" s="36"/>
      <c r="F76" s="36"/>
      <c r="G76" s="36"/>
      <c r="H76" s="36"/>
      <c r="I76" s="36"/>
      <c r="J76" s="36"/>
      <c r="K76" s="49"/>
      <c r="L76" s="55"/>
      <c r="M76" s="58"/>
      <c r="N76" s="49"/>
      <c r="O76" s="55"/>
      <c r="P76" s="58"/>
    </row>
  </sheetData>
  <mergeCells count="136">
    <mergeCell ref="A1:P1"/>
    <mergeCell ref="E5:G5"/>
    <mergeCell ref="H5:J5"/>
    <mergeCell ref="K5:P5"/>
    <mergeCell ref="Q5:V5"/>
    <mergeCell ref="F6:G6"/>
    <mergeCell ref="H6:I6"/>
    <mergeCell ref="K6:M6"/>
    <mergeCell ref="N6:P6"/>
    <mergeCell ref="F7:G7"/>
    <mergeCell ref="H7:I7"/>
    <mergeCell ref="F8:G8"/>
    <mergeCell ref="H8:I8"/>
    <mergeCell ref="L8:M8"/>
    <mergeCell ref="O8:P8"/>
    <mergeCell ref="F9:G9"/>
    <mergeCell ref="H9:I9"/>
    <mergeCell ref="F10:G10"/>
    <mergeCell ref="H10:I10"/>
    <mergeCell ref="L10:M10"/>
    <mergeCell ref="O10:P10"/>
    <mergeCell ref="F11:G11"/>
    <mergeCell ref="H11:I11"/>
    <mergeCell ref="F12:G12"/>
    <mergeCell ref="H12:I12"/>
    <mergeCell ref="L12:M12"/>
    <mergeCell ref="O12:P12"/>
    <mergeCell ref="F13:G13"/>
    <mergeCell ref="H13:I13"/>
    <mergeCell ref="F14:G14"/>
    <mergeCell ref="H14:I14"/>
    <mergeCell ref="L14:M14"/>
    <mergeCell ref="O14:P14"/>
    <mergeCell ref="F15:G15"/>
    <mergeCell ref="H15:I15"/>
    <mergeCell ref="F16:G16"/>
    <mergeCell ref="H16:I16"/>
    <mergeCell ref="L16:M16"/>
    <mergeCell ref="O16:P16"/>
    <mergeCell ref="F17:G17"/>
    <mergeCell ref="H17:I17"/>
    <mergeCell ref="F18:G18"/>
    <mergeCell ref="H18:I18"/>
    <mergeCell ref="L18:M18"/>
    <mergeCell ref="O18:P18"/>
    <mergeCell ref="E25:G25"/>
    <mergeCell ref="H25:J25"/>
    <mergeCell ref="K25:P25"/>
    <mergeCell ref="F26:G26"/>
    <mergeCell ref="H26:I26"/>
    <mergeCell ref="K26:M26"/>
    <mergeCell ref="N26:P26"/>
    <mergeCell ref="A27:B27"/>
    <mergeCell ref="F27:G27"/>
    <mergeCell ref="H27:I27"/>
    <mergeCell ref="L27:M27"/>
    <mergeCell ref="O27:P27"/>
    <mergeCell ref="D25:D26"/>
    <mergeCell ref="A28:B28"/>
    <mergeCell ref="F28:G28"/>
    <mergeCell ref="H28:I28"/>
    <mergeCell ref="L28:M28"/>
    <mergeCell ref="O28:P28"/>
    <mergeCell ref="A29:B29"/>
    <mergeCell ref="F29:G29"/>
    <mergeCell ref="H29:I29"/>
    <mergeCell ref="L29:M29"/>
    <mergeCell ref="O29:P29"/>
    <mergeCell ref="A30:B30"/>
    <mergeCell ref="F30:G30"/>
    <mergeCell ref="H30:I30"/>
    <mergeCell ref="L30:M30"/>
    <mergeCell ref="O30:P30"/>
    <mergeCell ref="A31:B31"/>
    <mergeCell ref="F31:G31"/>
    <mergeCell ref="H31:I31"/>
    <mergeCell ref="L31:M31"/>
    <mergeCell ref="O31:P31"/>
    <mergeCell ref="A32:B32"/>
    <mergeCell ref="F32:G32"/>
    <mergeCell ref="H32:I32"/>
    <mergeCell ref="L32:M32"/>
    <mergeCell ref="O32:P32"/>
    <mergeCell ref="A33:B33"/>
    <mergeCell ref="F33:G33"/>
    <mergeCell ref="H33:I33"/>
    <mergeCell ref="L33:M33"/>
    <mergeCell ref="O33:P33"/>
    <mergeCell ref="A34:B34"/>
    <mergeCell ref="F34:G34"/>
    <mergeCell ref="H34:I34"/>
    <mergeCell ref="L34:M34"/>
    <mergeCell ref="O34:P34"/>
    <mergeCell ref="A35:B35"/>
    <mergeCell ref="F35:G35"/>
    <mergeCell ref="H35:I35"/>
    <mergeCell ref="L35:M35"/>
    <mergeCell ref="O35:P35"/>
    <mergeCell ref="E64:G64"/>
    <mergeCell ref="I64:J64"/>
    <mergeCell ref="K64:P64"/>
    <mergeCell ref="L66:M66"/>
    <mergeCell ref="O66:P66"/>
    <mergeCell ref="A68:B68"/>
    <mergeCell ref="L68:M68"/>
    <mergeCell ref="O68:P68"/>
    <mergeCell ref="A70:B70"/>
    <mergeCell ref="L70:M70"/>
    <mergeCell ref="O70:P70"/>
    <mergeCell ref="A64:B65"/>
    <mergeCell ref="C64:C65"/>
    <mergeCell ref="D64:D65"/>
    <mergeCell ref="A72:B72"/>
    <mergeCell ref="L72:M72"/>
    <mergeCell ref="O72:P72"/>
    <mergeCell ref="A74:B74"/>
    <mergeCell ref="L74:M74"/>
    <mergeCell ref="O74:P74"/>
    <mergeCell ref="A5:B6"/>
    <mergeCell ref="C5:C6"/>
    <mergeCell ref="D5:D6"/>
    <mergeCell ref="A7:B8"/>
    <mergeCell ref="C7:C8"/>
    <mergeCell ref="A9:B10"/>
    <mergeCell ref="C9:C10"/>
    <mergeCell ref="A11:A16"/>
    <mergeCell ref="B11:B12"/>
    <mergeCell ref="C11:C12"/>
    <mergeCell ref="B13:B14"/>
    <mergeCell ref="C13:C14"/>
    <mergeCell ref="B15:B16"/>
    <mergeCell ref="C15:C16"/>
    <mergeCell ref="A17:B18"/>
    <mergeCell ref="C17:C18"/>
    <mergeCell ref="A25:B26"/>
    <mergeCell ref="C25:C26"/>
  </mergeCells>
  <phoneticPr fontId="2"/>
  <pageMargins left="0.39370078740157483" right="0.59055118110236227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明朝,標準"&amp;8令和3年度 秋田県税務統計書</oddHeader>
    <oddFooter>&amp;C&amp;"ＭＳ 明朝,標準"&amp;9- &amp;P+25 -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2"/>
  <sheetViews>
    <sheetView view="pageBreakPreview" zoomScaleNormal="160" zoomScaleSheetLayoutView="100" workbookViewId="0">
      <selection activeCell="F40" sqref="F40:G40"/>
    </sheetView>
  </sheetViews>
  <sheetFormatPr defaultRowHeight="13.5" x14ac:dyDescent="0.15"/>
  <cols>
    <col min="1" max="1" width="3.125" style="1" customWidth="1"/>
    <col min="2" max="2" width="12.25" style="1" bestFit="1" customWidth="1"/>
    <col min="3" max="3" width="3.125" style="70" customWidth="1"/>
    <col min="4" max="6" width="6.75" style="1" customWidth="1"/>
    <col min="7" max="7" width="3.75" style="1" customWidth="1"/>
    <col min="8" max="9" width="6.75" style="1" customWidth="1"/>
    <col min="10" max="10" width="3.75" style="1" customWidth="1"/>
    <col min="11" max="11" width="6.75" style="1" customWidth="1"/>
    <col min="12" max="12" width="3.875" style="1" customWidth="1"/>
    <col min="13" max="13" width="3.75" style="1" customWidth="1"/>
    <col min="14" max="14" width="7.5" style="1" customWidth="1"/>
    <col min="15" max="15" width="10" style="1" customWidth="1"/>
    <col min="16" max="17" width="9" style="1" customWidth="1"/>
    <col min="18" max="18" width="2.625" style="1" customWidth="1"/>
    <col min="19" max="19" width="16.125" style="1" bestFit="1" customWidth="1"/>
    <col min="20" max="22" width="9" style="1" customWidth="1"/>
    <col min="23" max="23" width="13.875" style="1" bestFit="1" customWidth="1"/>
    <col min="24" max="24" width="6.5" style="69" bestFit="1" customWidth="1"/>
    <col min="25" max="25" width="4" style="69" customWidth="1"/>
    <col min="26" max="26" width="11.625" style="69" bestFit="1" customWidth="1"/>
    <col min="27" max="27" width="8.5" style="69" bestFit="1" customWidth="1"/>
    <col min="28" max="28" width="11.625" style="69" bestFit="1" customWidth="1"/>
    <col min="29" max="29" width="9" style="69" customWidth="1"/>
    <col min="30" max="30" width="6.5" style="69" bestFit="1" customWidth="1"/>
    <col min="31" max="31" width="3.5" style="69" bestFit="1" customWidth="1"/>
    <col min="32" max="32" width="10.5" style="69" bestFit="1" customWidth="1"/>
    <col min="33" max="33" width="7.5" style="69" bestFit="1" customWidth="1"/>
    <col min="34" max="34" width="10.5" style="69" bestFit="1" customWidth="1"/>
    <col min="35" max="35" width="9" style="1" customWidth="1"/>
    <col min="36" max="16384" width="9" style="1"/>
  </cols>
  <sheetData>
    <row r="1" spans="1:23" ht="20.100000000000001" customHeight="1" x14ac:dyDescent="0.15">
      <c r="G1" s="37"/>
    </row>
    <row r="2" spans="1:23" ht="20.100000000000001" customHeight="1" x14ac:dyDescent="0.15">
      <c r="G2" s="37"/>
    </row>
    <row r="3" spans="1:23" ht="19.5" customHeight="1" x14ac:dyDescent="0.15">
      <c r="A3" s="71" t="s">
        <v>48</v>
      </c>
      <c r="B3" s="71"/>
      <c r="C3" s="82"/>
      <c r="D3" s="71"/>
      <c r="E3" s="71"/>
      <c r="F3" s="5"/>
      <c r="G3" s="5"/>
      <c r="H3" s="5"/>
      <c r="I3" s="5"/>
      <c r="J3" s="5"/>
      <c r="O3" s="59" t="s">
        <v>17</v>
      </c>
      <c r="T3" s="90"/>
      <c r="U3" s="90"/>
    </row>
    <row r="4" spans="1:23" ht="15" customHeight="1" x14ac:dyDescent="0.15">
      <c r="A4" s="199"/>
      <c r="B4" s="199"/>
      <c r="C4" s="116" t="s">
        <v>37</v>
      </c>
      <c r="D4" s="230" t="s">
        <v>49</v>
      </c>
      <c r="E4" s="230"/>
      <c r="F4" s="230"/>
      <c r="G4" s="230" t="s">
        <v>50</v>
      </c>
      <c r="H4" s="231"/>
      <c r="I4" s="231"/>
      <c r="J4" s="231"/>
      <c r="K4" s="231"/>
      <c r="L4" s="231"/>
      <c r="M4" s="118" t="s">
        <v>44</v>
      </c>
      <c r="N4" s="118"/>
      <c r="O4" s="118" t="s">
        <v>12</v>
      </c>
      <c r="S4" s="204"/>
      <c r="T4" s="90"/>
      <c r="U4" s="90"/>
      <c r="W4" s="104"/>
    </row>
    <row r="5" spans="1:23" ht="15" customHeight="1" x14ac:dyDescent="0.15">
      <c r="A5" s="200"/>
      <c r="B5" s="200"/>
      <c r="C5" s="202"/>
      <c r="D5" s="118" t="s">
        <v>46</v>
      </c>
      <c r="E5" s="118" t="s">
        <v>4</v>
      </c>
      <c r="F5" s="151" t="s">
        <v>14</v>
      </c>
      <c r="G5" s="118" t="s">
        <v>28</v>
      </c>
      <c r="H5" s="199"/>
      <c r="I5" s="203" t="s">
        <v>40</v>
      </c>
      <c r="J5" s="203"/>
      <c r="K5" s="232" t="s">
        <v>14</v>
      </c>
      <c r="L5" s="232"/>
      <c r="M5" s="203"/>
      <c r="N5" s="203"/>
      <c r="O5" s="203"/>
      <c r="S5" s="204"/>
      <c r="T5" s="90"/>
      <c r="U5" s="90"/>
    </row>
    <row r="6" spans="1:23" ht="15" customHeight="1" x14ac:dyDescent="0.15">
      <c r="A6" s="201"/>
      <c r="B6" s="201"/>
      <c r="C6" s="117"/>
      <c r="D6" s="205"/>
      <c r="E6" s="205"/>
      <c r="F6" s="119"/>
      <c r="G6" s="201"/>
      <c r="H6" s="201"/>
      <c r="I6" s="205"/>
      <c r="J6" s="205"/>
      <c r="K6" s="233" t="s">
        <v>18</v>
      </c>
      <c r="L6" s="234"/>
      <c r="M6" s="233" t="s">
        <v>19</v>
      </c>
      <c r="N6" s="234"/>
      <c r="O6" s="25" t="s">
        <v>20</v>
      </c>
      <c r="S6" s="105"/>
      <c r="T6" s="90"/>
      <c r="U6" s="90"/>
    </row>
    <row r="7" spans="1:23" ht="26.1" customHeight="1" x14ac:dyDescent="0.15">
      <c r="A7" s="206" t="s">
        <v>39</v>
      </c>
      <c r="B7" s="77" t="s">
        <v>21</v>
      </c>
      <c r="C7" s="83">
        <v>1</v>
      </c>
      <c r="D7" s="101">
        <v>550</v>
      </c>
      <c r="E7" s="101">
        <v>14</v>
      </c>
      <c r="F7" s="101">
        <f t="shared" ref="F7:F18" si="0">D7+E7</f>
        <v>564</v>
      </c>
      <c r="G7" s="235">
        <v>2873281</v>
      </c>
      <c r="H7" s="236"/>
      <c r="I7" s="220">
        <v>43559</v>
      </c>
      <c r="J7" s="221"/>
      <c r="K7" s="222">
        <f t="shared" ref="K7:K18" si="1">G7+I7</f>
        <v>2916840</v>
      </c>
      <c r="L7" s="222"/>
      <c r="M7" s="222">
        <v>1623765</v>
      </c>
      <c r="N7" s="222"/>
      <c r="O7" s="101">
        <f>K7-M7</f>
        <v>1293075</v>
      </c>
      <c r="Q7" s="89"/>
      <c r="R7" s="89"/>
      <c r="S7" s="106"/>
      <c r="T7" s="90"/>
      <c r="U7" s="90"/>
    </row>
    <row r="8" spans="1:23" ht="26.1" customHeight="1" x14ac:dyDescent="0.15">
      <c r="A8" s="206"/>
      <c r="B8" s="78" t="s">
        <v>22</v>
      </c>
      <c r="C8" s="84">
        <v>2</v>
      </c>
      <c r="D8" s="30">
        <v>0</v>
      </c>
      <c r="E8" s="102">
        <v>1</v>
      </c>
      <c r="F8" s="102">
        <f t="shared" si="0"/>
        <v>1</v>
      </c>
      <c r="G8" s="224">
        <v>0</v>
      </c>
      <c r="H8" s="225"/>
      <c r="I8" s="215">
        <v>2938</v>
      </c>
      <c r="J8" s="157"/>
      <c r="K8" s="216">
        <f t="shared" si="1"/>
        <v>2938</v>
      </c>
      <c r="L8" s="216"/>
      <c r="M8" s="216">
        <v>2900</v>
      </c>
      <c r="N8" s="216"/>
      <c r="O8" s="102">
        <f t="shared" ref="O8:O18" si="2">K8-M8</f>
        <v>38</v>
      </c>
      <c r="Q8" s="89"/>
      <c r="R8" s="89"/>
      <c r="S8" s="106"/>
      <c r="T8" s="90"/>
      <c r="U8" s="90"/>
    </row>
    <row r="9" spans="1:23" ht="26.1" customHeight="1" x14ac:dyDescent="0.15">
      <c r="A9" s="206"/>
      <c r="B9" s="78" t="s">
        <v>60</v>
      </c>
      <c r="C9" s="84">
        <v>3</v>
      </c>
      <c r="D9" s="102">
        <v>1249</v>
      </c>
      <c r="E9" s="102">
        <v>14</v>
      </c>
      <c r="F9" s="102">
        <f t="shared" si="0"/>
        <v>1263</v>
      </c>
      <c r="G9" s="224">
        <v>8541892</v>
      </c>
      <c r="H9" s="225"/>
      <c r="I9" s="215">
        <v>85467</v>
      </c>
      <c r="J9" s="157"/>
      <c r="K9" s="215">
        <f t="shared" si="1"/>
        <v>8627359</v>
      </c>
      <c r="L9" s="157"/>
      <c r="M9" s="215">
        <v>3617759</v>
      </c>
      <c r="N9" s="157"/>
      <c r="O9" s="102">
        <f t="shared" si="2"/>
        <v>5009600</v>
      </c>
      <c r="Q9" s="89"/>
      <c r="R9" s="89"/>
      <c r="S9" s="106"/>
      <c r="T9" s="90"/>
      <c r="U9" s="90"/>
    </row>
    <row r="10" spans="1:23" ht="26.1" customHeight="1" x14ac:dyDescent="0.15">
      <c r="A10" s="206"/>
      <c r="B10" s="78" t="s">
        <v>23</v>
      </c>
      <c r="C10" s="84">
        <v>4</v>
      </c>
      <c r="D10" s="102">
        <v>383</v>
      </c>
      <c r="E10" s="102">
        <v>10</v>
      </c>
      <c r="F10" s="102">
        <f t="shared" si="0"/>
        <v>393</v>
      </c>
      <c r="G10" s="224">
        <v>1821780</v>
      </c>
      <c r="H10" s="225"/>
      <c r="I10" s="215">
        <v>31704</v>
      </c>
      <c r="J10" s="157"/>
      <c r="K10" s="215">
        <f t="shared" si="1"/>
        <v>1853484</v>
      </c>
      <c r="L10" s="157"/>
      <c r="M10" s="215">
        <v>1134384</v>
      </c>
      <c r="N10" s="157"/>
      <c r="O10" s="102">
        <f t="shared" si="2"/>
        <v>719100</v>
      </c>
      <c r="Q10" s="89"/>
      <c r="R10" s="89"/>
      <c r="S10" s="106"/>
      <c r="T10" s="90"/>
      <c r="U10" s="90"/>
    </row>
    <row r="11" spans="1:23" ht="26.1" customHeight="1" x14ac:dyDescent="0.15">
      <c r="A11" s="206"/>
      <c r="B11" s="78" t="s">
        <v>59</v>
      </c>
      <c r="C11" s="84">
        <v>5</v>
      </c>
      <c r="D11" s="102">
        <v>78</v>
      </c>
      <c r="E11" s="102">
        <v>4</v>
      </c>
      <c r="F11" s="102">
        <f t="shared" si="0"/>
        <v>82</v>
      </c>
      <c r="G11" s="224">
        <v>316418</v>
      </c>
      <c r="H11" s="225"/>
      <c r="I11" s="215">
        <v>12822</v>
      </c>
      <c r="J11" s="157"/>
      <c r="K11" s="215">
        <f t="shared" si="1"/>
        <v>329240</v>
      </c>
      <c r="L11" s="157"/>
      <c r="M11" s="215">
        <v>234176</v>
      </c>
      <c r="N11" s="157"/>
      <c r="O11" s="102">
        <f t="shared" si="2"/>
        <v>95064</v>
      </c>
      <c r="Q11" s="89"/>
      <c r="R11" s="89"/>
      <c r="S11" s="106"/>
      <c r="T11" s="90"/>
      <c r="U11" s="90"/>
    </row>
    <row r="12" spans="1:23" ht="26.1" customHeight="1" x14ac:dyDescent="0.15">
      <c r="A12" s="206"/>
      <c r="B12" s="78" t="s">
        <v>24</v>
      </c>
      <c r="C12" s="84">
        <v>6</v>
      </c>
      <c r="D12" s="102">
        <v>1844</v>
      </c>
      <c r="E12" s="102">
        <v>38</v>
      </c>
      <c r="F12" s="102">
        <f t="shared" si="0"/>
        <v>1882</v>
      </c>
      <c r="G12" s="224">
        <v>9885746</v>
      </c>
      <c r="H12" s="225"/>
      <c r="I12" s="215">
        <v>129161</v>
      </c>
      <c r="J12" s="157"/>
      <c r="K12" s="215">
        <f t="shared" si="1"/>
        <v>10014907</v>
      </c>
      <c r="L12" s="157"/>
      <c r="M12" s="215">
        <v>5406092</v>
      </c>
      <c r="N12" s="157"/>
      <c r="O12" s="102">
        <f t="shared" si="2"/>
        <v>4608815</v>
      </c>
      <c r="Q12" s="89"/>
      <c r="R12" s="89"/>
      <c r="S12" s="106"/>
      <c r="T12" s="90"/>
      <c r="U12" s="90"/>
    </row>
    <row r="13" spans="1:23" ht="26.1" customHeight="1" x14ac:dyDescent="0.15">
      <c r="A13" s="206"/>
      <c r="B13" s="78" t="s">
        <v>47</v>
      </c>
      <c r="C13" s="84">
        <v>7</v>
      </c>
      <c r="D13" s="102">
        <v>5</v>
      </c>
      <c r="E13" s="102">
        <v>0</v>
      </c>
      <c r="F13" s="102">
        <f t="shared" si="0"/>
        <v>5</v>
      </c>
      <c r="G13" s="224">
        <v>22852</v>
      </c>
      <c r="H13" s="225"/>
      <c r="I13" s="215">
        <v>0</v>
      </c>
      <c r="J13" s="157"/>
      <c r="K13" s="215">
        <f t="shared" si="1"/>
        <v>22852</v>
      </c>
      <c r="L13" s="157"/>
      <c r="M13" s="215">
        <v>14500</v>
      </c>
      <c r="N13" s="157"/>
      <c r="O13" s="102">
        <f t="shared" si="2"/>
        <v>8352</v>
      </c>
      <c r="Q13" s="89"/>
      <c r="R13" s="89"/>
      <c r="S13" s="106"/>
      <c r="T13" s="90"/>
      <c r="U13" s="90"/>
    </row>
    <row r="14" spans="1:23" ht="26.1" customHeight="1" x14ac:dyDescent="0.15">
      <c r="A14" s="206"/>
      <c r="B14" s="78" t="s">
        <v>11</v>
      </c>
      <c r="C14" s="84">
        <v>8</v>
      </c>
      <c r="D14" s="102">
        <v>12</v>
      </c>
      <c r="E14" s="102">
        <v>0</v>
      </c>
      <c r="F14" s="102">
        <f t="shared" si="0"/>
        <v>12</v>
      </c>
      <c r="G14" s="224">
        <v>62896</v>
      </c>
      <c r="H14" s="225"/>
      <c r="I14" s="215">
        <v>0</v>
      </c>
      <c r="J14" s="157"/>
      <c r="K14" s="215">
        <f t="shared" si="1"/>
        <v>62896</v>
      </c>
      <c r="L14" s="157"/>
      <c r="M14" s="215">
        <v>34800</v>
      </c>
      <c r="N14" s="157"/>
      <c r="O14" s="102">
        <f t="shared" si="2"/>
        <v>28096</v>
      </c>
      <c r="Q14" s="89"/>
      <c r="R14" s="89"/>
      <c r="S14" s="106"/>
      <c r="T14" s="90"/>
      <c r="U14" s="90"/>
    </row>
    <row r="15" spans="1:23" ht="26.1" customHeight="1" x14ac:dyDescent="0.15">
      <c r="A15" s="206"/>
      <c r="B15" s="78" t="s">
        <v>25</v>
      </c>
      <c r="C15" s="84">
        <v>9</v>
      </c>
      <c r="D15" s="102">
        <v>88</v>
      </c>
      <c r="E15" s="102">
        <v>3</v>
      </c>
      <c r="F15" s="102">
        <f t="shared" si="0"/>
        <v>91</v>
      </c>
      <c r="G15" s="224">
        <v>382924</v>
      </c>
      <c r="H15" s="225"/>
      <c r="I15" s="215">
        <v>7968</v>
      </c>
      <c r="J15" s="157"/>
      <c r="K15" s="215">
        <f t="shared" si="1"/>
        <v>390892</v>
      </c>
      <c r="L15" s="157"/>
      <c r="M15" s="215">
        <v>261725</v>
      </c>
      <c r="N15" s="157"/>
      <c r="O15" s="102">
        <f t="shared" si="2"/>
        <v>129167</v>
      </c>
      <c r="Q15" s="89"/>
      <c r="R15" s="89"/>
      <c r="S15" s="106"/>
      <c r="T15" s="90"/>
      <c r="U15" s="90"/>
    </row>
    <row r="16" spans="1:23" ht="26.1" customHeight="1" x14ac:dyDescent="0.15">
      <c r="A16" s="206"/>
      <c r="B16" s="78" t="s">
        <v>26</v>
      </c>
      <c r="C16" s="84">
        <v>10</v>
      </c>
      <c r="D16" s="102">
        <v>167</v>
      </c>
      <c r="E16" s="102">
        <v>6</v>
      </c>
      <c r="F16" s="102">
        <f t="shared" si="0"/>
        <v>173</v>
      </c>
      <c r="G16" s="224">
        <v>791300</v>
      </c>
      <c r="H16" s="225"/>
      <c r="I16" s="215">
        <v>20643</v>
      </c>
      <c r="J16" s="157"/>
      <c r="K16" s="215">
        <f t="shared" si="1"/>
        <v>811943</v>
      </c>
      <c r="L16" s="157"/>
      <c r="M16" s="215">
        <v>486480</v>
      </c>
      <c r="N16" s="157"/>
      <c r="O16" s="102">
        <f t="shared" si="2"/>
        <v>325463</v>
      </c>
      <c r="Q16" s="89"/>
      <c r="R16" s="89"/>
      <c r="S16" s="106"/>
      <c r="T16" s="90"/>
      <c r="U16" s="90"/>
    </row>
    <row r="17" spans="1:21" ht="26.1" customHeight="1" x14ac:dyDescent="0.15">
      <c r="A17" s="206"/>
      <c r="B17" s="78" t="s">
        <v>36</v>
      </c>
      <c r="C17" s="84">
        <v>11</v>
      </c>
      <c r="D17" s="102">
        <v>56</v>
      </c>
      <c r="E17" s="102">
        <v>2</v>
      </c>
      <c r="F17" s="102">
        <f t="shared" si="0"/>
        <v>58</v>
      </c>
      <c r="G17" s="224">
        <v>241240</v>
      </c>
      <c r="H17" s="225"/>
      <c r="I17" s="215">
        <v>3929</v>
      </c>
      <c r="J17" s="157"/>
      <c r="K17" s="215">
        <f t="shared" si="1"/>
        <v>245169</v>
      </c>
      <c r="L17" s="157"/>
      <c r="M17" s="215">
        <v>166025</v>
      </c>
      <c r="N17" s="157"/>
      <c r="O17" s="102">
        <f t="shared" si="2"/>
        <v>79144</v>
      </c>
      <c r="Q17" s="89"/>
      <c r="R17" s="89"/>
      <c r="S17" s="106"/>
      <c r="T17" s="90"/>
      <c r="U17" s="90"/>
    </row>
    <row r="18" spans="1:21" ht="26.1" customHeight="1" x14ac:dyDescent="0.15">
      <c r="A18" s="206"/>
      <c r="B18" s="79" t="s">
        <v>27</v>
      </c>
      <c r="C18" s="85">
        <v>12</v>
      </c>
      <c r="D18" s="100">
        <v>81</v>
      </c>
      <c r="E18" s="100">
        <v>2</v>
      </c>
      <c r="F18" s="100">
        <f t="shared" si="0"/>
        <v>83</v>
      </c>
      <c r="G18" s="226">
        <v>443033</v>
      </c>
      <c r="H18" s="227"/>
      <c r="I18" s="218">
        <v>6175</v>
      </c>
      <c r="J18" s="161"/>
      <c r="K18" s="218">
        <f t="shared" si="1"/>
        <v>449208</v>
      </c>
      <c r="L18" s="161"/>
      <c r="M18" s="218">
        <v>234177</v>
      </c>
      <c r="N18" s="161"/>
      <c r="O18" s="100">
        <f t="shared" si="2"/>
        <v>215031</v>
      </c>
      <c r="Q18" s="89"/>
      <c r="R18" s="89"/>
      <c r="S18" s="106"/>
      <c r="T18" s="90"/>
      <c r="U18" s="90"/>
    </row>
    <row r="19" spans="1:21" ht="26.1" customHeight="1" x14ac:dyDescent="0.15">
      <c r="A19" s="206"/>
      <c r="B19" s="80" t="s">
        <v>14</v>
      </c>
      <c r="C19" s="72">
        <v>13</v>
      </c>
      <c r="D19" s="103">
        <f>SUM(D7:D18)</f>
        <v>4513</v>
      </c>
      <c r="E19" s="103">
        <f>SUM(E7:E18)</f>
        <v>94</v>
      </c>
      <c r="F19" s="103">
        <f>SUM(F7:F18)</f>
        <v>4607</v>
      </c>
      <c r="G19" s="212">
        <f>SUM(G7:G18)</f>
        <v>25383362</v>
      </c>
      <c r="H19" s="213"/>
      <c r="I19" s="228">
        <f>SUM(I7:I18)</f>
        <v>344366</v>
      </c>
      <c r="J19" s="229"/>
      <c r="K19" s="212">
        <f>SUM(K7:L18)</f>
        <v>25727728</v>
      </c>
      <c r="L19" s="212"/>
      <c r="M19" s="212">
        <f>SUM(M7:M18)</f>
        <v>13216783</v>
      </c>
      <c r="N19" s="212"/>
      <c r="O19" s="103">
        <f>SUM(O7:O18)</f>
        <v>12510945</v>
      </c>
      <c r="Q19" s="89"/>
      <c r="R19" s="89"/>
      <c r="S19" s="107"/>
      <c r="T19" s="90"/>
      <c r="U19" s="90"/>
    </row>
    <row r="20" spans="1:21" ht="26.1" customHeight="1" x14ac:dyDescent="0.15">
      <c r="A20" s="206" t="s">
        <v>5</v>
      </c>
      <c r="B20" s="77" t="s">
        <v>29</v>
      </c>
      <c r="C20" s="83">
        <v>14</v>
      </c>
      <c r="D20" s="101">
        <v>1</v>
      </c>
      <c r="E20" s="101">
        <v>0</v>
      </c>
      <c r="F20" s="101">
        <f>D20+E20</f>
        <v>1</v>
      </c>
      <c r="G20" s="222">
        <v>11413</v>
      </c>
      <c r="H20" s="223"/>
      <c r="I20" s="222">
        <v>0</v>
      </c>
      <c r="J20" s="223"/>
      <c r="K20" s="222">
        <f>G20+I20</f>
        <v>11413</v>
      </c>
      <c r="L20" s="222"/>
      <c r="M20" s="222">
        <v>2900</v>
      </c>
      <c r="N20" s="222"/>
      <c r="O20" s="101">
        <f>K20-M20</f>
        <v>8513</v>
      </c>
      <c r="Q20" s="89"/>
      <c r="R20" s="89"/>
      <c r="S20" s="106"/>
      <c r="T20" s="90"/>
      <c r="U20" s="90"/>
    </row>
    <row r="21" spans="1:21" ht="26.1" customHeight="1" x14ac:dyDescent="0.15">
      <c r="A21" s="206"/>
      <c r="B21" s="78" t="s">
        <v>31</v>
      </c>
      <c r="C21" s="84">
        <v>15</v>
      </c>
      <c r="D21" s="102">
        <v>4</v>
      </c>
      <c r="E21" s="102">
        <v>1</v>
      </c>
      <c r="F21" s="102">
        <f>D21+E21</f>
        <v>5</v>
      </c>
      <c r="G21" s="216">
        <v>38830</v>
      </c>
      <c r="H21" s="217"/>
      <c r="I21" s="216">
        <v>10901</v>
      </c>
      <c r="J21" s="217"/>
      <c r="K21" s="216">
        <f>G21+I21</f>
        <v>49731</v>
      </c>
      <c r="L21" s="216"/>
      <c r="M21" s="216">
        <v>14500</v>
      </c>
      <c r="N21" s="216"/>
      <c r="O21" s="102">
        <f>K21-M21</f>
        <v>35231</v>
      </c>
      <c r="Q21" s="89"/>
      <c r="R21" s="89"/>
      <c r="S21" s="106"/>
      <c r="T21" s="90"/>
      <c r="U21" s="90"/>
    </row>
    <row r="22" spans="1:21" ht="26.1" customHeight="1" x14ac:dyDescent="0.15">
      <c r="A22" s="206"/>
      <c r="B22" s="79" t="s">
        <v>32</v>
      </c>
      <c r="C22" s="85">
        <v>16</v>
      </c>
      <c r="D22" s="100">
        <v>0</v>
      </c>
      <c r="E22" s="100">
        <v>0</v>
      </c>
      <c r="F22" s="100">
        <f>D22+E22</f>
        <v>0</v>
      </c>
      <c r="G22" s="162">
        <v>0</v>
      </c>
      <c r="H22" s="219"/>
      <c r="I22" s="162">
        <v>0</v>
      </c>
      <c r="J22" s="219"/>
      <c r="K22" s="162">
        <f>G22+I22</f>
        <v>0</v>
      </c>
      <c r="L22" s="162"/>
      <c r="M22" s="162">
        <v>0</v>
      </c>
      <c r="N22" s="162"/>
      <c r="O22" s="100">
        <f>K22-M22</f>
        <v>0</v>
      </c>
      <c r="Q22" s="89"/>
      <c r="R22" s="89"/>
      <c r="S22" s="106"/>
      <c r="T22" s="90"/>
      <c r="U22" s="90"/>
    </row>
    <row r="23" spans="1:21" ht="26.1" customHeight="1" x14ac:dyDescent="0.15">
      <c r="A23" s="206"/>
      <c r="B23" s="80" t="s">
        <v>14</v>
      </c>
      <c r="C23" s="72">
        <v>17</v>
      </c>
      <c r="D23" s="103">
        <f>SUM(D20:D22)</f>
        <v>5</v>
      </c>
      <c r="E23" s="103">
        <f>SUM(E20:E22)</f>
        <v>1</v>
      </c>
      <c r="F23" s="103">
        <f>SUM(F20:F22)</f>
        <v>6</v>
      </c>
      <c r="G23" s="212">
        <f>SUM(G20:H22)</f>
        <v>50243</v>
      </c>
      <c r="H23" s="213"/>
      <c r="I23" s="212">
        <f>SUM(I20:J22)</f>
        <v>10901</v>
      </c>
      <c r="J23" s="213"/>
      <c r="K23" s="212">
        <f>SUM(K20:L22)</f>
        <v>61144</v>
      </c>
      <c r="L23" s="212"/>
      <c r="M23" s="212">
        <f>SUM(M20:N22)</f>
        <v>17400</v>
      </c>
      <c r="N23" s="212"/>
      <c r="O23" s="103">
        <f>SUM(O20:O22)</f>
        <v>43744</v>
      </c>
      <c r="Q23" s="89"/>
      <c r="R23" s="89"/>
      <c r="S23" s="107"/>
      <c r="T23" s="90"/>
      <c r="U23" s="90"/>
    </row>
    <row r="24" spans="1:21" ht="26.1" customHeight="1" x14ac:dyDescent="0.15">
      <c r="A24" s="206" t="s">
        <v>41</v>
      </c>
      <c r="B24" s="77" t="s">
        <v>61</v>
      </c>
      <c r="C24" s="83">
        <v>18</v>
      </c>
      <c r="D24" s="101">
        <v>197</v>
      </c>
      <c r="E24" s="101">
        <v>5</v>
      </c>
      <c r="F24" s="101">
        <f>D24+E24</f>
        <v>202</v>
      </c>
      <c r="G24" s="220">
        <v>1423615</v>
      </c>
      <c r="H24" s="221">
        <v>584592</v>
      </c>
      <c r="I24" s="222">
        <v>30790</v>
      </c>
      <c r="J24" s="223">
        <v>0</v>
      </c>
      <c r="K24" s="222">
        <f>G24+I24</f>
        <v>1454405</v>
      </c>
      <c r="L24" s="222"/>
      <c r="M24" s="222">
        <v>584592</v>
      </c>
      <c r="N24" s="222">
        <v>0</v>
      </c>
      <c r="O24" s="101">
        <f>K24-M24</f>
        <v>869813</v>
      </c>
      <c r="Q24" s="89"/>
      <c r="R24" s="89"/>
      <c r="S24" s="106"/>
      <c r="T24" s="90"/>
      <c r="U24" s="90"/>
    </row>
    <row r="25" spans="1:21" ht="26.1" customHeight="1" x14ac:dyDescent="0.15">
      <c r="A25" s="206"/>
      <c r="B25" s="78" t="s">
        <v>33</v>
      </c>
      <c r="C25" s="84">
        <v>19</v>
      </c>
      <c r="D25" s="102">
        <v>471</v>
      </c>
      <c r="E25" s="102">
        <v>6</v>
      </c>
      <c r="F25" s="102">
        <f>D25+E25</f>
        <v>477</v>
      </c>
      <c r="G25" s="215">
        <v>3888171</v>
      </c>
      <c r="H25" s="157">
        <v>1375570</v>
      </c>
      <c r="I25" s="216">
        <v>27448</v>
      </c>
      <c r="J25" s="217">
        <v>0</v>
      </c>
      <c r="K25" s="216">
        <f>G25+I25</f>
        <v>3915619</v>
      </c>
      <c r="L25" s="216"/>
      <c r="M25" s="216">
        <v>1375570</v>
      </c>
      <c r="N25" s="216">
        <v>0</v>
      </c>
      <c r="O25" s="102">
        <f>K25-M25</f>
        <v>2540049</v>
      </c>
      <c r="Q25" s="89"/>
      <c r="R25" s="89"/>
      <c r="S25" s="106"/>
      <c r="T25" s="90"/>
      <c r="U25" s="90"/>
    </row>
    <row r="26" spans="1:21" ht="26.1" customHeight="1" x14ac:dyDescent="0.15">
      <c r="A26" s="206"/>
      <c r="B26" s="78" t="s">
        <v>16</v>
      </c>
      <c r="C26" s="84">
        <v>20</v>
      </c>
      <c r="D26" s="102">
        <v>173</v>
      </c>
      <c r="E26" s="102">
        <v>7</v>
      </c>
      <c r="F26" s="102">
        <f>D26+E26</f>
        <v>180</v>
      </c>
      <c r="G26" s="215">
        <v>723192</v>
      </c>
      <c r="H26" s="157">
        <v>514994</v>
      </c>
      <c r="I26" s="216">
        <v>19961</v>
      </c>
      <c r="J26" s="217">
        <v>0</v>
      </c>
      <c r="K26" s="216">
        <f>G26+I26</f>
        <v>743153</v>
      </c>
      <c r="L26" s="216"/>
      <c r="M26" s="216">
        <v>514994</v>
      </c>
      <c r="N26" s="216">
        <v>0</v>
      </c>
      <c r="O26" s="102">
        <f>K26-M26</f>
        <v>228159</v>
      </c>
      <c r="Q26" s="89"/>
      <c r="R26" s="89"/>
      <c r="S26" s="106"/>
      <c r="T26" s="90"/>
      <c r="U26" s="90"/>
    </row>
    <row r="27" spans="1:21" ht="26.1" customHeight="1" x14ac:dyDescent="0.15">
      <c r="A27" s="206"/>
      <c r="B27" s="78" t="s">
        <v>27</v>
      </c>
      <c r="C27" s="84">
        <v>21</v>
      </c>
      <c r="D27" s="102">
        <v>157</v>
      </c>
      <c r="E27" s="102">
        <v>3</v>
      </c>
      <c r="F27" s="102">
        <f>D27+E27</f>
        <v>160</v>
      </c>
      <c r="G27" s="215">
        <v>773178</v>
      </c>
      <c r="H27" s="157">
        <v>452643</v>
      </c>
      <c r="I27" s="216">
        <v>7816</v>
      </c>
      <c r="J27" s="217">
        <v>0</v>
      </c>
      <c r="K27" s="216">
        <f>G27+I27</f>
        <v>780994</v>
      </c>
      <c r="L27" s="216"/>
      <c r="M27" s="216">
        <v>452643</v>
      </c>
      <c r="N27" s="216">
        <v>0</v>
      </c>
      <c r="O27" s="102">
        <f>K27-M27</f>
        <v>328351</v>
      </c>
      <c r="Q27" s="89"/>
      <c r="R27" s="89"/>
      <c r="S27" s="106"/>
      <c r="T27" s="90"/>
      <c r="U27" s="90"/>
    </row>
    <row r="28" spans="1:21" ht="26.1" customHeight="1" x14ac:dyDescent="0.15">
      <c r="A28" s="206"/>
      <c r="B28" s="79" t="s">
        <v>56</v>
      </c>
      <c r="C28" s="85">
        <v>22</v>
      </c>
      <c r="D28" s="100">
        <v>27</v>
      </c>
      <c r="E28" s="100">
        <v>2</v>
      </c>
      <c r="F28" s="100">
        <f>D28+E28</f>
        <v>29</v>
      </c>
      <c r="G28" s="218">
        <v>113112</v>
      </c>
      <c r="H28" s="161">
        <v>84100</v>
      </c>
      <c r="I28" s="162">
        <v>6898</v>
      </c>
      <c r="J28" s="219">
        <v>0</v>
      </c>
      <c r="K28" s="162">
        <f>G28+I28</f>
        <v>120010</v>
      </c>
      <c r="L28" s="162"/>
      <c r="M28" s="162">
        <v>84100</v>
      </c>
      <c r="N28" s="162">
        <v>0</v>
      </c>
      <c r="O28" s="100">
        <f>K28-M28</f>
        <v>35910</v>
      </c>
      <c r="Q28" s="89"/>
      <c r="R28" s="89"/>
      <c r="S28" s="106"/>
      <c r="T28" s="90"/>
      <c r="U28" s="90"/>
    </row>
    <row r="29" spans="1:21" ht="26.1" customHeight="1" x14ac:dyDescent="0.15">
      <c r="A29" s="206"/>
      <c r="B29" s="80" t="s">
        <v>14</v>
      </c>
      <c r="C29" s="72">
        <v>23</v>
      </c>
      <c r="D29" s="103">
        <f>SUM(D24:D28)</f>
        <v>1025</v>
      </c>
      <c r="E29" s="103">
        <f>SUM(E24:E28)</f>
        <v>23</v>
      </c>
      <c r="F29" s="103">
        <f>SUM(F24:F28)</f>
        <v>1048</v>
      </c>
      <c r="G29" s="212">
        <f>SUM(G24:G28)</f>
        <v>6921268</v>
      </c>
      <c r="H29" s="213"/>
      <c r="I29" s="212">
        <f>SUM(I24:I28)</f>
        <v>92913</v>
      </c>
      <c r="J29" s="213"/>
      <c r="K29" s="212">
        <f>SUM(K24:K28)</f>
        <v>7014181</v>
      </c>
      <c r="L29" s="212"/>
      <c r="M29" s="212">
        <f>SUM(M24:M28)</f>
        <v>3011899</v>
      </c>
      <c r="N29" s="212"/>
      <c r="O29" s="103">
        <f>SUM(O24:O28)</f>
        <v>4002282</v>
      </c>
      <c r="Q29" s="89"/>
      <c r="R29" s="89"/>
      <c r="S29" s="107"/>
      <c r="T29" s="90"/>
      <c r="U29" s="90"/>
    </row>
    <row r="30" spans="1:21" ht="26.1" customHeight="1" x14ac:dyDescent="0.15">
      <c r="A30" s="214" t="s">
        <v>34</v>
      </c>
      <c r="B30" s="214"/>
      <c r="C30" s="72">
        <v>24</v>
      </c>
      <c r="D30" s="103">
        <f>D19+D23+D29</f>
        <v>5543</v>
      </c>
      <c r="E30" s="103">
        <f>E19+E23+E29</f>
        <v>118</v>
      </c>
      <c r="F30" s="103">
        <f>F19+F23+F29</f>
        <v>5661</v>
      </c>
      <c r="G30" s="212">
        <f>G19+G23+G29</f>
        <v>32354873</v>
      </c>
      <c r="H30" s="213"/>
      <c r="I30" s="212">
        <f>I19+I23+I29</f>
        <v>448180</v>
      </c>
      <c r="J30" s="212"/>
      <c r="K30" s="212">
        <f>K19+K23+K29</f>
        <v>32803053</v>
      </c>
      <c r="L30" s="212"/>
      <c r="M30" s="212">
        <f>M19+M23+M29</f>
        <v>16246082</v>
      </c>
      <c r="N30" s="212"/>
      <c r="O30" s="103">
        <f>O19+O23+O29</f>
        <v>16556971</v>
      </c>
      <c r="Q30" s="89"/>
      <c r="R30" s="89"/>
      <c r="S30" s="107"/>
      <c r="T30" s="90"/>
      <c r="U30" s="90"/>
    </row>
    <row r="31" spans="1:21" ht="20.100000000000001" customHeight="1" x14ac:dyDescent="0.15">
      <c r="A31" s="73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S31" s="5"/>
    </row>
    <row r="32" spans="1:21" ht="20.100000000000001" customHeight="1" x14ac:dyDescent="0.15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</row>
    <row r="33" spans="1:19" ht="20.100000000000001" customHeight="1" x14ac:dyDescent="0.15">
      <c r="A33" s="71"/>
      <c r="B33" s="71"/>
      <c r="C33" s="8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88"/>
      <c r="S33" s="4"/>
    </row>
    <row r="34" spans="1:19" ht="20.100000000000001" customHeight="1" x14ac:dyDescent="0.15">
      <c r="A34" s="207"/>
      <c r="B34" s="207"/>
      <c r="C34" s="208"/>
      <c r="D34" s="211"/>
      <c r="E34" s="211"/>
      <c r="F34" s="211"/>
      <c r="G34" s="211"/>
      <c r="H34" s="211"/>
      <c r="I34" s="207"/>
      <c r="J34" s="207"/>
      <c r="K34" s="207"/>
      <c r="L34" s="211"/>
      <c r="M34" s="211"/>
      <c r="N34" s="211"/>
      <c r="O34" s="211"/>
      <c r="P34" s="5"/>
      <c r="Q34" s="5"/>
      <c r="R34" s="5"/>
    </row>
    <row r="35" spans="1:19" ht="20.100000000000001" customHeight="1" x14ac:dyDescent="0.15">
      <c r="A35" s="207"/>
      <c r="B35" s="207"/>
      <c r="C35" s="208"/>
      <c r="D35" s="75"/>
      <c r="E35" s="75"/>
      <c r="F35" s="211"/>
      <c r="G35" s="211"/>
      <c r="H35" s="75"/>
      <c r="I35" s="75"/>
      <c r="J35" s="211"/>
      <c r="K35" s="211"/>
      <c r="L35" s="204"/>
      <c r="M35" s="211"/>
      <c r="N35" s="75"/>
      <c r="O35" s="6"/>
      <c r="P35" s="5"/>
      <c r="Q35" s="5"/>
      <c r="R35" s="5"/>
    </row>
    <row r="36" spans="1:19" ht="20.100000000000001" customHeight="1" x14ac:dyDescent="0.15">
      <c r="A36" s="209"/>
      <c r="B36" s="209"/>
      <c r="C36" s="21"/>
      <c r="D36" s="32"/>
      <c r="E36" s="32"/>
      <c r="F36" s="110"/>
      <c r="G36" s="110"/>
      <c r="H36" s="32"/>
      <c r="I36" s="32"/>
      <c r="J36" s="110"/>
      <c r="K36" s="210"/>
      <c r="L36" s="110"/>
      <c r="M36" s="110"/>
      <c r="N36" s="32"/>
      <c r="O36" s="32"/>
      <c r="P36" s="5"/>
      <c r="Q36" s="5"/>
      <c r="R36" s="5"/>
    </row>
    <row r="37" spans="1:19" ht="20.100000000000001" customHeight="1" x14ac:dyDescent="0.15">
      <c r="A37" s="209"/>
      <c r="B37" s="209"/>
      <c r="C37" s="21"/>
      <c r="D37" s="32"/>
      <c r="E37" s="32"/>
      <c r="F37" s="110"/>
      <c r="G37" s="110"/>
      <c r="H37" s="32"/>
      <c r="I37" s="32"/>
      <c r="J37" s="110"/>
      <c r="K37" s="210"/>
      <c r="L37" s="110"/>
      <c r="M37" s="110"/>
      <c r="N37" s="32"/>
      <c r="O37" s="32"/>
      <c r="P37" s="5"/>
      <c r="Q37" s="5"/>
      <c r="R37" s="5"/>
    </row>
    <row r="38" spans="1:19" ht="20.100000000000001" customHeight="1" x14ac:dyDescent="0.15">
      <c r="A38" s="204"/>
      <c r="B38" s="14"/>
      <c r="C38" s="21"/>
      <c r="D38" s="32"/>
      <c r="E38" s="32"/>
      <c r="F38" s="110"/>
      <c r="G38" s="110"/>
      <c r="H38" s="32"/>
      <c r="I38" s="32"/>
      <c r="J38" s="110"/>
      <c r="K38" s="210"/>
      <c r="L38" s="110"/>
      <c r="M38" s="110"/>
      <c r="N38" s="32"/>
      <c r="O38" s="32"/>
      <c r="P38" s="5"/>
      <c r="Q38" s="5"/>
      <c r="R38" s="5"/>
    </row>
    <row r="39" spans="1:19" ht="20.100000000000001" customHeight="1" x14ac:dyDescent="0.15">
      <c r="A39" s="204"/>
      <c r="B39" s="14"/>
      <c r="C39" s="21"/>
      <c r="D39" s="32"/>
      <c r="E39" s="32"/>
      <c r="F39" s="110"/>
      <c r="G39" s="110"/>
      <c r="H39" s="32"/>
      <c r="I39" s="32"/>
      <c r="J39" s="110"/>
      <c r="K39" s="210"/>
      <c r="L39" s="110"/>
      <c r="M39" s="110"/>
      <c r="N39" s="32"/>
      <c r="O39" s="32"/>
      <c r="P39" s="5"/>
      <c r="Q39" s="5"/>
      <c r="R39" s="5"/>
    </row>
    <row r="40" spans="1:19" ht="20.100000000000001" customHeight="1" x14ac:dyDescent="0.15">
      <c r="A40" s="196"/>
      <c r="B40" s="196"/>
      <c r="C40" s="76"/>
      <c r="D40" s="86"/>
      <c r="E40" s="86"/>
      <c r="F40" s="197"/>
      <c r="G40" s="197"/>
      <c r="H40" s="86"/>
      <c r="I40" s="86"/>
      <c r="J40" s="197"/>
      <c r="K40" s="198"/>
      <c r="L40" s="197"/>
      <c r="M40" s="197"/>
      <c r="N40" s="86"/>
      <c r="O40" s="86"/>
      <c r="P40" s="5"/>
      <c r="Q40" s="5"/>
      <c r="R40" s="5"/>
    </row>
    <row r="41" spans="1:19" ht="20.100000000000001" customHeight="1" x14ac:dyDescent="0.15">
      <c r="A41" s="13"/>
      <c r="B41" s="13"/>
      <c r="C41" s="6"/>
      <c r="D41" s="87"/>
      <c r="E41" s="87"/>
      <c r="F41" s="87"/>
      <c r="G41" s="87"/>
      <c r="H41" s="87"/>
      <c r="I41" s="87"/>
      <c r="J41" s="87"/>
      <c r="K41" s="87"/>
      <c r="L41" s="13"/>
      <c r="M41" s="13"/>
      <c r="N41" s="13"/>
      <c r="O41" s="13"/>
    </row>
    <row r="42" spans="1:19" ht="20.100000000000001" customHeight="1" x14ac:dyDescent="0.15"/>
  </sheetData>
  <mergeCells count="142">
    <mergeCell ref="D4:F4"/>
    <mergeCell ref="G4:L4"/>
    <mergeCell ref="K5:L5"/>
    <mergeCell ref="K6:L6"/>
    <mergeCell ref="M6:N6"/>
    <mergeCell ref="G7:H7"/>
    <mergeCell ref="I7:J7"/>
    <mergeCell ref="K7:L7"/>
    <mergeCell ref="M7:N7"/>
    <mergeCell ref="G8:H8"/>
    <mergeCell ref="I8:J8"/>
    <mergeCell ref="K8:L8"/>
    <mergeCell ref="M8:N8"/>
    <mergeCell ref="G9:H9"/>
    <mergeCell ref="I9:J9"/>
    <mergeCell ref="K9:L9"/>
    <mergeCell ref="M9:N9"/>
    <mergeCell ref="G10:H10"/>
    <mergeCell ref="I10:J10"/>
    <mergeCell ref="K10:L10"/>
    <mergeCell ref="M10:N10"/>
    <mergeCell ref="G11:H11"/>
    <mergeCell ref="I11:J11"/>
    <mergeCell ref="K11:L11"/>
    <mergeCell ref="M11:N11"/>
    <mergeCell ref="G12:H12"/>
    <mergeCell ref="I12:J12"/>
    <mergeCell ref="K12:L12"/>
    <mergeCell ref="M12:N12"/>
    <mergeCell ref="G13:H13"/>
    <mergeCell ref="I13:J13"/>
    <mergeCell ref="K13:L13"/>
    <mergeCell ref="M13:N13"/>
    <mergeCell ref="G14:H14"/>
    <mergeCell ref="I14:J14"/>
    <mergeCell ref="K14:L14"/>
    <mergeCell ref="M14:N14"/>
    <mergeCell ref="G15:H15"/>
    <mergeCell ref="I15:J15"/>
    <mergeCell ref="K15:L15"/>
    <mergeCell ref="M15:N15"/>
    <mergeCell ref="G16:H16"/>
    <mergeCell ref="I16:J16"/>
    <mergeCell ref="K16:L16"/>
    <mergeCell ref="M16:N16"/>
    <mergeCell ref="G17:H17"/>
    <mergeCell ref="I17:J17"/>
    <mergeCell ref="K17:L17"/>
    <mergeCell ref="M17:N17"/>
    <mergeCell ref="G18:H18"/>
    <mergeCell ref="I18:J18"/>
    <mergeCell ref="K18:L18"/>
    <mergeCell ref="M18:N18"/>
    <mergeCell ref="G19:H19"/>
    <mergeCell ref="I19:J19"/>
    <mergeCell ref="K19:L19"/>
    <mergeCell ref="M19:N19"/>
    <mergeCell ref="G20:H20"/>
    <mergeCell ref="I20:J20"/>
    <mergeCell ref="K20:L20"/>
    <mergeCell ref="M20:N20"/>
    <mergeCell ref="G21:H21"/>
    <mergeCell ref="I21:J21"/>
    <mergeCell ref="K21:L21"/>
    <mergeCell ref="M21:N21"/>
    <mergeCell ref="G22:H22"/>
    <mergeCell ref="I22:J22"/>
    <mergeCell ref="K22:L22"/>
    <mergeCell ref="M22:N22"/>
    <mergeCell ref="G23:H23"/>
    <mergeCell ref="I23:J23"/>
    <mergeCell ref="K23:L23"/>
    <mergeCell ref="M23:N23"/>
    <mergeCell ref="G24:H24"/>
    <mergeCell ref="I24:J24"/>
    <mergeCell ref="K24:L24"/>
    <mergeCell ref="M24:N24"/>
    <mergeCell ref="G25:H25"/>
    <mergeCell ref="I25:J25"/>
    <mergeCell ref="K25:L25"/>
    <mergeCell ref="M25:N25"/>
    <mergeCell ref="G26:H26"/>
    <mergeCell ref="I26:J26"/>
    <mergeCell ref="K26:L26"/>
    <mergeCell ref="M26:N26"/>
    <mergeCell ref="G27:H27"/>
    <mergeCell ref="I27:J27"/>
    <mergeCell ref="K27:L27"/>
    <mergeCell ref="M27:N27"/>
    <mergeCell ref="G28:H28"/>
    <mergeCell ref="I28:J28"/>
    <mergeCell ref="K28:L28"/>
    <mergeCell ref="M28:N28"/>
    <mergeCell ref="A36:B36"/>
    <mergeCell ref="F36:G36"/>
    <mergeCell ref="J36:K36"/>
    <mergeCell ref="L36:M36"/>
    <mergeCell ref="G29:H29"/>
    <mergeCell ref="I29:J29"/>
    <mergeCell ref="K29:L29"/>
    <mergeCell ref="M29:N29"/>
    <mergeCell ref="A30:B30"/>
    <mergeCell ref="G30:H30"/>
    <mergeCell ref="I30:J30"/>
    <mergeCell ref="K30:L30"/>
    <mergeCell ref="M30:N30"/>
    <mergeCell ref="F38:G38"/>
    <mergeCell ref="J38:K38"/>
    <mergeCell ref="L38:M38"/>
    <mergeCell ref="F39:G39"/>
    <mergeCell ref="J39:K39"/>
    <mergeCell ref="L39:M39"/>
    <mergeCell ref="D34:G34"/>
    <mergeCell ref="H34:K34"/>
    <mergeCell ref="L34:O34"/>
    <mergeCell ref="F35:G35"/>
    <mergeCell ref="J35:K35"/>
    <mergeCell ref="L35:M35"/>
    <mergeCell ref="A40:B40"/>
    <mergeCell ref="F40:G40"/>
    <mergeCell ref="J40:K40"/>
    <mergeCell ref="L40:M40"/>
    <mergeCell ref="A4:B6"/>
    <mergeCell ref="C4:C6"/>
    <mergeCell ref="M4:N5"/>
    <mergeCell ref="O4:O5"/>
    <mergeCell ref="S4:S5"/>
    <mergeCell ref="D5:D6"/>
    <mergeCell ref="E5:E6"/>
    <mergeCell ref="F5:F6"/>
    <mergeCell ref="G5:H6"/>
    <mergeCell ref="I5:J6"/>
    <mergeCell ref="A20:A23"/>
    <mergeCell ref="A24:A29"/>
    <mergeCell ref="A34:B35"/>
    <mergeCell ref="C34:C35"/>
    <mergeCell ref="A38:A39"/>
    <mergeCell ref="A7:A19"/>
    <mergeCell ref="A37:B37"/>
    <mergeCell ref="F37:G37"/>
    <mergeCell ref="J37:K37"/>
    <mergeCell ref="L37:M37"/>
  </mergeCells>
  <phoneticPr fontId="2"/>
  <pageMargins left="0.59055118110236227" right="0.39370078740157483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明朝,標準"&amp;8令和3年度 秋田県税務統計書</oddHeader>
    <oddFooter>&amp;C&amp;"ＭＳ 明朝,標準"&amp;9- 27 -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課税状況</vt:lpstr>
      <vt:lpstr>業種別所得金額等</vt:lpstr>
      <vt:lpstr>課税状況!Print_Area</vt:lpstr>
      <vt:lpstr>業種別所得金額等!Print_Area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2022-10-28T01:28:21Z</cp:lastPrinted>
  <dcterms:created xsi:type="dcterms:W3CDTF">1997-09-29T02:20:11Z</dcterms:created>
  <dcterms:modified xsi:type="dcterms:W3CDTF">2023-02-14T05:27:46Z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2021-11-01T04:39:58Z</vt:filetime>
  </property>
</Properties>
</file>