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36.3.1\share\令和４年度\Ｄ_調査・管理班\04 統計\03_税務統計書\（オープンデータ掲載用）令和3年度税務統計書\"/>
    </mc:Choice>
  </mc:AlternateContent>
  <xr:revisionPtr revIDLastSave="0" documentId="13_ncr:1_{2114F991-EFD8-48AE-8AC4-E34AFCA128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口座振替・コンビニ・納期内納付" sheetId="4" r:id="rId1"/>
  </sheets>
  <definedNames>
    <definedName name="_xlnm.Print_Area" localSheetId="0">口座振替・コンビニ・納期内納付!$A$1:$I$40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4" l="1"/>
  <c r="E38" i="4"/>
  <c r="E37" i="4"/>
  <c r="E36" i="4"/>
  <c r="E35" i="4"/>
  <c r="H23" i="4"/>
  <c r="H22" i="4"/>
  <c r="H21" i="4"/>
  <c r="H20" i="4"/>
  <c r="F19" i="4"/>
  <c r="E19" i="4"/>
  <c r="D19" i="4"/>
  <c r="C19" i="4"/>
  <c r="G18" i="4"/>
  <c r="G19" i="4" s="1"/>
  <c r="C18" i="4"/>
  <c r="C17" i="4"/>
  <c r="G17" i="4" s="1"/>
  <c r="I8" i="4"/>
  <c r="G8" i="4"/>
  <c r="I7" i="4"/>
  <c r="G7" i="4"/>
  <c r="H19" i="4" l="1"/>
</calcChain>
</file>

<file path=xl/sharedStrings.xml><?xml version="1.0" encoding="utf-8"?>
<sst xmlns="http://schemas.openxmlformats.org/spreadsheetml/2006/main" count="59" uniqueCount="51">
  <si>
    <t>利用率</t>
    <rPh sb="0" eb="3">
      <t>リヨウリツ</t>
    </rPh>
    <phoneticPr fontId="1"/>
  </si>
  <si>
    <t>％</t>
  </si>
  <si>
    <t>　　　・コンビニ納付　平成１８年度</t>
    <rPh sb="8" eb="10">
      <t>ノウフ</t>
    </rPh>
    <rPh sb="11" eb="13">
      <t>ヘイセイ</t>
    </rPh>
    <rPh sb="15" eb="17">
      <t>ネンド</t>
    </rPh>
    <phoneticPr fontId="1"/>
  </si>
  <si>
    <t>(件)</t>
    <rPh sb="1" eb="2">
      <t>ケン</t>
    </rPh>
    <phoneticPr fontId="1"/>
  </si>
  <si>
    <t>件数</t>
  </si>
  <si>
    <t>自動車税種別割</t>
    <rPh sb="4" eb="6">
      <t>シュベツ</t>
    </rPh>
    <rPh sb="6" eb="7">
      <t>ワ</t>
    </rPh>
    <phoneticPr fontId="1"/>
  </si>
  <si>
    <t>件</t>
  </si>
  <si>
    <t>円</t>
  </si>
  <si>
    <t>6月</t>
    <rPh sb="1" eb="2">
      <t>ガツ</t>
    </rPh>
    <phoneticPr fontId="1"/>
  </si>
  <si>
    <t>個人事業税</t>
  </si>
  <si>
    <t>モバイルレジ
(インターネット
バンキング）</t>
  </si>
  <si>
    <t>前年度
口座振替納税額
④</t>
    <rPh sb="0" eb="3">
      <t>ゼンネンド</t>
    </rPh>
    <rPh sb="4" eb="6">
      <t>コウザ</t>
    </rPh>
    <rPh sb="6" eb="8">
      <t>フリカエ</t>
    </rPh>
    <rPh sb="8" eb="11">
      <t>ノウゼイガク</t>
    </rPh>
    <phoneticPr fontId="1"/>
  </si>
  <si>
    <t>税　額
①</t>
    <rPh sb="0" eb="1">
      <t>ゼイ</t>
    </rPh>
    <rPh sb="2" eb="3">
      <t>ガク</t>
    </rPh>
    <phoneticPr fontId="1"/>
  </si>
  <si>
    <t>合計</t>
    <rPh sb="0" eb="2">
      <t>ゴウケイ</t>
    </rPh>
    <phoneticPr fontId="1"/>
  </si>
  <si>
    <t>(円)</t>
    <rPh sb="1" eb="2">
      <t>エン</t>
    </rPh>
    <phoneticPr fontId="1"/>
  </si>
  <si>
    <t>　　　・モバイルレジ（クレジット納付）　令和元年度</t>
    <rPh sb="16" eb="18">
      <t>ノウフ</t>
    </rPh>
    <rPh sb="20" eb="22">
      <t>レイワ</t>
    </rPh>
    <rPh sb="22" eb="25">
      <t>ガンネンド</t>
    </rPh>
    <phoneticPr fontId="1"/>
  </si>
  <si>
    <t>比　率
①／③</t>
    <rPh sb="0" eb="1">
      <t>ヒ</t>
    </rPh>
    <rPh sb="2" eb="3">
      <t>リツ</t>
    </rPh>
    <phoneticPr fontId="1"/>
  </si>
  <si>
    <t>8月</t>
    <rPh sb="1" eb="2">
      <t>ガツ</t>
    </rPh>
    <phoneticPr fontId="1"/>
  </si>
  <si>
    <t>モバレジ</t>
  </si>
  <si>
    <t>7月</t>
    <rPh sb="1" eb="2">
      <t>ガツ</t>
    </rPh>
    <phoneticPr fontId="1"/>
  </si>
  <si>
    <t>平成３０年度</t>
    <rPh sb="0" eb="2">
      <t>ヘイセイ</t>
    </rPh>
    <rPh sb="4" eb="6">
      <t>ネンド</t>
    </rPh>
    <phoneticPr fontId="1"/>
  </si>
  <si>
    <t>9月</t>
    <rPh sb="1" eb="2">
      <t>ガツ</t>
    </rPh>
    <phoneticPr fontId="1"/>
  </si>
  <si>
    <t>収入率</t>
    <rPh sb="0" eb="2">
      <t>シュウニュウ</t>
    </rPh>
    <rPh sb="2" eb="3">
      <t>リツ</t>
    </rPh>
    <phoneticPr fontId="1"/>
  </si>
  <si>
    <t>調定額</t>
    <rPh sb="0" eb="3">
      <t>チョウテイガク</t>
    </rPh>
    <phoneticPr fontId="1"/>
  </si>
  <si>
    <t>令和元年度</t>
    <rPh sb="0" eb="2">
      <t>レイワ</t>
    </rPh>
    <rPh sb="2" eb="5">
      <t>ガンネンド</t>
    </rPh>
    <phoneticPr fontId="1"/>
  </si>
  <si>
    <t>（単位：円、％）</t>
    <rPh sb="1" eb="3">
      <t>タンイ</t>
    </rPh>
    <rPh sb="4" eb="5">
      <t>エン</t>
    </rPh>
    <phoneticPr fontId="1"/>
  </si>
  <si>
    <t>　　2　各納付手段の導入時期については次のとおりである。</t>
    <rPh sb="4" eb="5">
      <t>カク</t>
    </rPh>
    <rPh sb="5" eb="7">
      <t>ノウフ</t>
    </rPh>
    <rPh sb="7" eb="9">
      <t>シュダン</t>
    </rPh>
    <rPh sb="10" eb="12">
      <t>ドウニュウ</t>
    </rPh>
    <rPh sb="12" eb="14">
      <t>ジキ</t>
    </rPh>
    <rPh sb="19" eb="20">
      <t>ツギ</t>
    </rPh>
    <phoneticPr fontId="1"/>
  </si>
  <si>
    <t>8 　口座振替納税の状況</t>
    <rPh sb="3" eb="4">
      <t>クチ</t>
    </rPh>
    <rPh sb="4" eb="5">
      <t>ザ</t>
    </rPh>
    <rPh sb="5" eb="6">
      <t>オサム</t>
    </rPh>
    <rPh sb="6" eb="7">
      <t>タイ</t>
    </rPh>
    <rPh sb="7" eb="8">
      <t>オサム</t>
    </rPh>
    <rPh sb="8" eb="9">
      <t>ゼイ</t>
    </rPh>
    <rPh sb="10" eb="11">
      <t>ジョウ</t>
    </rPh>
    <rPh sb="11" eb="12">
      <t>キョウ</t>
    </rPh>
    <phoneticPr fontId="1"/>
  </si>
  <si>
    <t>当該年度の
税収入額
(現年課税分)
③</t>
    <rPh sb="7" eb="8">
      <t>オサム</t>
    </rPh>
    <rPh sb="8" eb="9">
      <t>イリ</t>
    </rPh>
    <rPh sb="9" eb="10">
      <t>ガク</t>
    </rPh>
    <rPh sb="12" eb="14">
      <t>ゲンネン</t>
    </rPh>
    <rPh sb="14" eb="17">
      <t>カゼイブン</t>
    </rPh>
    <phoneticPr fontId="1"/>
  </si>
  <si>
    <t>　　　・モバイルレジ（インターネットバンキング）　平成２６年度</t>
    <rPh sb="25" eb="27">
      <t>ヘイセイ</t>
    </rPh>
    <rPh sb="29" eb="31">
      <t>ネンド</t>
    </rPh>
    <phoneticPr fontId="1"/>
  </si>
  <si>
    <t>その他</t>
    <rPh sb="2" eb="3">
      <t>タ</t>
    </rPh>
    <phoneticPr fontId="1"/>
  </si>
  <si>
    <t>納付件数</t>
    <rPh sb="0" eb="2">
      <t>ノウフ</t>
    </rPh>
    <rPh sb="2" eb="4">
      <t>ケンスウ</t>
    </rPh>
    <phoneticPr fontId="1"/>
  </si>
  <si>
    <t>伸長率
①／④</t>
  </si>
  <si>
    <t>納付金額</t>
    <rPh sb="0" eb="2">
      <t>ノウフ</t>
    </rPh>
    <rPh sb="2" eb="4">
      <t>キンガク</t>
    </rPh>
    <phoneticPr fontId="1"/>
  </si>
  <si>
    <t>-</t>
  </si>
  <si>
    <t>口座振替</t>
    <rPh sb="0" eb="2">
      <t>コウザ</t>
    </rPh>
    <rPh sb="2" eb="4">
      <t>フリカエ</t>
    </rPh>
    <phoneticPr fontId="1"/>
  </si>
  <si>
    <t>自動車税
種別割</t>
    <rPh sb="0" eb="3">
      <t>ジドウシャ</t>
    </rPh>
    <rPh sb="3" eb="4">
      <t>ゼイ</t>
    </rPh>
    <rPh sb="5" eb="7">
      <t>シュベツ</t>
    </rPh>
    <rPh sb="7" eb="8">
      <t>ワリ</t>
    </rPh>
    <phoneticPr fontId="1"/>
  </si>
  <si>
    <t>収入額</t>
    <rPh sb="0" eb="3">
      <t>シュウニュウガク</t>
    </rPh>
    <phoneticPr fontId="1"/>
  </si>
  <si>
    <t>平成２９年度</t>
    <rPh sb="0" eb="2">
      <t>ヘイセイ</t>
    </rPh>
    <rPh sb="4" eb="6">
      <t>ネンド</t>
    </rPh>
    <phoneticPr fontId="1"/>
  </si>
  <si>
    <t>利用率の推移</t>
    <rPh sb="0" eb="3">
      <t>リヨウリツ</t>
    </rPh>
    <rPh sb="4" eb="6">
      <t>スイイ</t>
    </rPh>
    <phoneticPr fontId="1"/>
  </si>
  <si>
    <t>コンビニ納付</t>
    <rPh sb="4" eb="6">
      <t>ノウフ</t>
    </rPh>
    <phoneticPr fontId="1"/>
  </si>
  <si>
    <t>9 　コンビニエンスストア等を利用した納付の状況</t>
    <rPh sb="13" eb="14">
      <t>トウ</t>
    </rPh>
    <rPh sb="15" eb="17">
      <t>リヨウ</t>
    </rPh>
    <rPh sb="19" eb="21">
      <t>ノウフ</t>
    </rPh>
    <rPh sb="22" eb="23">
      <t>ジョウ</t>
    </rPh>
    <rPh sb="23" eb="24">
      <t>キョウ</t>
    </rPh>
    <phoneticPr fontId="1"/>
  </si>
  <si>
    <t>（単位：件、円、％）</t>
    <rPh sb="1" eb="3">
      <t>タンイ</t>
    </rPh>
    <rPh sb="4" eb="5">
      <t>ケン</t>
    </rPh>
    <rPh sb="6" eb="7">
      <t>エン</t>
    </rPh>
    <phoneticPr fontId="1"/>
  </si>
  <si>
    <t>モバイルレジ
（クレジット納付）</t>
    <rPh sb="13" eb="15">
      <t>ノウフ</t>
    </rPh>
    <phoneticPr fontId="1"/>
  </si>
  <si>
    <t>参考</t>
    <rPh sb="0" eb="2">
      <t>サンコウ</t>
    </rPh>
    <phoneticPr fontId="1"/>
  </si>
  <si>
    <t>令和２年度</t>
    <rPh sb="0" eb="2">
      <t>レイワ</t>
    </rPh>
    <rPh sb="3" eb="5">
      <t>ネンド</t>
    </rPh>
    <phoneticPr fontId="1"/>
  </si>
  <si>
    <t>注　1　現年分の自動車税種別割について作成した。</t>
    <rPh sb="0" eb="1">
      <t>チュウ</t>
    </rPh>
    <rPh sb="4" eb="6">
      <t>ゲンネン</t>
    </rPh>
    <rPh sb="6" eb="7">
      <t>ブン</t>
    </rPh>
    <rPh sb="8" eb="12">
      <t>ジドウシャゼイ</t>
    </rPh>
    <rPh sb="12" eb="14">
      <t>シュベツ</t>
    </rPh>
    <rPh sb="14" eb="15">
      <t>ワ</t>
    </rPh>
    <rPh sb="19" eb="21">
      <t>サクセイ</t>
    </rPh>
    <phoneticPr fontId="1"/>
  </si>
  <si>
    <t>当該年度の
収入件数
(現年課税分)
②</t>
    <rPh sb="6" eb="7">
      <t>オサム</t>
    </rPh>
    <rPh sb="7" eb="8">
      <t>イリ</t>
    </rPh>
    <rPh sb="8" eb="10">
      <t>ケンスウ</t>
    </rPh>
    <rPh sb="12" eb="14">
      <t>ゲンネン</t>
    </rPh>
    <rPh sb="14" eb="17">
      <t>カゼイブン</t>
    </rPh>
    <phoneticPr fontId="1"/>
  </si>
  <si>
    <t>10 　自動車税(種別割)の納期内納付率の推移</t>
    <rPh sb="4" eb="7">
      <t>ジドウシャ</t>
    </rPh>
    <rPh sb="7" eb="8">
      <t>ゼイ</t>
    </rPh>
    <rPh sb="9" eb="11">
      <t>シュベツ</t>
    </rPh>
    <rPh sb="11" eb="12">
      <t>ワ</t>
    </rPh>
    <rPh sb="14" eb="16">
      <t>ノウキ</t>
    </rPh>
    <rPh sb="16" eb="17">
      <t>ナイ</t>
    </rPh>
    <rPh sb="17" eb="19">
      <t>ノウフ</t>
    </rPh>
    <rPh sb="19" eb="20">
      <t>リツ</t>
    </rPh>
    <rPh sb="21" eb="23">
      <t>スイイ</t>
    </rPh>
    <phoneticPr fontId="1"/>
  </si>
  <si>
    <t>令和３年度</t>
    <rPh sb="0" eb="2">
      <t>レイワ</t>
    </rPh>
    <rPh sb="3" eb="5">
      <t>ネンド</t>
    </rPh>
    <phoneticPr fontId="1"/>
  </si>
  <si>
    <t>令和２年度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</si>
</sst>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&quot;△&quot;\ #,##0_ ;&quot;-&quot;_ "/>
    <numFmt numFmtId="177" formatCode="#,##0.00_ ;&quot;△&quot;\ #,##0.00_ ;&quot;-&quot;_ "/>
    <numFmt numFmtId="178" formatCode="0.0%"/>
    <numFmt numFmtId="179" formatCode="#,##0_);\(#,##0\)"/>
  </numFmts>
  <fonts count="11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ＭＳ 明朝"/>
      <family val="1"/>
    </font>
    <font>
      <sz val="10"/>
      <name val="ＭＳ 明朝"/>
      <family val="1"/>
    </font>
    <font>
      <sz val="20"/>
      <name val="ＭＳ 明朝"/>
      <family val="1"/>
    </font>
    <font>
      <sz val="16"/>
      <name val="ＭＳ 明朝"/>
      <family val="1"/>
    </font>
    <font>
      <sz val="9"/>
      <name val="ＭＳ 明朝"/>
      <family val="1"/>
    </font>
    <font>
      <sz val="11"/>
      <name val="ＭＳ Ｐゴシック"/>
      <family val="3"/>
    </font>
    <font>
      <sz val="10"/>
      <name val="ＭＳ Ｐ明朝"/>
      <family val="1"/>
    </font>
    <font>
      <sz val="11"/>
      <name val="ＭＳ Ｐ明朝"/>
      <family val="1"/>
    </font>
    <font>
      <sz val="9"/>
      <name val="ＭＳ Ｐ明朝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38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</cellStyleXfs>
  <cellXfs count="9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38" fontId="8" fillId="0" borderId="8" xfId="1" applyFont="1" applyBorder="1" applyAlignment="1">
      <alignment horizontal="right" vertical="center"/>
    </xf>
    <xf numFmtId="176" fontId="9" fillId="0" borderId="8" xfId="1" applyNumberFormat="1" applyFont="1" applyBorder="1" applyAlignment="1" applyProtection="1">
      <alignment vertical="center"/>
      <protection locked="0"/>
    </xf>
    <xf numFmtId="176" fontId="8" fillId="0" borderId="9" xfId="1" applyNumberFormat="1" applyFont="1" applyBorder="1" applyAlignment="1" applyProtection="1">
      <alignment vertical="center"/>
      <protection locked="0"/>
    </xf>
    <xf numFmtId="0" fontId="3" fillId="0" borderId="15" xfId="0" applyFont="1" applyBorder="1" applyAlignment="1">
      <alignment horizontal="center" vertical="center"/>
    </xf>
    <xf numFmtId="176" fontId="9" fillId="0" borderId="15" xfId="1" applyNumberFormat="1" applyFont="1" applyBorder="1" applyAlignment="1" applyProtection="1">
      <alignment vertical="center"/>
      <protection locked="0"/>
    </xf>
    <xf numFmtId="176" fontId="9" fillId="0" borderId="16" xfId="1" applyNumberFormat="1" applyFont="1" applyBorder="1" applyAlignment="1" applyProtection="1">
      <alignment vertical="center"/>
      <protection locked="0"/>
    </xf>
    <xf numFmtId="10" fontId="9" fillId="0" borderId="9" xfId="2" applyNumberFormat="1" applyFont="1" applyBorder="1" applyAlignment="1">
      <alignment horizontal="right" vertical="center"/>
    </xf>
    <xf numFmtId="10" fontId="9" fillId="0" borderId="1" xfId="0" applyNumberFormat="1" applyFont="1" applyBorder="1" applyAlignment="1">
      <alignment vertical="center"/>
    </xf>
    <xf numFmtId="10" fontId="9" fillId="0" borderId="2" xfId="0" applyNumberFormat="1" applyFont="1" applyBorder="1" applyAlignment="1">
      <alignment vertical="center"/>
    </xf>
    <xf numFmtId="10" fontId="9" fillId="0" borderId="3" xfId="0" applyNumberFormat="1" applyFont="1" applyBorder="1" applyAlignment="1">
      <alignment vertical="center"/>
    </xf>
    <xf numFmtId="38" fontId="9" fillId="0" borderId="15" xfId="1" applyFont="1" applyBorder="1" applyAlignment="1">
      <alignment vertical="center"/>
    </xf>
    <xf numFmtId="176" fontId="2" fillId="0" borderId="0" xfId="0" applyNumberFormat="1" applyFont="1" applyAlignment="1">
      <alignment horizontal="right" vertical="center"/>
    </xf>
    <xf numFmtId="38" fontId="8" fillId="0" borderId="1" xfId="1" applyFont="1" applyBorder="1" applyAlignment="1">
      <alignment horizontal="right" vertical="center"/>
    </xf>
    <xf numFmtId="176" fontId="9" fillId="0" borderId="2" xfId="1" applyNumberFormat="1" applyFont="1" applyBorder="1" applyAlignment="1" applyProtection="1">
      <alignment vertical="center"/>
      <protection locked="0"/>
    </xf>
    <xf numFmtId="176" fontId="8" fillId="0" borderId="17" xfId="1" applyNumberFormat="1" applyFont="1" applyBorder="1" applyAlignment="1" applyProtection="1">
      <alignment vertical="center"/>
      <protection locked="0"/>
    </xf>
    <xf numFmtId="0" fontId="3" fillId="0" borderId="15" xfId="0" applyFont="1" applyBorder="1" applyAlignment="1">
      <alignment horizontal="center" vertical="center" wrapText="1"/>
    </xf>
    <xf numFmtId="10" fontId="9" fillId="0" borderId="7" xfId="1" applyNumberFormat="1" applyFont="1" applyBorder="1" applyAlignment="1">
      <alignment horizontal="right" vertical="center"/>
    </xf>
    <xf numFmtId="10" fontId="9" fillId="0" borderId="8" xfId="1" applyNumberFormat="1" applyFont="1" applyBorder="1" applyAlignment="1">
      <alignment horizontal="right" vertical="center"/>
    </xf>
    <xf numFmtId="10" fontId="9" fillId="0" borderId="9" xfId="1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vertical="center"/>
    </xf>
    <xf numFmtId="10" fontId="9" fillId="0" borderId="10" xfId="0" applyNumberFormat="1" applyFont="1" applyBorder="1" applyAlignment="1">
      <alignment vertical="center"/>
    </xf>
    <xf numFmtId="10" fontId="9" fillId="0" borderId="11" xfId="0" applyNumberFormat="1" applyFont="1" applyBorder="1" applyAlignment="1">
      <alignment vertical="center"/>
    </xf>
    <xf numFmtId="10" fontId="9" fillId="0" borderId="12" xfId="0" applyNumberFormat="1" applyFont="1" applyBorder="1" applyAlignment="1">
      <alignment vertical="center"/>
    </xf>
    <xf numFmtId="10" fontId="9" fillId="0" borderId="15" xfId="2" applyNumberFormat="1" applyFont="1" applyBorder="1" applyAlignment="1">
      <alignment vertical="center"/>
    </xf>
    <xf numFmtId="38" fontId="8" fillId="0" borderId="7" xfId="1" applyFont="1" applyBorder="1" applyAlignment="1">
      <alignment horizontal="right" vertical="center"/>
    </xf>
    <xf numFmtId="10" fontId="9" fillId="0" borderId="7" xfId="0" applyNumberFormat="1" applyFont="1" applyBorder="1" applyAlignment="1">
      <alignment vertical="center"/>
    </xf>
    <xf numFmtId="10" fontId="9" fillId="0" borderId="8" xfId="0" applyNumberFormat="1" applyFont="1" applyBorder="1" applyAlignment="1">
      <alignment vertical="center"/>
    </xf>
    <xf numFmtId="10" fontId="9" fillId="0" borderId="9" xfId="0" applyNumberFormat="1" applyFont="1" applyBorder="1" applyAlignment="1">
      <alignment vertical="center"/>
    </xf>
    <xf numFmtId="177" fontId="9" fillId="0" borderId="8" xfId="1" applyNumberFormat="1" applyFont="1" applyBorder="1" applyAlignment="1">
      <alignment vertical="center"/>
    </xf>
    <xf numFmtId="177" fontId="8" fillId="0" borderId="9" xfId="1" applyNumberFormat="1" applyFont="1" applyBorder="1" applyAlignment="1">
      <alignment vertical="center"/>
    </xf>
    <xf numFmtId="0" fontId="3" fillId="0" borderId="17" xfId="0" applyFont="1" applyBorder="1" applyAlignment="1">
      <alignment horizontal="right" vertical="center"/>
    </xf>
    <xf numFmtId="38" fontId="8" fillId="0" borderId="11" xfId="1" applyFont="1" applyBorder="1" applyAlignment="1">
      <alignment horizontal="right" vertical="center"/>
    </xf>
    <xf numFmtId="177" fontId="9" fillId="0" borderId="11" xfId="1" applyNumberFormat="1" applyFont="1" applyBorder="1" applyAlignment="1" applyProtection="1">
      <alignment vertical="center"/>
      <protection locked="0"/>
    </xf>
    <xf numFmtId="176" fontId="8" fillId="0" borderId="12" xfId="1" applyNumberFormat="1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right" vertical="center"/>
    </xf>
    <xf numFmtId="176" fontId="8" fillId="0" borderId="0" xfId="1" applyNumberFormat="1" applyFont="1" applyBorder="1" applyAlignment="1" applyProtection="1">
      <protection locked="0"/>
    </xf>
    <xf numFmtId="178" fontId="8" fillId="0" borderId="0" xfId="2" applyNumberFormat="1" applyFont="1" applyBorder="1" applyAlignment="1" applyProtection="1">
      <alignment vertical="center"/>
      <protection locked="0"/>
    </xf>
    <xf numFmtId="176" fontId="8" fillId="0" borderId="0" xfId="1" applyNumberFormat="1" applyFont="1" applyBorder="1" applyAlignment="1" applyProtection="1">
      <alignment vertical="center"/>
      <protection locked="0"/>
    </xf>
    <xf numFmtId="176" fontId="6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38" fontId="8" fillId="0" borderId="0" xfId="1" applyFont="1" applyBorder="1" applyAlignment="1">
      <alignment horizontal="right" vertical="center"/>
    </xf>
    <xf numFmtId="176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38" fontId="10" fillId="0" borderId="0" xfId="1" applyFont="1" applyBorder="1" applyAlignment="1">
      <alignment vertical="center"/>
    </xf>
    <xf numFmtId="176" fontId="10" fillId="0" borderId="0" xfId="1" applyNumberFormat="1" applyFont="1" applyBorder="1" applyAlignment="1" applyProtection="1">
      <alignment horizontal="center" vertical="center"/>
      <protection locked="0"/>
    </xf>
    <xf numFmtId="179" fontId="10" fillId="0" borderId="0" xfId="1" applyNumberFormat="1" applyFont="1" applyBorder="1" applyAlignment="1">
      <alignment vertical="center"/>
    </xf>
    <xf numFmtId="10" fontId="10" fillId="0" borderId="0" xfId="2" applyNumberFormat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38" fontId="6" fillId="0" borderId="0" xfId="1" applyFont="1" applyAlignment="1">
      <alignment vertical="center"/>
    </xf>
    <xf numFmtId="38" fontId="2" fillId="0" borderId="0" xfId="1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7"/>
  <sheetViews>
    <sheetView tabSelected="1" view="pageBreakPreview" zoomScaleSheetLayoutView="100" workbookViewId="0">
      <selection activeCell="H17" sqref="H17"/>
    </sheetView>
  </sheetViews>
  <sheetFormatPr defaultColWidth="15.625" defaultRowHeight="13.5" x14ac:dyDescent="0.15"/>
  <cols>
    <col min="1" max="1" width="4.375" style="1" customWidth="1"/>
    <col min="2" max="2" width="14.75" style="1" customWidth="1"/>
    <col min="3" max="16384" width="15.625" style="1"/>
  </cols>
  <sheetData>
    <row r="1" spans="1:20" ht="24" customHeight="1" x14ac:dyDescent="0.15">
      <c r="A1" s="4" t="s">
        <v>27</v>
      </c>
      <c r="B1" s="4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20" ht="19.5" customHeight="1" x14ac:dyDescent="0.15">
      <c r="A2" s="5"/>
      <c r="B2" s="5"/>
      <c r="C2" s="5"/>
      <c r="D2" s="5"/>
      <c r="E2" s="5"/>
      <c r="F2" s="5"/>
      <c r="G2" s="5"/>
      <c r="H2" s="5"/>
      <c r="I2" s="5"/>
    </row>
    <row r="3" spans="1:20" s="2" customFormat="1" ht="22.5" customHeight="1" x14ac:dyDescent="0.15">
      <c r="A3" s="65"/>
      <c r="B3" s="66"/>
      <c r="C3" s="71" t="s">
        <v>4</v>
      </c>
      <c r="D3" s="72" t="s">
        <v>12</v>
      </c>
      <c r="E3" s="90" t="s">
        <v>47</v>
      </c>
      <c r="F3" s="90" t="s">
        <v>28</v>
      </c>
      <c r="G3" s="90" t="s">
        <v>16</v>
      </c>
      <c r="H3" s="86" t="s">
        <v>44</v>
      </c>
      <c r="I3" s="87"/>
    </row>
    <row r="4" spans="1:20" s="2" customFormat="1" ht="33.75" customHeight="1" x14ac:dyDescent="0.15">
      <c r="A4" s="67"/>
      <c r="B4" s="68"/>
      <c r="C4" s="71"/>
      <c r="D4" s="73"/>
      <c r="E4" s="91"/>
      <c r="F4" s="91"/>
      <c r="G4" s="91"/>
      <c r="H4" s="90" t="s">
        <v>11</v>
      </c>
      <c r="I4" s="94" t="s">
        <v>32</v>
      </c>
      <c r="J4" s="31"/>
    </row>
    <row r="5" spans="1:20" s="2" customFormat="1" ht="16.5" customHeight="1" x14ac:dyDescent="0.15">
      <c r="A5" s="69"/>
      <c r="B5" s="70"/>
      <c r="C5" s="71"/>
      <c r="D5" s="74"/>
      <c r="E5" s="92"/>
      <c r="F5" s="92"/>
      <c r="G5" s="92"/>
      <c r="H5" s="93"/>
      <c r="I5" s="95"/>
      <c r="J5" s="31"/>
    </row>
    <row r="6" spans="1:20" s="3" customFormat="1" ht="16.5" customHeight="1" x14ac:dyDescent="0.15">
      <c r="A6" s="65"/>
      <c r="B6" s="66"/>
      <c r="C6" s="12" t="s">
        <v>6</v>
      </c>
      <c r="D6" s="24" t="s">
        <v>7</v>
      </c>
      <c r="E6" s="12" t="s">
        <v>6</v>
      </c>
      <c r="F6" s="36" t="s">
        <v>7</v>
      </c>
      <c r="G6" s="12" t="s">
        <v>1</v>
      </c>
      <c r="H6" s="36" t="s">
        <v>7</v>
      </c>
      <c r="I6" s="43" t="s">
        <v>1</v>
      </c>
      <c r="J6" s="5"/>
      <c r="K6" s="1"/>
      <c r="L6" s="1"/>
      <c r="M6" s="1"/>
      <c r="N6" s="1"/>
      <c r="O6" s="1"/>
    </row>
    <row r="7" spans="1:20" ht="25.5" customHeight="1" x14ac:dyDescent="0.15">
      <c r="A7" s="88" t="s">
        <v>9</v>
      </c>
      <c r="B7" s="89"/>
      <c r="C7" s="13">
        <v>3621</v>
      </c>
      <c r="D7" s="25">
        <v>359822900</v>
      </c>
      <c r="E7" s="25">
        <v>11048</v>
      </c>
      <c r="F7" s="13">
        <v>854500800</v>
      </c>
      <c r="G7" s="40">
        <f>D7/F7*100</f>
        <v>42.109135532699327</v>
      </c>
      <c r="H7" s="13">
        <v>326637900</v>
      </c>
      <c r="I7" s="44">
        <f>D7/H7*100</f>
        <v>110.15956813339787</v>
      </c>
      <c r="J7" s="31"/>
      <c r="K7" s="2"/>
      <c r="L7" s="2"/>
      <c r="M7" s="2"/>
      <c r="N7" s="2"/>
      <c r="O7" s="2"/>
    </row>
    <row r="8" spans="1:20" ht="25.5" customHeight="1" x14ac:dyDescent="0.15">
      <c r="A8" s="88" t="s">
        <v>5</v>
      </c>
      <c r="B8" s="89"/>
      <c r="C8" s="13">
        <v>37520</v>
      </c>
      <c r="D8" s="25">
        <v>1248924600</v>
      </c>
      <c r="E8" s="25">
        <v>402337</v>
      </c>
      <c r="F8" s="13">
        <v>13184999035</v>
      </c>
      <c r="G8" s="40">
        <f>D8/F8*100</f>
        <v>9.4723146864454808</v>
      </c>
      <c r="H8" s="13">
        <v>1244634700</v>
      </c>
      <c r="I8" s="44">
        <f>D8/H8*100</f>
        <v>100.34467141242327</v>
      </c>
      <c r="J8" s="50"/>
      <c r="K8" s="53"/>
      <c r="L8" s="9"/>
    </row>
    <row r="9" spans="1:20" ht="13.5" customHeight="1" x14ac:dyDescent="0.15">
      <c r="A9" s="69"/>
      <c r="B9" s="70"/>
      <c r="C9" s="14"/>
      <c r="D9" s="26"/>
      <c r="E9" s="14"/>
      <c r="F9" s="14"/>
      <c r="G9" s="41"/>
      <c r="H9" s="14"/>
      <c r="I9" s="45"/>
      <c r="J9" s="5"/>
    </row>
    <row r="10" spans="1:20" ht="16.5" customHeight="1" x14ac:dyDescent="0.15">
      <c r="A10" s="78"/>
      <c r="B10" s="78"/>
      <c r="C10" s="78"/>
      <c r="D10" s="78"/>
      <c r="E10" s="79"/>
      <c r="F10" s="79"/>
      <c r="K10" s="5"/>
    </row>
    <row r="11" spans="1:20" ht="16.5" customHeight="1" x14ac:dyDescent="0.15">
      <c r="K11" s="5"/>
    </row>
    <row r="12" spans="1:20" ht="16.5" customHeight="1" x14ac:dyDescent="0.15"/>
    <row r="13" spans="1:20" ht="24" x14ac:dyDescent="0.15">
      <c r="A13" s="4" t="s">
        <v>41</v>
      </c>
      <c r="B13" s="4"/>
      <c r="M13" s="5"/>
    </row>
    <row r="14" spans="1:20" ht="19.5" customHeight="1" x14ac:dyDescent="0.15">
      <c r="A14" s="4"/>
      <c r="B14" s="4"/>
      <c r="M14" s="5"/>
    </row>
    <row r="15" spans="1:20" ht="21" customHeight="1" x14ac:dyDescent="0.15">
      <c r="A15" s="7"/>
      <c r="B15" s="7"/>
      <c r="H15" s="42" t="s">
        <v>42</v>
      </c>
      <c r="I15" s="46"/>
      <c r="L15" s="5"/>
      <c r="M15" s="5"/>
      <c r="R15" s="9" t="s">
        <v>18</v>
      </c>
      <c r="S15" s="59" t="s">
        <v>3</v>
      </c>
      <c r="T15" s="59" t="s">
        <v>14</v>
      </c>
    </row>
    <row r="16" spans="1:20" ht="48.75" customHeight="1" x14ac:dyDescent="0.15">
      <c r="A16" s="80" t="s">
        <v>36</v>
      </c>
      <c r="B16" s="81"/>
      <c r="C16" s="15" t="s">
        <v>40</v>
      </c>
      <c r="D16" s="27" t="s">
        <v>43</v>
      </c>
      <c r="E16" s="27" t="s">
        <v>10</v>
      </c>
      <c r="F16" s="15" t="s">
        <v>35</v>
      </c>
      <c r="G16" s="27" t="s">
        <v>30</v>
      </c>
      <c r="H16" s="27" t="s">
        <v>13</v>
      </c>
      <c r="I16" s="5"/>
      <c r="J16" s="51"/>
      <c r="K16" s="5"/>
      <c r="R16" s="9" t="s">
        <v>8</v>
      </c>
      <c r="S16" s="60"/>
      <c r="T16" s="60"/>
    </row>
    <row r="17" spans="1:21" ht="25.5" customHeight="1" x14ac:dyDescent="0.15">
      <c r="A17" s="62" t="s">
        <v>31</v>
      </c>
      <c r="B17" s="63"/>
      <c r="C17" s="16">
        <f>177418-E17</f>
        <v>176529</v>
      </c>
      <c r="D17" s="16">
        <v>3540</v>
      </c>
      <c r="E17" s="16">
        <v>889</v>
      </c>
      <c r="F17" s="16">
        <v>37520</v>
      </c>
      <c r="G17" s="16">
        <f>H17-C17-D17-E17-F17</f>
        <v>183859</v>
      </c>
      <c r="H17" s="16">
        <v>402337</v>
      </c>
      <c r="J17" s="51"/>
      <c r="K17" s="54"/>
      <c r="L17" s="5"/>
      <c r="M17" s="5"/>
      <c r="R17" s="9" t="s">
        <v>19</v>
      </c>
      <c r="S17" s="60"/>
      <c r="T17" s="60"/>
    </row>
    <row r="18" spans="1:21" ht="25.5" customHeight="1" x14ac:dyDescent="0.15">
      <c r="A18" s="82" t="s">
        <v>33</v>
      </c>
      <c r="B18" s="83"/>
      <c r="C18" s="17">
        <f>6543732600-E18</f>
        <v>6509885800</v>
      </c>
      <c r="D18" s="17">
        <v>135256800</v>
      </c>
      <c r="E18" s="17">
        <v>33846800</v>
      </c>
      <c r="F18" s="17">
        <v>1248924600</v>
      </c>
      <c r="G18" s="17">
        <f>H18-C18-D18-E18-F18</f>
        <v>5257085035</v>
      </c>
      <c r="H18" s="17">
        <v>13184999035</v>
      </c>
      <c r="J18" s="51"/>
      <c r="K18" s="54"/>
      <c r="L18" s="5"/>
      <c r="M18" s="5"/>
      <c r="R18" s="9" t="s">
        <v>17</v>
      </c>
      <c r="S18" s="60"/>
      <c r="T18" s="60"/>
    </row>
    <row r="19" spans="1:21" ht="25.5" customHeight="1" x14ac:dyDescent="0.15">
      <c r="A19" s="84" t="s">
        <v>0</v>
      </c>
      <c r="B19" s="85"/>
      <c r="C19" s="18">
        <f>C18/$H$18</f>
        <v>0.49373426442575391</v>
      </c>
      <c r="D19" s="18">
        <f>D18/$H$18</f>
        <v>1.0258385278675904E-2</v>
      </c>
      <c r="E19" s="18">
        <f>E18/$H$18</f>
        <v>2.5670688264862662E-3</v>
      </c>
      <c r="F19" s="18">
        <f>F18/$H$18</f>
        <v>9.4723146864454807E-2</v>
      </c>
      <c r="G19" s="18">
        <f>G18/$H$18</f>
        <v>0.3987171346046291</v>
      </c>
      <c r="H19" s="18">
        <f>SUM(C19:G19)</f>
        <v>1</v>
      </c>
      <c r="J19" s="52"/>
      <c r="K19" s="55"/>
      <c r="L19" s="5"/>
      <c r="M19" s="5"/>
      <c r="R19" s="9" t="s">
        <v>21</v>
      </c>
      <c r="S19" s="60"/>
      <c r="T19" s="60"/>
    </row>
    <row r="20" spans="1:21" ht="25.5" customHeight="1" x14ac:dyDescent="0.15">
      <c r="A20" s="75" t="s">
        <v>39</v>
      </c>
      <c r="B20" s="10" t="s">
        <v>50</v>
      </c>
      <c r="C20" s="19">
        <v>0.4849327928220114</v>
      </c>
      <c r="D20" s="28">
        <v>7.3270286197821902E-3</v>
      </c>
      <c r="E20" s="32">
        <v>1.8792858249268916E-3</v>
      </c>
      <c r="F20" s="37">
        <v>9.3405174126442475E-2</v>
      </c>
      <c r="G20" s="37">
        <v>0.41245571860683705</v>
      </c>
      <c r="H20" s="29">
        <f>SUM(C20:G20)</f>
        <v>1</v>
      </c>
      <c r="I20" s="47"/>
      <c r="J20" s="47"/>
      <c r="K20" s="56"/>
      <c r="L20" s="56"/>
      <c r="M20" s="56"/>
      <c r="N20" s="50"/>
      <c r="O20" s="50"/>
      <c r="P20" s="9"/>
      <c r="T20" s="61"/>
    </row>
    <row r="21" spans="1:21" ht="25.5" customHeight="1" x14ac:dyDescent="0.15">
      <c r="A21" s="76"/>
      <c r="B21" s="6" t="s">
        <v>24</v>
      </c>
      <c r="C21" s="20">
        <v>0.4572</v>
      </c>
      <c r="D21" s="29">
        <v>4.8999999999999998E-3</v>
      </c>
      <c r="E21" s="33">
        <v>1.1000000000000001E-3</v>
      </c>
      <c r="F21" s="38">
        <v>9.2600000000000002E-2</v>
      </c>
      <c r="G21" s="38">
        <v>0.44419999999999998</v>
      </c>
      <c r="H21" s="29">
        <f>SUM(C21:G21)</f>
        <v>1</v>
      </c>
      <c r="I21" s="48"/>
      <c r="J21" s="48"/>
      <c r="K21" s="57"/>
      <c r="L21" s="57"/>
      <c r="M21" s="58"/>
      <c r="T21" s="61"/>
    </row>
    <row r="22" spans="1:21" ht="25.5" customHeight="1" x14ac:dyDescent="0.15">
      <c r="A22" s="76"/>
      <c r="B22" s="6" t="s">
        <v>20</v>
      </c>
      <c r="C22" s="20">
        <v>0.43680000000000002</v>
      </c>
      <c r="D22" s="29" t="s">
        <v>34</v>
      </c>
      <c r="E22" s="33">
        <v>1.4E-3</v>
      </c>
      <c r="F22" s="38">
        <v>9.2700000000000005E-2</v>
      </c>
      <c r="G22" s="38">
        <v>0.46910000000000002</v>
      </c>
      <c r="H22" s="29">
        <f>SUM(C22:G22)</f>
        <v>1</v>
      </c>
      <c r="I22" s="49"/>
      <c r="J22" s="49"/>
      <c r="K22" s="57"/>
      <c r="L22" s="57"/>
      <c r="M22" s="58"/>
      <c r="T22" s="61"/>
    </row>
    <row r="23" spans="1:21" ht="25.5" customHeight="1" x14ac:dyDescent="0.15">
      <c r="A23" s="77"/>
      <c r="B23" s="8" t="s">
        <v>38</v>
      </c>
      <c r="C23" s="21">
        <v>0.41470000000000001</v>
      </c>
      <c r="D23" s="30" t="s">
        <v>34</v>
      </c>
      <c r="E23" s="34">
        <v>1.1000000000000001E-3</v>
      </c>
      <c r="F23" s="39">
        <v>9.4E-2</v>
      </c>
      <c r="G23" s="39">
        <v>0.49020000000000002</v>
      </c>
      <c r="H23" s="18">
        <f>SUM(C23:G23)</f>
        <v>1</v>
      </c>
      <c r="I23" s="49"/>
      <c r="J23" s="49"/>
      <c r="K23" s="57"/>
      <c r="L23" s="57"/>
      <c r="M23" s="58"/>
      <c r="T23" s="61"/>
    </row>
    <row r="24" spans="1:21" ht="16.5" customHeight="1" x14ac:dyDescent="0.15">
      <c r="A24" s="2" t="s">
        <v>46</v>
      </c>
      <c r="B24" s="2"/>
      <c r="C24" s="2"/>
      <c r="D24" s="2"/>
      <c r="E24" s="2"/>
      <c r="F24" s="2"/>
      <c r="G24" s="2"/>
      <c r="H24" s="2"/>
      <c r="I24" s="2"/>
      <c r="J24" s="2"/>
      <c r="T24" s="61"/>
      <c r="U24" s="61"/>
    </row>
    <row r="25" spans="1:21" ht="16.5" customHeight="1" x14ac:dyDescent="0.15">
      <c r="A25" s="2" t="s">
        <v>26</v>
      </c>
      <c r="B25" s="2"/>
      <c r="C25" s="2"/>
      <c r="D25" s="2"/>
      <c r="E25" s="2"/>
      <c r="F25" s="2"/>
      <c r="G25" s="2"/>
      <c r="H25" s="2"/>
      <c r="I25" s="2"/>
      <c r="J25" s="2"/>
      <c r="T25" s="61"/>
      <c r="U25" s="61"/>
    </row>
    <row r="26" spans="1:21" ht="16.5" customHeight="1" x14ac:dyDescent="0.15">
      <c r="A26" s="2" t="s">
        <v>2</v>
      </c>
      <c r="B26" s="2"/>
      <c r="C26" s="2"/>
      <c r="D26" s="2"/>
      <c r="I26" s="2"/>
      <c r="J26" s="2"/>
      <c r="T26" s="61"/>
      <c r="U26" s="61"/>
    </row>
    <row r="27" spans="1:21" ht="16.5" customHeight="1" x14ac:dyDescent="0.15">
      <c r="A27" s="2" t="s">
        <v>15</v>
      </c>
      <c r="B27" s="2"/>
      <c r="C27" s="2"/>
      <c r="D27" s="2"/>
      <c r="I27" s="2"/>
      <c r="J27" s="2"/>
      <c r="T27" s="61"/>
      <c r="U27" s="61"/>
    </row>
    <row r="28" spans="1:21" ht="16.5" customHeight="1" x14ac:dyDescent="0.15">
      <c r="A28" s="2" t="s">
        <v>29</v>
      </c>
      <c r="B28" s="2"/>
      <c r="C28" s="2"/>
      <c r="D28" s="2"/>
      <c r="I28" s="2"/>
      <c r="J28" s="2"/>
      <c r="T28" s="61"/>
      <c r="U28" s="61"/>
    </row>
    <row r="29" spans="1:21" ht="16.5" customHeight="1" x14ac:dyDescent="0.15">
      <c r="A29" s="9"/>
      <c r="B29" s="9"/>
      <c r="U29" s="61"/>
    </row>
    <row r="30" spans="1:21" ht="16.5" customHeight="1" x14ac:dyDescent="0.15">
      <c r="A30" s="9"/>
      <c r="B30" s="9"/>
      <c r="U30" s="61"/>
    </row>
    <row r="31" spans="1:21" ht="24" x14ac:dyDescent="0.15">
      <c r="A31" s="4" t="s">
        <v>48</v>
      </c>
      <c r="B31" s="4"/>
      <c r="L31" s="9"/>
    </row>
    <row r="32" spans="1:21" ht="16.5" customHeight="1" x14ac:dyDescent="0.15">
      <c r="A32" s="4"/>
      <c r="B32" s="4"/>
      <c r="L32" s="9"/>
    </row>
    <row r="33" spans="1:12" ht="21" customHeight="1" x14ac:dyDescent="0.15">
      <c r="A33" s="7"/>
      <c r="B33" s="7"/>
      <c r="E33" s="1" t="s">
        <v>25</v>
      </c>
      <c r="L33" s="9"/>
    </row>
    <row r="34" spans="1:12" ht="25.5" customHeight="1" x14ac:dyDescent="0.15">
      <c r="A34" s="62"/>
      <c r="B34" s="63"/>
      <c r="C34" s="11" t="s">
        <v>23</v>
      </c>
      <c r="D34" s="11" t="s">
        <v>37</v>
      </c>
      <c r="E34" s="11" t="s">
        <v>22</v>
      </c>
      <c r="L34" s="51"/>
    </row>
    <row r="35" spans="1:12" ht="25.5" customHeight="1" x14ac:dyDescent="0.15">
      <c r="A35" s="62" t="s">
        <v>49</v>
      </c>
      <c r="B35" s="63"/>
      <c r="C35" s="22">
        <v>13189054420</v>
      </c>
      <c r="D35" s="22">
        <v>11801015000</v>
      </c>
      <c r="E35" s="35">
        <f>D35/C35</f>
        <v>0.89475823089370499</v>
      </c>
      <c r="L35" s="51"/>
    </row>
    <row r="36" spans="1:12" ht="25.5" customHeight="1" x14ac:dyDescent="0.15">
      <c r="A36" s="62" t="s">
        <v>45</v>
      </c>
      <c r="B36" s="63"/>
      <c r="C36" s="22">
        <v>13330387700</v>
      </c>
      <c r="D36" s="22">
        <v>12056590460</v>
      </c>
      <c r="E36" s="35">
        <f>D36/C36</f>
        <v>0.90444409655092028</v>
      </c>
      <c r="L36" s="51"/>
    </row>
    <row r="37" spans="1:12" ht="25.5" customHeight="1" x14ac:dyDescent="0.15">
      <c r="A37" s="62" t="s">
        <v>24</v>
      </c>
      <c r="B37" s="63"/>
      <c r="C37" s="22">
        <v>13417359900</v>
      </c>
      <c r="D37" s="22">
        <v>11739406815</v>
      </c>
      <c r="E37" s="35">
        <f>D37/C37</f>
        <v>0.87494163550014037</v>
      </c>
      <c r="L37" s="51"/>
    </row>
    <row r="38" spans="1:12" ht="25.5" customHeight="1" x14ac:dyDescent="0.15">
      <c r="A38" s="62" t="s">
        <v>20</v>
      </c>
      <c r="B38" s="63"/>
      <c r="C38" s="22">
        <v>13637150200</v>
      </c>
      <c r="D38" s="22">
        <v>11819019241</v>
      </c>
      <c r="E38" s="35">
        <f>D38/C38</f>
        <v>0.86667808652573175</v>
      </c>
      <c r="L38" s="51"/>
    </row>
    <row r="39" spans="1:12" ht="26.25" customHeight="1" x14ac:dyDescent="0.15">
      <c r="A39" s="62" t="s">
        <v>38</v>
      </c>
      <c r="B39" s="63"/>
      <c r="C39" s="22">
        <v>13658753949</v>
      </c>
      <c r="D39" s="22">
        <v>11617604449</v>
      </c>
      <c r="E39" s="35">
        <f>D39/C39</f>
        <v>0.85056107551088589</v>
      </c>
      <c r="L39" s="51"/>
    </row>
    <row r="40" spans="1:12" ht="16.5" customHeight="1" x14ac:dyDescent="0.15">
      <c r="A40" s="2"/>
      <c r="B40" s="2"/>
    </row>
    <row r="41" spans="1:12" ht="16.5" customHeight="1" x14ac:dyDescent="0.15">
      <c r="A41" s="2"/>
      <c r="B41" s="2"/>
    </row>
    <row r="43" spans="1:12" x14ac:dyDescent="0.15">
      <c r="C43" s="64"/>
      <c r="D43" s="64"/>
      <c r="E43" s="23"/>
    </row>
    <row r="44" spans="1:12" x14ac:dyDescent="0.15">
      <c r="L44" s="5"/>
    </row>
    <row r="45" spans="1:12" x14ac:dyDescent="0.15">
      <c r="L45" s="5"/>
    </row>
    <row r="46" spans="1:12" x14ac:dyDescent="0.15">
      <c r="L46" s="5"/>
    </row>
    <row r="47" spans="1:12" x14ac:dyDescent="0.15">
      <c r="L47" s="5"/>
    </row>
  </sheetData>
  <mergeCells count="26">
    <mergeCell ref="H3:I3"/>
    <mergeCell ref="A6:B6"/>
    <mergeCell ref="A7:B7"/>
    <mergeCell ref="A8:B8"/>
    <mergeCell ref="A9:B9"/>
    <mergeCell ref="E3:E5"/>
    <mergeCell ref="F3:F5"/>
    <mergeCell ref="G3:G5"/>
    <mergeCell ref="H4:H5"/>
    <mergeCell ref="I4:I5"/>
    <mergeCell ref="A39:B39"/>
    <mergeCell ref="C43:D43"/>
    <mergeCell ref="A3:B5"/>
    <mergeCell ref="C3:C5"/>
    <mergeCell ref="D3:D5"/>
    <mergeCell ref="A20:A23"/>
    <mergeCell ref="A34:B34"/>
    <mergeCell ref="A35:B35"/>
    <mergeCell ref="A36:B36"/>
    <mergeCell ref="A37:B37"/>
    <mergeCell ref="A38:B38"/>
    <mergeCell ref="A10:F10"/>
    <mergeCell ref="A16:B16"/>
    <mergeCell ref="A17:B17"/>
    <mergeCell ref="A18:B18"/>
    <mergeCell ref="A19:B19"/>
  </mergeCells>
  <phoneticPr fontId="1"/>
  <printOptions horizontalCentered="1"/>
  <pageMargins left="0" right="0" top="0.78740157480314954" bottom="0.59055118110236227" header="0.19685039370078738" footer="0.39370078740157477"/>
  <pageSetup paperSize="9" scale="70" orientation="portrait" r:id="rId1"/>
  <headerFooter scaleWithDoc="0" alignWithMargins="0">
    <oddHeader>&amp;C&amp;"ＭＳ 明朝,標準"&amp;8令和3年度 秋田県税務統計書</oddHeader>
    <oddFooter>&amp;C&amp;"ＭＳ 明朝,標準"&amp;9- 86 -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口座振替・コンビニ・納期内納付</vt:lpstr>
      <vt:lpstr>口座振替・コンビニ・納期内納付!Print_Area</vt:lpstr>
    </vt:vector>
  </TitlesOfParts>
  <Company>秋田県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総務部税務課</dc:creator>
  <cp:lastModifiedBy>福田 将平</cp:lastModifiedBy>
  <cp:lastPrinted>2022-08-29T05:06:32Z</cp:lastPrinted>
  <dcterms:created xsi:type="dcterms:W3CDTF">1997-07-24T04:34:17Z</dcterms:created>
  <dcterms:modified xsi:type="dcterms:W3CDTF">2023-02-14T06:22:36Z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3.0.2.0</vt:lpwstr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2022-10-25T06:57:01Z</vt:filetime>
  </property>
</Properties>
</file>