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250"/>
  </bookViews>
  <sheets>
    <sheet name="調査表　集計" sheetId="4" r:id="rId1"/>
  </sheets>
  <definedNames>
    <definedName name="_xlnm.Print_Area" localSheetId="0">'調査表　集計'!$A$1:$I$47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<sst xmlns="http://schemas.openxmlformats.org/spreadsheetml/2006/main" xmlns:r="http://schemas.openxmlformats.org/officeDocument/2006/relationships" count="93" uniqueCount="93">
  <si>
    <t>職      業</t>
  </si>
  <si>
    <t>令和３年度出稼労働者推計調査結果表　　　</t>
    <rPh sb="0" eb="2">
      <t>レイワ</t>
    </rPh>
    <rPh sb="3" eb="4">
      <t>トシ</t>
    </rPh>
    <rPh sb="10" eb="12">
      <t>スイケイ</t>
    </rPh>
    <rPh sb="14" eb="16">
      <t>ケッカ</t>
    </rPh>
    <phoneticPr fontId="2"/>
  </si>
  <si>
    <t>北 海 道</t>
  </si>
  <si>
    <t>30歳～39歳</t>
  </si>
  <si>
    <t>元 年 度</t>
    <rPh sb="0" eb="1">
      <t>モト</t>
    </rPh>
    <phoneticPr fontId="2"/>
  </si>
  <si>
    <t xml:space="preserve">     （注）</t>
  </si>
  <si>
    <t>Ⅰ　概要</t>
    <rPh sb="2" eb="4">
      <t>ガイヨウ</t>
    </rPh>
    <phoneticPr fontId="2"/>
  </si>
  <si>
    <t>農    家</t>
  </si>
  <si>
    <t>１．農家・非農家別、男女別出稼労働者数（人）</t>
    <rPh sb="20" eb="21">
      <t>ニン</t>
    </rPh>
    <phoneticPr fontId="2"/>
  </si>
  <si>
    <t>比較増減</t>
  </si>
  <si>
    <t>区    分</t>
  </si>
  <si>
    <t>５．業種別、就労地域別出稼労働者数（人）</t>
    <rPh sb="18" eb="19">
      <t>ニン</t>
    </rPh>
    <phoneticPr fontId="2"/>
  </si>
  <si>
    <t>１２ヶ月</t>
  </si>
  <si>
    <t>２．季節別（出発時期別）出稼労働者数（人）</t>
    <rPh sb="19" eb="20">
      <t>ニン</t>
    </rPh>
    <phoneticPr fontId="2"/>
  </si>
  <si>
    <t>非 農 家</t>
  </si>
  <si>
    <t>３ 年 度</t>
    <rPh sb="2" eb="3">
      <t>ネン</t>
    </rPh>
    <phoneticPr fontId="2"/>
  </si>
  <si>
    <t>４．年齢階層別出稼労働者数（人）</t>
    <rPh sb="4" eb="6">
      <t>カイソウ</t>
    </rPh>
    <rPh sb="14" eb="15">
      <t>ニン</t>
    </rPh>
    <phoneticPr fontId="2"/>
  </si>
  <si>
    <t>合　　計</t>
    <rPh sb="0" eb="4">
      <t>ゴウケイ</t>
    </rPh>
    <phoneticPr fontId="2"/>
  </si>
  <si>
    <t>３．就労期間別出稼労働者数（人）</t>
    <rPh sb="14" eb="15">
      <t>ニン</t>
    </rPh>
    <phoneticPr fontId="2"/>
  </si>
  <si>
    <t>１～２ヶ月</t>
  </si>
  <si>
    <t>合      計</t>
  </si>
  <si>
    <t>20歳未満</t>
  </si>
  <si>
    <t>　　 地 域
業 種</t>
    <rPh sb="7" eb="8">
      <t>ギョウ</t>
    </rPh>
    <rPh sb="9" eb="10">
      <t>タネ</t>
    </rPh>
    <phoneticPr fontId="2"/>
  </si>
  <si>
    <t>７．新規出稼者</t>
  </si>
  <si>
    <t>男</t>
  </si>
  <si>
    <t>建  設  業</t>
  </si>
  <si>
    <t>そ  の  他</t>
  </si>
  <si>
    <t>製  造  業</t>
  </si>
  <si>
    <t>農林  漁業</t>
  </si>
  <si>
    <t>40歳～49歳</t>
  </si>
  <si>
    <t>出稼労働者数推計調査表(２５－２４)</t>
  </si>
  <si>
    <t>漁      業</t>
  </si>
  <si>
    <t>運  輸  業</t>
  </si>
  <si>
    <t>女</t>
  </si>
  <si>
    <t>６．非農家の職業別出稼労働者数</t>
  </si>
  <si>
    <t>20歳～29歳</t>
  </si>
  <si>
    <t>土木作業員</t>
  </si>
  <si>
    <t>新規出稼者の数</t>
  </si>
  <si>
    <t>配  管  工</t>
  </si>
  <si>
    <t>鳶      職</t>
  </si>
  <si>
    <t>大      工</t>
  </si>
  <si>
    <t>農          家</t>
  </si>
  <si>
    <t>関東地域</t>
  </si>
  <si>
    <t>55歳～59歳</t>
  </si>
  <si>
    <t>４月～６月(春)</t>
  </si>
  <si>
    <t>３～５ヶ月</t>
  </si>
  <si>
    <t>出稼者数</t>
  </si>
  <si>
    <t>７月～９月(夏)</t>
  </si>
  <si>
    <t>６ヶ月</t>
  </si>
  <si>
    <t>60歳～64歳</t>
  </si>
  <si>
    <t>近畿地域</t>
  </si>
  <si>
    <t>左      官</t>
  </si>
  <si>
    <t>板      金</t>
  </si>
  <si>
    <t>の数値は、すべて一致するものであること。</t>
  </si>
  <si>
    <t>７～11ヶ月</t>
  </si>
  <si>
    <t>非    農    家</t>
  </si>
  <si>
    <t>10月～12月(秋)</t>
  </si>
  <si>
    <t>東海地域</t>
  </si>
  <si>
    <t>１月～３月(冬)</t>
  </si>
  <si>
    <t>50歳～54歳</t>
  </si>
  <si>
    <t>運  転  手</t>
  </si>
  <si>
    <t>林      業</t>
  </si>
  <si>
    <t>男  女  別  計</t>
  </si>
  <si>
    <t>合    計</t>
  </si>
  <si>
    <t>県    内</t>
  </si>
  <si>
    <t>そ の 他</t>
  </si>
  <si>
    <t>無      職</t>
  </si>
  <si>
    <t>平成２７年度出稼労働者推計調査結果表　　　</t>
  </si>
  <si>
    <t>市町村名</t>
  </si>
  <si>
    <t>65歳以上</t>
  </si>
  <si>
    <t>平成３０年度出稼労働者推計調査結果表　　　</t>
    <rPh sb="4" eb="5">
      <t>ネン</t>
    </rPh>
    <rPh sb="11" eb="13">
      <t>スイケイ</t>
    </rPh>
    <rPh sb="15" eb="17">
      <t>ケッカ</t>
    </rPh>
    <phoneticPr fontId="2"/>
  </si>
  <si>
    <t>１．農家・非農家別、男女別出稼労働者数</t>
  </si>
  <si>
    <t>３０年 度</t>
    <rPh sb="2" eb="3">
      <t>ネン</t>
    </rPh>
    <phoneticPr fontId="2"/>
  </si>
  <si>
    <t>２９年 度</t>
  </si>
  <si>
    <t>２．季節別（出発時期別）出稼労働者数</t>
  </si>
  <si>
    <t>３．就労期間別出稼労働者数</t>
  </si>
  <si>
    <t>４．年齢別出稼労働者数</t>
  </si>
  <si>
    <t>５．業種別、就労地域別出稼労働者数</t>
  </si>
  <si>
    <t/>
  </si>
  <si>
    <t>平成２９年度出稼労働者推計調査結果表　　　</t>
    <rPh sb="4" eb="5">
      <t>ネン</t>
    </rPh>
    <rPh sb="11" eb="13">
      <t>スイケイ</t>
    </rPh>
    <rPh sb="15" eb="17">
      <t>ケッカ</t>
    </rPh>
    <phoneticPr fontId="2"/>
  </si>
  <si>
    <t>２９年 度</t>
    <rPh sb="2" eb="3">
      <t>ネン</t>
    </rPh>
    <phoneticPr fontId="2"/>
  </si>
  <si>
    <t>２８年 度</t>
  </si>
  <si>
    <t>平成２８年度出稼労働者推計調査結果表　　　</t>
    <rPh sb="4" eb="5">
      <t>ネン</t>
    </rPh>
    <rPh sb="11" eb="13">
      <t>スイケイ</t>
    </rPh>
    <rPh sb="15" eb="17">
      <t>ケッカ</t>
    </rPh>
    <phoneticPr fontId="2"/>
  </si>
  <si>
    <t>２８年 度</t>
    <rPh sb="2" eb="3">
      <t>ネン</t>
    </rPh>
    <phoneticPr fontId="2"/>
  </si>
  <si>
    <t>２７年 度</t>
  </si>
  <si>
    <t>Ⅰ　概要</t>
  </si>
  <si>
    <t>２６年 度</t>
  </si>
  <si>
    <t>合　　計</t>
  </si>
  <si>
    <t>　　 地 域
業 種</t>
  </si>
  <si>
    <t>27-26</t>
  </si>
  <si>
    <t>26-25</t>
  </si>
  <si>
    <t>　　 地　域
業　種</t>
    <rPh sb="7" eb="10">
      <t>ギョウシュ</t>
    </rPh>
    <phoneticPr fontId="2"/>
  </si>
  <si>
    <t>取扱注意</t>
    <rPh sb="0" eb="2">
      <t>トリアツカイ</t>
    </rPh>
    <rPh sb="2" eb="4">
      <t>チュウイ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</si>
</sst>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8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20"/>
      <color auto="1"/>
      <name val="ＭＳ 明朝"/>
      <family val="1"/>
    </font>
    <font>
      <sz val="14"/>
      <color auto="1"/>
      <name val="ＭＳ 明朝"/>
      <family val="1"/>
    </font>
    <font>
      <sz val="9.5"/>
      <color auto="1"/>
      <name val="ＭＳ 明朝"/>
      <family val="1"/>
    </font>
    <font>
      <sz val="9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5" fillId="0" borderId="7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3" fillId="0" borderId="8" xfId="1" applyFont="1" applyBorder="1" applyAlignment="1">
      <alignment vertical="distributed" wrapText="1"/>
    </xf>
    <xf numFmtId="0" fontId="1" fillId="0" borderId="9" xfId="1" applyBorder="1" applyAlignment="1">
      <alignment vertical="distributed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Continuous" vertical="center"/>
    </xf>
    <xf numFmtId="0" fontId="3" fillId="0" borderId="12" xfId="1" applyFont="1" applyBorder="1" applyAlignment="1">
      <alignment horizontal="center" vertical="center"/>
    </xf>
    <xf numFmtId="176" fontId="5" fillId="0" borderId="12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3" fillId="0" borderId="15" xfId="1" applyFont="1" applyBorder="1" applyAlignment="1">
      <alignment horizontal="center"/>
    </xf>
    <xf numFmtId="0" fontId="3" fillId="0" borderId="12" xfId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3" fillId="0" borderId="22" xfId="1" applyFont="1" applyBorder="1" applyAlignment="1">
      <alignment horizontal="centerContinuous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176" fontId="5" fillId="0" borderId="25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0" fontId="3" fillId="0" borderId="27" xfId="1" applyFont="1" applyBorder="1" applyAlignment="1">
      <alignment horizontal="center" vertical="center"/>
    </xf>
    <xf numFmtId="176" fontId="5" fillId="0" borderId="28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0" fontId="3" fillId="0" borderId="31" xfId="1" applyFont="1" applyBorder="1" applyAlignment="1">
      <alignment horizontal="center" vertical="center"/>
    </xf>
    <xf numFmtId="176" fontId="5" fillId="0" borderId="32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22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37" xfId="1" applyFont="1" applyBorder="1" applyAlignment="1">
      <alignment horizontal="center" vertical="top"/>
    </xf>
    <xf numFmtId="176" fontId="5" fillId="0" borderId="38" xfId="1" applyNumberFormat="1" applyFont="1" applyBorder="1" applyAlignment="1">
      <alignment vertical="center"/>
    </xf>
    <xf numFmtId="0" fontId="3" fillId="0" borderId="31" xfId="1" applyFont="1" applyBorder="1" applyAlignment="1">
      <alignment horizontal="center"/>
    </xf>
    <xf numFmtId="0" fontId="3" fillId="0" borderId="39" xfId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  <xf numFmtId="176" fontId="5" fillId="0" borderId="41" xfId="1" applyNumberFormat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3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vertical="distributed" wrapText="1"/>
    </xf>
    <xf numFmtId="0" fontId="1" fillId="0" borderId="0" xfId="1" applyBorder="1" applyAlignment="1">
      <alignment vertical="distributed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Continuous" vertical="center"/>
    </xf>
    <xf numFmtId="0" fontId="7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left" vertical="center"/>
    </xf>
    <xf numFmtId="0" fontId="3" fillId="0" borderId="42" xfId="1" applyFont="1" applyBorder="1" applyAlignment="1">
      <alignment vertical="center"/>
    </xf>
    <xf numFmtId="0" fontId="3" fillId="0" borderId="42" xfId="1" applyFont="1" applyBorder="1" applyAlignment="1">
      <alignment horizontal="center" vertical="center"/>
    </xf>
    <xf numFmtId="176" fontId="5" fillId="0" borderId="42" xfId="1" applyNumberFormat="1" applyFont="1" applyBorder="1" applyAlignment="1">
      <alignment vertical="center"/>
    </xf>
    <xf numFmtId="0" fontId="3" fillId="3" borderId="0" xfId="1" applyFont="1" applyFill="1" applyAlignment="1">
      <alignment vertical="center"/>
    </xf>
    <xf numFmtId="0" fontId="3" fillId="0" borderId="43" xfId="1" applyFont="1" applyBorder="1" applyAlignment="1">
      <alignment horizontal="center" vertical="center"/>
    </xf>
    <xf numFmtId="176" fontId="5" fillId="0" borderId="43" xfId="1" applyNumberFormat="1" applyFont="1" applyBorder="1" applyAlignment="1">
      <alignment vertical="center"/>
    </xf>
    <xf numFmtId="0" fontId="3" fillId="0" borderId="9" xfId="1" applyFont="1" applyBorder="1" applyAlignment="1">
      <alignment vertical="distributed" wrapText="1"/>
    </xf>
    <xf numFmtId="0" fontId="3" fillId="0" borderId="22" xfId="1" applyFont="1" applyBorder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3" fillId="0" borderId="13" xfId="1" applyFont="1" applyBorder="1" applyAlignment="1">
      <alignment horizontal="center" vertical="center"/>
    </xf>
    <xf numFmtId="176" fontId="5" fillId="0" borderId="44" xfId="1" applyNumberFormat="1" applyFont="1" applyFill="1" applyBorder="1" applyAlignment="1">
      <alignment vertical="center"/>
    </xf>
  </cellXfs>
  <cellStyles count="2">
    <cellStyle name="標準" xfId="0" builtinId="0"/>
    <cellStyle name="標準_R3年度出稼労働者数調査結果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</sheetPr>
  <dimension ref="A2:BQ46"/>
  <sheetViews>
    <sheetView tabSelected="1" view="pageBreakPreview" zoomScaleSheetLayoutView="100" workbookViewId="0">
      <selection activeCell="A4" sqref="A4:I4"/>
    </sheetView>
  </sheetViews>
  <sheetFormatPr defaultColWidth="9" defaultRowHeight="14.25"/>
  <cols>
    <col min="1" max="49" width="12.625" style="1" customWidth="1"/>
    <col min="50" max="50" width="7.25" style="1" customWidth="1"/>
    <col min="51" max="59" width="12.625" style="1" customWidth="1"/>
    <col min="60" max="60" width="9" style="1"/>
    <col min="61" max="69" width="12.625" style="1" customWidth="1"/>
    <col min="70" max="16384" width="9" style="1"/>
  </cols>
  <sheetData>
    <row r="1" spans="1:69" ht="13.5" customHeight="1"/>
    <row r="2" spans="1:69" ht="22.5" hidden="1" customHeight="1">
      <c r="H2" s="52" t="s">
        <v>68</v>
      </c>
      <c r="I2" s="52"/>
      <c r="R2" s="43" t="s">
        <v>68</v>
      </c>
      <c r="S2" s="43"/>
      <c r="AB2" s="52" t="s">
        <v>68</v>
      </c>
      <c r="AC2" s="52"/>
      <c r="AL2" s="52" t="s">
        <v>68</v>
      </c>
      <c r="AM2" s="52"/>
      <c r="AV2" s="52" t="s">
        <v>68</v>
      </c>
      <c r="AW2" s="52"/>
      <c r="BF2" s="52" t="s">
        <v>68</v>
      </c>
      <c r="BG2" s="52"/>
      <c r="BP2" s="52" t="s">
        <v>68</v>
      </c>
      <c r="BQ2" s="52"/>
    </row>
    <row r="3" spans="1:69" ht="27" customHeight="1">
      <c r="J3" s="43"/>
      <c r="K3" s="43"/>
      <c r="L3" s="43"/>
      <c r="M3" s="43"/>
      <c r="N3" s="43"/>
      <c r="O3" s="43"/>
      <c r="P3" s="43"/>
      <c r="Q3" s="43"/>
      <c r="R3" s="43"/>
      <c r="S3" s="43"/>
      <c r="BP3" s="43"/>
      <c r="BQ3" s="43"/>
    </row>
    <row r="4" spans="1:69" ht="22.5" customHeight="1">
      <c r="A4" s="2" t="s">
        <v>1</v>
      </c>
      <c r="B4" s="2"/>
      <c r="C4" s="2"/>
      <c r="D4" s="2"/>
      <c r="E4" s="2"/>
      <c r="F4" s="2"/>
      <c r="G4" s="2"/>
      <c r="H4" s="2"/>
      <c r="I4" s="2"/>
      <c r="J4" s="62"/>
      <c r="K4" s="62"/>
      <c r="L4" s="62"/>
      <c r="M4" s="62"/>
      <c r="N4" s="62"/>
      <c r="O4" s="62"/>
      <c r="P4" s="62"/>
      <c r="Q4" s="62"/>
      <c r="R4" s="62"/>
      <c r="S4" s="62"/>
      <c r="T4" s="2"/>
      <c r="U4" s="2" t="s">
        <v>70</v>
      </c>
      <c r="V4" s="2"/>
      <c r="W4" s="2"/>
      <c r="X4" s="2"/>
      <c r="Y4" s="2"/>
      <c r="Z4" s="2"/>
      <c r="AA4" s="2"/>
      <c r="AB4" s="2"/>
      <c r="AC4" s="2"/>
      <c r="AD4" s="2"/>
      <c r="AE4" s="2" t="s">
        <v>79</v>
      </c>
      <c r="AF4" s="2"/>
      <c r="AG4" s="2"/>
      <c r="AH4" s="2"/>
      <c r="AI4" s="2"/>
      <c r="AJ4" s="2"/>
      <c r="AK4" s="2"/>
      <c r="AL4" s="2"/>
      <c r="AM4" s="2"/>
      <c r="AN4" s="2"/>
      <c r="AO4" s="2" t="s">
        <v>82</v>
      </c>
      <c r="AP4" s="2"/>
      <c r="AQ4" s="2"/>
      <c r="AR4" s="2"/>
      <c r="AS4" s="2"/>
      <c r="AT4" s="2"/>
      <c r="AU4" s="2"/>
      <c r="AV4" s="2"/>
      <c r="AW4" s="2"/>
      <c r="AY4" s="1" t="s">
        <v>67</v>
      </c>
      <c r="BG4" s="2"/>
      <c r="BI4" s="82" t="s">
        <v>30</v>
      </c>
      <c r="BJ4" s="83"/>
      <c r="BK4" s="83"/>
      <c r="BL4" s="83"/>
      <c r="BM4" s="83"/>
      <c r="BN4" s="83"/>
      <c r="BO4" s="83"/>
      <c r="BP4" s="83"/>
      <c r="BQ4" s="83"/>
    </row>
    <row r="5" spans="1:69" ht="22.5" customHeight="1">
      <c r="A5" s="1" t="s">
        <v>6</v>
      </c>
      <c r="J5" s="43"/>
      <c r="K5" s="43"/>
      <c r="L5" s="43"/>
      <c r="M5" s="43"/>
      <c r="N5" s="43"/>
      <c r="O5" s="43"/>
      <c r="P5" s="43"/>
      <c r="Q5" s="43"/>
      <c r="R5" s="43"/>
      <c r="S5" s="43"/>
      <c r="U5" s="1" t="s">
        <v>6</v>
      </c>
      <c r="AE5" s="1" t="s">
        <v>6</v>
      </c>
      <c r="AO5" s="1" t="s">
        <v>6</v>
      </c>
      <c r="AY5" s="1" t="s">
        <v>85</v>
      </c>
      <c r="BQ5" s="1" t="s">
        <v>92</v>
      </c>
    </row>
    <row r="6" spans="1:69" ht="22.5" customHeight="1">
      <c r="A6" s="3" t="s">
        <v>8</v>
      </c>
      <c r="B6" s="3"/>
      <c r="C6" s="3"/>
      <c r="D6" s="3"/>
      <c r="E6" s="3"/>
      <c r="F6" s="3"/>
      <c r="G6" s="3"/>
      <c r="H6" s="3"/>
      <c r="J6" s="43"/>
      <c r="K6" s="43"/>
      <c r="L6" s="43"/>
      <c r="M6" s="43"/>
      <c r="N6" s="43"/>
      <c r="O6" s="43"/>
      <c r="P6" s="43"/>
      <c r="Q6" s="43"/>
      <c r="R6" s="43"/>
      <c r="S6" s="43"/>
      <c r="U6" s="3" t="s">
        <v>71</v>
      </c>
      <c r="V6" s="3"/>
      <c r="W6" s="3"/>
      <c r="X6" s="3"/>
      <c r="Y6" s="3"/>
      <c r="Z6" s="3"/>
      <c r="AA6" s="3"/>
      <c r="AB6" s="3"/>
      <c r="AE6" s="3" t="s">
        <v>71</v>
      </c>
      <c r="AF6" s="3"/>
      <c r="AG6" s="3"/>
      <c r="AH6" s="3"/>
      <c r="AI6" s="3"/>
      <c r="AJ6" s="3"/>
      <c r="AK6" s="3"/>
      <c r="AL6" s="3"/>
      <c r="AO6" s="3" t="s">
        <v>71</v>
      </c>
      <c r="AP6" s="3"/>
      <c r="AQ6" s="3"/>
      <c r="AR6" s="3"/>
      <c r="AS6" s="3"/>
      <c r="AT6" s="3"/>
      <c r="AU6" s="3"/>
      <c r="AV6" s="3"/>
      <c r="AY6" s="3" t="s">
        <v>71</v>
      </c>
      <c r="AZ6" s="3"/>
      <c r="BA6" s="3"/>
      <c r="BB6" s="3"/>
      <c r="BC6" s="3"/>
      <c r="BD6" s="3"/>
      <c r="BE6" s="3"/>
      <c r="BF6" s="3"/>
      <c r="BI6" s="3" t="s">
        <v>71</v>
      </c>
      <c r="BJ6" s="3"/>
      <c r="BK6" s="3"/>
      <c r="BL6" s="3"/>
      <c r="BM6" s="3"/>
      <c r="BN6" s="3"/>
      <c r="BO6" s="3"/>
      <c r="BP6" s="3"/>
    </row>
    <row r="7" spans="1:69" ht="22.5" customHeight="1">
      <c r="A7" s="4"/>
      <c r="B7" s="18" t="s">
        <v>41</v>
      </c>
      <c r="C7" s="32"/>
      <c r="D7" s="18" t="s">
        <v>55</v>
      </c>
      <c r="E7" s="32"/>
      <c r="F7" s="18" t="s">
        <v>62</v>
      </c>
      <c r="G7" s="32"/>
      <c r="H7" s="53"/>
      <c r="I7" s="4"/>
      <c r="J7" s="43"/>
      <c r="K7" s="43"/>
      <c r="L7" s="70"/>
      <c r="M7" s="70"/>
      <c r="N7" s="70"/>
      <c r="O7" s="70"/>
      <c r="P7" s="70"/>
      <c r="Q7" s="70"/>
      <c r="R7" s="43"/>
      <c r="S7" s="43"/>
      <c r="T7" s="74"/>
      <c r="U7" s="4"/>
      <c r="V7" s="18" t="s">
        <v>41</v>
      </c>
      <c r="W7" s="32"/>
      <c r="X7" s="18" t="s">
        <v>55</v>
      </c>
      <c r="Y7" s="32"/>
      <c r="Z7" s="18" t="s">
        <v>62</v>
      </c>
      <c r="AA7" s="32"/>
      <c r="AB7" s="53"/>
      <c r="AC7" s="4"/>
      <c r="AD7" s="74"/>
      <c r="AE7" s="4"/>
      <c r="AF7" s="19" t="s">
        <v>41</v>
      </c>
      <c r="AG7" s="81"/>
      <c r="AH7" s="19" t="s">
        <v>55</v>
      </c>
      <c r="AI7" s="81"/>
      <c r="AJ7" s="19" t="s">
        <v>62</v>
      </c>
      <c r="AK7" s="81"/>
      <c r="AL7" s="53"/>
      <c r="AM7" s="4"/>
      <c r="AN7" s="74"/>
      <c r="AO7" s="4"/>
      <c r="AP7" s="19" t="s">
        <v>41</v>
      </c>
      <c r="AQ7" s="81"/>
      <c r="AR7" s="19" t="s">
        <v>55</v>
      </c>
      <c r="AS7" s="81"/>
      <c r="AT7" s="19" t="s">
        <v>62</v>
      </c>
      <c r="AU7" s="81"/>
      <c r="AV7" s="53"/>
      <c r="AW7" s="4"/>
      <c r="AY7" s="4"/>
      <c r="AZ7" s="19" t="s">
        <v>41</v>
      </c>
      <c r="BA7" s="81"/>
      <c r="BB7" s="19" t="s">
        <v>55</v>
      </c>
      <c r="BC7" s="81"/>
      <c r="BD7" s="19" t="s">
        <v>62</v>
      </c>
      <c r="BE7" s="81"/>
      <c r="BF7" s="53"/>
      <c r="BG7" s="4"/>
      <c r="BI7" s="4"/>
      <c r="BJ7" s="18" t="s">
        <v>41</v>
      </c>
      <c r="BK7" s="32"/>
      <c r="BL7" s="18" t="s">
        <v>55</v>
      </c>
      <c r="BM7" s="32"/>
      <c r="BN7" s="18" t="s">
        <v>62</v>
      </c>
      <c r="BO7" s="32"/>
      <c r="BP7" s="53"/>
      <c r="BQ7" s="4"/>
    </row>
    <row r="8" spans="1:69" ht="22.5" customHeight="1">
      <c r="A8" s="5" t="s">
        <v>10</v>
      </c>
      <c r="B8" s="19" t="s">
        <v>24</v>
      </c>
      <c r="C8" s="19" t="s">
        <v>33</v>
      </c>
      <c r="D8" s="19" t="s">
        <v>24</v>
      </c>
      <c r="E8" s="19" t="s">
        <v>33</v>
      </c>
      <c r="F8" s="19" t="s">
        <v>24</v>
      </c>
      <c r="G8" s="19" t="s">
        <v>33</v>
      </c>
      <c r="H8" s="54" t="s">
        <v>63</v>
      </c>
      <c r="I8" s="4"/>
      <c r="J8" s="43"/>
      <c r="K8" s="66"/>
      <c r="L8" s="63"/>
      <c r="M8" s="63"/>
      <c r="N8" s="63"/>
      <c r="O8" s="63"/>
      <c r="P8" s="63"/>
      <c r="Q8" s="63"/>
      <c r="R8" s="66"/>
      <c r="S8" s="43"/>
      <c r="T8" s="74"/>
      <c r="U8" s="5" t="s">
        <v>10</v>
      </c>
      <c r="V8" s="19" t="s">
        <v>24</v>
      </c>
      <c r="W8" s="19" t="s">
        <v>33</v>
      </c>
      <c r="X8" s="19" t="s">
        <v>24</v>
      </c>
      <c r="Y8" s="19" t="s">
        <v>33</v>
      </c>
      <c r="Z8" s="19" t="s">
        <v>24</v>
      </c>
      <c r="AA8" s="19" t="s">
        <v>33</v>
      </c>
      <c r="AB8" s="54" t="s">
        <v>63</v>
      </c>
      <c r="AC8" s="4"/>
      <c r="AD8" s="74"/>
      <c r="AE8" s="5" t="s">
        <v>10</v>
      </c>
      <c r="AF8" s="19" t="s">
        <v>24</v>
      </c>
      <c r="AG8" s="19" t="s">
        <v>33</v>
      </c>
      <c r="AH8" s="19" t="s">
        <v>24</v>
      </c>
      <c r="AI8" s="19" t="s">
        <v>33</v>
      </c>
      <c r="AJ8" s="19" t="s">
        <v>24</v>
      </c>
      <c r="AK8" s="19" t="s">
        <v>33</v>
      </c>
      <c r="AL8" s="54" t="s">
        <v>63</v>
      </c>
      <c r="AM8" s="4"/>
      <c r="AN8" s="74"/>
      <c r="AO8" s="5" t="s">
        <v>10</v>
      </c>
      <c r="AP8" s="19" t="s">
        <v>24</v>
      </c>
      <c r="AQ8" s="19" t="s">
        <v>33</v>
      </c>
      <c r="AR8" s="19" t="s">
        <v>24</v>
      </c>
      <c r="AS8" s="19" t="s">
        <v>33</v>
      </c>
      <c r="AT8" s="19" t="s">
        <v>24</v>
      </c>
      <c r="AU8" s="19" t="s">
        <v>33</v>
      </c>
      <c r="AV8" s="54" t="s">
        <v>63</v>
      </c>
      <c r="AW8" s="4"/>
      <c r="AY8" s="5" t="s">
        <v>10</v>
      </c>
      <c r="AZ8" s="19" t="s">
        <v>24</v>
      </c>
      <c r="BA8" s="19" t="s">
        <v>33</v>
      </c>
      <c r="BB8" s="19" t="s">
        <v>24</v>
      </c>
      <c r="BC8" s="19" t="s">
        <v>33</v>
      </c>
      <c r="BD8" s="19" t="s">
        <v>24</v>
      </c>
      <c r="BE8" s="19" t="s">
        <v>33</v>
      </c>
      <c r="BF8" s="54" t="s">
        <v>63</v>
      </c>
      <c r="BG8" s="4"/>
      <c r="BI8" s="5" t="s">
        <v>10</v>
      </c>
      <c r="BJ8" s="19" t="s">
        <v>24</v>
      </c>
      <c r="BK8" s="19" t="s">
        <v>33</v>
      </c>
      <c r="BL8" s="19" t="s">
        <v>24</v>
      </c>
      <c r="BM8" s="19" t="s">
        <v>33</v>
      </c>
      <c r="BN8" s="19" t="s">
        <v>24</v>
      </c>
      <c r="BO8" s="19" t="s">
        <v>33</v>
      </c>
      <c r="BP8" s="54" t="s">
        <v>63</v>
      </c>
      <c r="BQ8" s="4"/>
    </row>
    <row r="9" spans="1:69" ht="22.5" customHeight="1">
      <c r="A9" s="6" t="s">
        <v>15</v>
      </c>
      <c r="B9" s="20">
        <v>109</v>
      </c>
      <c r="C9" s="20">
        <v>1</v>
      </c>
      <c r="D9" s="20">
        <v>56</v>
      </c>
      <c r="E9" s="20">
        <v>3</v>
      </c>
      <c r="F9" s="20">
        <f>B9+D9</f>
        <v>165</v>
      </c>
      <c r="G9" s="20">
        <f>C9+E9</f>
        <v>4</v>
      </c>
      <c r="H9" s="38">
        <f>F9+G9</f>
        <v>169</v>
      </c>
      <c r="I9" s="43"/>
      <c r="J9" s="43"/>
      <c r="K9" s="63"/>
      <c r="L9" s="64"/>
      <c r="M9" s="64"/>
      <c r="N9" s="64"/>
      <c r="O9" s="64"/>
      <c r="P9" s="64"/>
      <c r="Q9" s="64"/>
      <c r="R9" s="64"/>
      <c r="S9" s="43"/>
      <c r="T9" s="74"/>
      <c r="U9" s="6" t="s">
        <v>72</v>
      </c>
      <c r="V9" s="20">
        <v>187</v>
      </c>
      <c r="W9" s="20">
        <v>1</v>
      </c>
      <c r="X9" s="20">
        <v>94</v>
      </c>
      <c r="Y9" s="20">
        <v>2</v>
      </c>
      <c r="Z9" s="20">
        <v>281</v>
      </c>
      <c r="AA9" s="20">
        <v>3</v>
      </c>
      <c r="AB9" s="38">
        <v>284</v>
      </c>
      <c r="AC9" s="43"/>
      <c r="AD9" s="74"/>
      <c r="AE9" s="6" t="s">
        <v>80</v>
      </c>
      <c r="AF9" s="20">
        <v>223</v>
      </c>
      <c r="AG9" s="20">
        <v>1</v>
      </c>
      <c r="AH9" s="20">
        <v>128</v>
      </c>
      <c r="AI9" s="20">
        <v>2</v>
      </c>
      <c r="AJ9" s="20">
        <v>351</v>
      </c>
      <c r="AK9" s="20">
        <v>3</v>
      </c>
      <c r="AL9" s="38">
        <v>354</v>
      </c>
      <c r="AM9" s="43"/>
      <c r="AN9" s="74"/>
      <c r="AO9" s="6" t="s">
        <v>83</v>
      </c>
      <c r="AP9" s="20">
        <v>264</v>
      </c>
      <c r="AQ9" s="20">
        <v>2</v>
      </c>
      <c r="AR9" s="20">
        <v>145</v>
      </c>
      <c r="AS9" s="20">
        <v>3</v>
      </c>
      <c r="AT9" s="20">
        <v>409</v>
      </c>
      <c r="AU9" s="20">
        <v>5</v>
      </c>
      <c r="AV9" s="38">
        <v>414</v>
      </c>
      <c r="AW9" s="43"/>
      <c r="AY9" s="6" t="s">
        <v>84</v>
      </c>
      <c r="AZ9" s="20">
        <v>311</v>
      </c>
      <c r="BA9" s="20">
        <v>2</v>
      </c>
      <c r="BB9" s="20">
        <v>147</v>
      </c>
      <c r="BC9" s="20">
        <v>8</v>
      </c>
      <c r="BD9" s="20">
        <v>458</v>
      </c>
      <c r="BE9" s="20">
        <v>10</v>
      </c>
      <c r="BF9" s="38">
        <v>468</v>
      </c>
      <c r="BG9" s="43"/>
      <c r="BI9" s="6" t="s">
        <v>89</v>
      </c>
      <c r="BJ9" s="20">
        <f t="shared" ref="BJ9:BM10" si="0">V9-AZ9</f>
        <v>-124</v>
      </c>
      <c r="BK9" s="20">
        <f t="shared" si="0"/>
        <v>-1</v>
      </c>
      <c r="BL9" s="20">
        <f t="shared" si="0"/>
        <v>-53</v>
      </c>
      <c r="BM9" s="20">
        <f t="shared" si="0"/>
        <v>-6</v>
      </c>
      <c r="BN9" s="20">
        <f>BJ9+BL9</f>
        <v>-177</v>
      </c>
      <c r="BO9" s="20">
        <f>BK9+BM9</f>
        <v>-7</v>
      </c>
      <c r="BP9" s="38">
        <f>BN9+BO9</f>
        <v>-184</v>
      </c>
      <c r="BQ9" s="43"/>
    </row>
    <row r="10" spans="1:69" ht="22.5" customHeight="1">
      <c r="A10" s="6" t="s">
        <v>4</v>
      </c>
      <c r="B10" s="20">
        <v>164</v>
      </c>
      <c r="C10" s="20">
        <v>0</v>
      </c>
      <c r="D10" s="20">
        <v>93</v>
      </c>
      <c r="E10" s="20">
        <v>2</v>
      </c>
      <c r="F10" s="20">
        <v>257</v>
      </c>
      <c r="G10" s="20">
        <v>2</v>
      </c>
      <c r="H10" s="38">
        <v>259</v>
      </c>
      <c r="I10" s="43"/>
      <c r="J10" s="43"/>
      <c r="K10" s="63"/>
      <c r="L10" s="64"/>
      <c r="M10" s="64"/>
      <c r="N10" s="64"/>
      <c r="O10" s="64"/>
      <c r="P10" s="64"/>
      <c r="Q10" s="64"/>
      <c r="R10" s="64"/>
      <c r="S10" s="43"/>
      <c r="T10" s="74"/>
      <c r="U10" s="6" t="s">
        <v>73</v>
      </c>
      <c r="V10" s="20">
        <v>223</v>
      </c>
      <c r="W10" s="20">
        <v>1</v>
      </c>
      <c r="X10" s="20">
        <v>128</v>
      </c>
      <c r="Y10" s="20">
        <v>2</v>
      </c>
      <c r="Z10" s="20">
        <v>351</v>
      </c>
      <c r="AA10" s="20">
        <v>3</v>
      </c>
      <c r="AB10" s="38">
        <v>354</v>
      </c>
      <c r="AC10" s="43"/>
      <c r="AD10" s="74"/>
      <c r="AE10" s="6" t="s">
        <v>81</v>
      </c>
      <c r="AF10" s="20">
        <v>264</v>
      </c>
      <c r="AG10" s="20">
        <v>2</v>
      </c>
      <c r="AH10" s="20">
        <v>145</v>
      </c>
      <c r="AI10" s="20">
        <v>3</v>
      </c>
      <c r="AJ10" s="20">
        <v>409</v>
      </c>
      <c r="AK10" s="20">
        <v>5</v>
      </c>
      <c r="AL10" s="38">
        <v>414</v>
      </c>
      <c r="AM10" s="43"/>
      <c r="AN10" s="74"/>
      <c r="AO10" s="6" t="s">
        <v>84</v>
      </c>
      <c r="AP10" s="20">
        <v>311</v>
      </c>
      <c r="AQ10" s="20">
        <v>2</v>
      </c>
      <c r="AR10" s="20">
        <v>147</v>
      </c>
      <c r="AS10" s="20">
        <v>8</v>
      </c>
      <c r="AT10" s="20">
        <v>458</v>
      </c>
      <c r="AU10" s="20">
        <v>10</v>
      </c>
      <c r="AV10" s="38">
        <v>468</v>
      </c>
      <c r="AW10" s="43"/>
      <c r="AY10" s="6" t="s">
        <v>86</v>
      </c>
      <c r="AZ10" s="20">
        <v>323</v>
      </c>
      <c r="BA10" s="20">
        <v>1</v>
      </c>
      <c r="BB10" s="20">
        <v>194</v>
      </c>
      <c r="BC10" s="20">
        <v>10</v>
      </c>
      <c r="BD10" s="20">
        <v>517</v>
      </c>
      <c r="BE10" s="20">
        <v>11</v>
      </c>
      <c r="BF10" s="38">
        <v>528</v>
      </c>
      <c r="BG10" s="43"/>
      <c r="BI10" s="6" t="s">
        <v>90</v>
      </c>
      <c r="BJ10" s="20">
        <f t="shared" si="0"/>
        <v>-100</v>
      </c>
      <c r="BK10" s="20">
        <f t="shared" si="0"/>
        <v>0</v>
      </c>
      <c r="BL10" s="20">
        <f t="shared" si="0"/>
        <v>-66</v>
      </c>
      <c r="BM10" s="20">
        <f t="shared" si="0"/>
        <v>-8</v>
      </c>
      <c r="BN10" s="20">
        <f>BJ10+BL10</f>
        <v>-166</v>
      </c>
      <c r="BO10" s="20">
        <f>BK10+BM10</f>
        <v>-8</v>
      </c>
      <c r="BP10" s="85">
        <f>BN10+BO10</f>
        <v>-174</v>
      </c>
      <c r="BQ10" s="43"/>
    </row>
    <row r="11" spans="1:69" ht="22.5" customHeight="1">
      <c r="A11" s="7" t="s">
        <v>9</v>
      </c>
      <c r="B11" s="21">
        <f t="shared" ref="B11:H11" si="1">B9-B10</f>
        <v>-55</v>
      </c>
      <c r="C11" s="21">
        <f t="shared" si="1"/>
        <v>1</v>
      </c>
      <c r="D11" s="21">
        <f t="shared" si="1"/>
        <v>-37</v>
      </c>
      <c r="E11" s="21">
        <f t="shared" si="1"/>
        <v>1</v>
      </c>
      <c r="F11" s="21">
        <f t="shared" si="1"/>
        <v>-92</v>
      </c>
      <c r="G11" s="21">
        <f t="shared" si="1"/>
        <v>2</v>
      </c>
      <c r="H11" s="55">
        <f t="shared" si="1"/>
        <v>-90</v>
      </c>
      <c r="I11" s="4"/>
      <c r="J11" s="43"/>
      <c r="K11" s="63"/>
      <c r="L11" s="64"/>
      <c r="M11" s="64"/>
      <c r="N11" s="64"/>
      <c r="O11" s="64"/>
      <c r="P11" s="64"/>
      <c r="Q11" s="64"/>
      <c r="R11" s="64"/>
      <c r="S11" s="43"/>
      <c r="T11" s="74"/>
      <c r="U11" s="7" t="s">
        <v>9</v>
      </c>
      <c r="V11" s="21">
        <f t="shared" ref="V11:AB11" si="2">V9-V10</f>
        <v>-36</v>
      </c>
      <c r="W11" s="21">
        <f t="shared" si="2"/>
        <v>0</v>
      </c>
      <c r="X11" s="21">
        <f t="shared" si="2"/>
        <v>-34</v>
      </c>
      <c r="Y11" s="21">
        <f t="shared" si="2"/>
        <v>0</v>
      </c>
      <c r="Z11" s="21">
        <f t="shared" si="2"/>
        <v>-70</v>
      </c>
      <c r="AA11" s="21">
        <f t="shared" si="2"/>
        <v>0</v>
      </c>
      <c r="AB11" s="55">
        <f t="shared" si="2"/>
        <v>-70</v>
      </c>
      <c r="AC11" s="4"/>
      <c r="AD11" s="74"/>
      <c r="AE11" s="7" t="s">
        <v>9</v>
      </c>
      <c r="AF11" s="21">
        <v>-41</v>
      </c>
      <c r="AG11" s="21">
        <v>-1</v>
      </c>
      <c r="AH11" s="21">
        <v>-17</v>
      </c>
      <c r="AI11" s="21">
        <v>-1</v>
      </c>
      <c r="AJ11" s="21">
        <v>-58</v>
      </c>
      <c r="AK11" s="21">
        <v>-2</v>
      </c>
      <c r="AL11" s="55">
        <v>-60</v>
      </c>
      <c r="AM11" s="4"/>
      <c r="AN11" s="74"/>
      <c r="AO11" s="7" t="s">
        <v>9</v>
      </c>
      <c r="AP11" s="21">
        <f t="shared" ref="AP11:AV11" si="3">AP9-AP10</f>
        <v>-47</v>
      </c>
      <c r="AQ11" s="21">
        <f t="shared" si="3"/>
        <v>0</v>
      </c>
      <c r="AR11" s="21">
        <f t="shared" si="3"/>
        <v>-2</v>
      </c>
      <c r="AS11" s="21">
        <f t="shared" si="3"/>
        <v>-5</v>
      </c>
      <c r="AT11" s="21">
        <f t="shared" si="3"/>
        <v>-49</v>
      </c>
      <c r="AU11" s="21">
        <f t="shared" si="3"/>
        <v>-5</v>
      </c>
      <c r="AV11" s="55">
        <f t="shared" si="3"/>
        <v>-54</v>
      </c>
      <c r="AW11" s="4"/>
      <c r="AY11" s="7" t="s">
        <v>9</v>
      </c>
      <c r="AZ11" s="21">
        <v>-12</v>
      </c>
      <c r="BA11" s="21">
        <v>1</v>
      </c>
      <c r="BB11" s="21">
        <v>-47</v>
      </c>
      <c r="BC11" s="21">
        <v>-2</v>
      </c>
      <c r="BD11" s="21">
        <v>-59</v>
      </c>
      <c r="BE11" s="21">
        <v>-1</v>
      </c>
      <c r="BF11" s="55">
        <v>-60</v>
      </c>
      <c r="BG11" s="4"/>
      <c r="BI11" s="7"/>
      <c r="BJ11" s="21"/>
      <c r="BK11" s="21"/>
      <c r="BL11" s="21"/>
      <c r="BM11" s="21"/>
      <c r="BN11" s="21"/>
      <c r="BO11" s="21"/>
      <c r="BP11" s="55"/>
      <c r="BQ11" s="4"/>
    </row>
    <row r="12" spans="1:69" ht="22.5" customHeight="1"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69" ht="22.5" customHeight="1">
      <c r="A13" s="3" t="s">
        <v>13</v>
      </c>
      <c r="B13" s="3"/>
      <c r="C13" s="3"/>
      <c r="D13" s="3"/>
      <c r="E13" s="3"/>
      <c r="F13" s="3"/>
      <c r="J13" s="43"/>
      <c r="K13" s="43"/>
      <c r="L13" s="43"/>
      <c r="M13" s="43"/>
      <c r="N13" s="43"/>
      <c r="O13" s="43"/>
      <c r="P13" s="43"/>
      <c r="Q13" s="43"/>
      <c r="R13" s="43"/>
      <c r="S13" s="43"/>
      <c r="U13" s="3" t="s">
        <v>74</v>
      </c>
      <c r="V13" s="3"/>
      <c r="W13" s="3"/>
      <c r="X13" s="3"/>
      <c r="Y13" s="3"/>
      <c r="Z13" s="3"/>
      <c r="AE13" s="3" t="s">
        <v>74</v>
      </c>
      <c r="AF13" s="3"/>
      <c r="AG13" s="3"/>
      <c r="AH13" s="3"/>
      <c r="AI13" s="3"/>
      <c r="AJ13" s="3"/>
      <c r="AO13" s="3" t="s">
        <v>74</v>
      </c>
      <c r="AP13" s="3"/>
      <c r="AQ13" s="3"/>
      <c r="AR13" s="3"/>
      <c r="AS13" s="3"/>
      <c r="AT13" s="3"/>
      <c r="AY13" s="3" t="s">
        <v>74</v>
      </c>
      <c r="AZ13" s="3"/>
      <c r="BA13" s="3"/>
      <c r="BB13" s="3"/>
      <c r="BC13" s="3"/>
      <c r="BD13" s="3"/>
      <c r="BI13" s="3" t="s">
        <v>74</v>
      </c>
      <c r="BJ13" s="3"/>
      <c r="BK13" s="3"/>
      <c r="BL13" s="3"/>
      <c r="BM13" s="3"/>
      <c r="BN13" s="3"/>
    </row>
    <row r="14" spans="1:69" ht="22.5" customHeight="1">
      <c r="A14" s="8" t="s">
        <v>10</v>
      </c>
      <c r="B14" s="22" t="s">
        <v>44</v>
      </c>
      <c r="C14" s="22" t="s">
        <v>47</v>
      </c>
      <c r="D14" s="22" t="s">
        <v>56</v>
      </c>
      <c r="E14" s="22" t="s">
        <v>58</v>
      </c>
      <c r="F14" s="37" t="s">
        <v>63</v>
      </c>
      <c r="G14" s="43"/>
      <c r="J14" s="43"/>
      <c r="K14" s="63"/>
      <c r="L14" s="71"/>
      <c r="M14" s="71"/>
      <c r="N14" s="71"/>
      <c r="O14" s="71"/>
      <c r="P14" s="63"/>
      <c r="Q14" s="43"/>
      <c r="R14" s="43"/>
      <c r="S14" s="43"/>
      <c r="U14" s="8" t="s">
        <v>10</v>
      </c>
      <c r="V14" s="22" t="s">
        <v>44</v>
      </c>
      <c r="W14" s="22" t="s">
        <v>47</v>
      </c>
      <c r="X14" s="22" t="s">
        <v>56</v>
      </c>
      <c r="Y14" s="22" t="s">
        <v>58</v>
      </c>
      <c r="Z14" s="37" t="s">
        <v>63</v>
      </c>
      <c r="AA14" s="43"/>
      <c r="AE14" s="8" t="s">
        <v>10</v>
      </c>
      <c r="AF14" s="22" t="s">
        <v>44</v>
      </c>
      <c r="AG14" s="22" t="s">
        <v>47</v>
      </c>
      <c r="AH14" s="22" t="s">
        <v>56</v>
      </c>
      <c r="AI14" s="22" t="s">
        <v>58</v>
      </c>
      <c r="AJ14" s="37" t="s">
        <v>63</v>
      </c>
      <c r="AK14" s="43"/>
      <c r="AO14" s="8" t="s">
        <v>10</v>
      </c>
      <c r="AP14" s="22" t="s">
        <v>44</v>
      </c>
      <c r="AQ14" s="22" t="s">
        <v>47</v>
      </c>
      <c r="AR14" s="22" t="s">
        <v>56</v>
      </c>
      <c r="AS14" s="22" t="s">
        <v>58</v>
      </c>
      <c r="AT14" s="37" t="s">
        <v>63</v>
      </c>
      <c r="AU14" s="43"/>
      <c r="AY14" s="8" t="s">
        <v>10</v>
      </c>
      <c r="AZ14" s="22" t="s">
        <v>44</v>
      </c>
      <c r="BA14" s="22" t="s">
        <v>47</v>
      </c>
      <c r="BB14" s="22" t="s">
        <v>56</v>
      </c>
      <c r="BC14" s="22" t="s">
        <v>58</v>
      </c>
      <c r="BD14" s="37" t="s">
        <v>63</v>
      </c>
      <c r="BE14" s="43"/>
      <c r="BI14" s="8" t="s">
        <v>10</v>
      </c>
      <c r="BJ14" s="22" t="s">
        <v>44</v>
      </c>
      <c r="BK14" s="22" t="s">
        <v>47</v>
      </c>
      <c r="BL14" s="22" t="s">
        <v>56</v>
      </c>
      <c r="BM14" s="22" t="s">
        <v>58</v>
      </c>
      <c r="BN14" s="37" t="s">
        <v>63</v>
      </c>
      <c r="BO14" s="43"/>
    </row>
    <row r="15" spans="1:69" ht="22.5" customHeight="1">
      <c r="A15" s="6" t="s">
        <v>7</v>
      </c>
      <c r="B15" s="20">
        <v>1</v>
      </c>
      <c r="C15" s="20">
        <v>7</v>
      </c>
      <c r="D15" s="20">
        <v>102</v>
      </c>
      <c r="E15" s="20">
        <v>0</v>
      </c>
      <c r="F15" s="38">
        <f>SUM(B15:E15)</f>
        <v>110</v>
      </c>
      <c r="G15" s="43"/>
      <c r="J15" s="43"/>
      <c r="K15" s="63"/>
      <c r="L15" s="64"/>
      <c r="M15" s="64"/>
      <c r="N15" s="64"/>
      <c r="O15" s="64"/>
      <c r="P15" s="64"/>
      <c r="Q15" s="43"/>
      <c r="R15" s="43"/>
      <c r="S15" s="43"/>
      <c r="U15" s="6" t="s">
        <v>7</v>
      </c>
      <c r="V15" s="20">
        <v>3</v>
      </c>
      <c r="W15" s="20">
        <v>9</v>
      </c>
      <c r="X15" s="20">
        <v>175</v>
      </c>
      <c r="Y15" s="20">
        <v>1</v>
      </c>
      <c r="Z15" s="38">
        <v>188</v>
      </c>
      <c r="AA15" s="43"/>
      <c r="AE15" s="6" t="s">
        <v>7</v>
      </c>
      <c r="AF15" s="20">
        <v>0</v>
      </c>
      <c r="AG15" s="20">
        <v>17</v>
      </c>
      <c r="AH15" s="20">
        <v>200</v>
      </c>
      <c r="AI15" s="20">
        <v>7</v>
      </c>
      <c r="AJ15" s="38">
        <v>224</v>
      </c>
      <c r="AK15" s="43"/>
      <c r="AO15" s="6" t="s">
        <v>7</v>
      </c>
      <c r="AP15" s="20">
        <v>2</v>
      </c>
      <c r="AQ15" s="20">
        <v>9</v>
      </c>
      <c r="AR15" s="20">
        <v>251</v>
      </c>
      <c r="AS15" s="20">
        <v>4</v>
      </c>
      <c r="AT15" s="38">
        <v>266</v>
      </c>
      <c r="AU15" s="43"/>
      <c r="AY15" s="6" t="s">
        <v>7</v>
      </c>
      <c r="AZ15" s="20">
        <v>2</v>
      </c>
      <c r="BA15" s="20">
        <v>13</v>
      </c>
      <c r="BB15" s="20">
        <v>296</v>
      </c>
      <c r="BC15" s="20">
        <v>2</v>
      </c>
      <c r="BD15" s="38">
        <v>313</v>
      </c>
      <c r="BE15" s="43"/>
      <c r="BI15" s="6" t="s">
        <v>7</v>
      </c>
      <c r="BJ15" s="20">
        <f t="shared" ref="BJ15:BM16" si="4">V15-AZ15</f>
        <v>1</v>
      </c>
      <c r="BK15" s="20">
        <f t="shared" si="4"/>
        <v>-4</v>
      </c>
      <c r="BL15" s="20">
        <f t="shared" si="4"/>
        <v>-121</v>
      </c>
      <c r="BM15" s="20">
        <f t="shared" si="4"/>
        <v>-1</v>
      </c>
      <c r="BN15" s="38">
        <f>SUM(BJ15:BM15)</f>
        <v>-125</v>
      </c>
      <c r="BO15" s="43"/>
    </row>
    <row r="16" spans="1:69" ht="22.5" customHeight="1">
      <c r="A16" s="9" t="s">
        <v>14</v>
      </c>
      <c r="B16" s="23">
        <v>4</v>
      </c>
      <c r="C16" s="23">
        <v>7</v>
      </c>
      <c r="D16" s="23">
        <v>47</v>
      </c>
      <c r="E16" s="23">
        <v>1</v>
      </c>
      <c r="F16" s="39">
        <f>SUM(B16:E16)</f>
        <v>59</v>
      </c>
      <c r="G16" s="44"/>
      <c r="J16" s="43"/>
      <c r="K16" s="63"/>
      <c r="L16" s="64"/>
      <c r="M16" s="64"/>
      <c r="N16" s="64"/>
      <c r="O16" s="64"/>
      <c r="P16" s="64"/>
      <c r="Q16" s="43"/>
      <c r="R16" s="43"/>
      <c r="S16" s="43"/>
      <c r="U16" s="9" t="s">
        <v>14</v>
      </c>
      <c r="V16" s="23">
        <v>12</v>
      </c>
      <c r="W16" s="23">
        <v>15</v>
      </c>
      <c r="X16" s="23">
        <v>67</v>
      </c>
      <c r="Y16" s="23">
        <v>2</v>
      </c>
      <c r="Z16" s="39">
        <v>96</v>
      </c>
      <c r="AA16" s="43"/>
      <c r="AE16" s="9" t="s">
        <v>14</v>
      </c>
      <c r="AF16" s="23">
        <v>18</v>
      </c>
      <c r="AG16" s="23">
        <v>27</v>
      </c>
      <c r="AH16" s="23">
        <v>81</v>
      </c>
      <c r="AI16" s="23">
        <v>4</v>
      </c>
      <c r="AJ16" s="39">
        <v>130</v>
      </c>
      <c r="AK16" s="43"/>
      <c r="AO16" s="9" t="s">
        <v>14</v>
      </c>
      <c r="AP16" s="23">
        <v>21</v>
      </c>
      <c r="AQ16" s="23">
        <v>25</v>
      </c>
      <c r="AR16" s="23">
        <v>98</v>
      </c>
      <c r="AS16" s="23">
        <v>4</v>
      </c>
      <c r="AT16" s="39">
        <v>148</v>
      </c>
      <c r="AU16" s="43"/>
      <c r="AY16" s="9" t="s">
        <v>14</v>
      </c>
      <c r="AZ16" s="23">
        <v>17</v>
      </c>
      <c r="BA16" s="23">
        <v>27</v>
      </c>
      <c r="BB16" s="23">
        <v>109</v>
      </c>
      <c r="BC16" s="23">
        <v>2</v>
      </c>
      <c r="BD16" s="39">
        <v>155</v>
      </c>
      <c r="BE16" s="43"/>
      <c r="BI16" s="9" t="s">
        <v>14</v>
      </c>
      <c r="BJ16" s="23">
        <f t="shared" si="4"/>
        <v>-5</v>
      </c>
      <c r="BK16" s="23">
        <f t="shared" si="4"/>
        <v>-12</v>
      </c>
      <c r="BL16" s="23">
        <f t="shared" si="4"/>
        <v>-42</v>
      </c>
      <c r="BM16" s="23">
        <f t="shared" si="4"/>
        <v>0</v>
      </c>
      <c r="BN16" s="39">
        <f>SUM(BJ16:BM16)</f>
        <v>-59</v>
      </c>
      <c r="BO16" s="43"/>
    </row>
    <row r="17" spans="1:69" ht="22.5" customHeight="1">
      <c r="A17" s="10" t="s">
        <v>17</v>
      </c>
      <c r="B17" s="24">
        <f>SUM(B15:B16)</f>
        <v>5</v>
      </c>
      <c r="C17" s="24">
        <f>SUM(C15:C16)</f>
        <v>14</v>
      </c>
      <c r="D17" s="24">
        <f>SUM(D15:D16)</f>
        <v>149</v>
      </c>
      <c r="E17" s="28">
        <f>SUM(E15:E16)</f>
        <v>1</v>
      </c>
      <c r="F17" s="40">
        <f>SUM(F15:F16)</f>
        <v>169</v>
      </c>
      <c r="G17" s="44" t="str">
        <f>IF($H$9=F17,"","ng")</f>
        <v/>
      </c>
      <c r="J17" s="43"/>
      <c r="K17" s="63"/>
      <c r="L17" s="64"/>
      <c r="M17" s="64"/>
      <c r="N17" s="64"/>
      <c r="O17" s="64"/>
      <c r="P17" s="64"/>
      <c r="Q17" s="65"/>
      <c r="R17" s="43"/>
      <c r="S17" s="43"/>
      <c r="U17" s="10" t="s">
        <v>17</v>
      </c>
      <c r="V17" s="24">
        <v>15</v>
      </c>
      <c r="W17" s="24">
        <v>24</v>
      </c>
      <c r="X17" s="24">
        <v>242</v>
      </c>
      <c r="Y17" s="28">
        <v>3</v>
      </c>
      <c r="Z17" s="40">
        <v>284</v>
      </c>
      <c r="AA17" s="65" t="str">
        <f>IF($AB$9=Z17,"","ng")</f>
        <v/>
      </c>
      <c r="AE17" s="10" t="s">
        <v>17</v>
      </c>
      <c r="AF17" s="24">
        <v>18</v>
      </c>
      <c r="AG17" s="24">
        <v>44</v>
      </c>
      <c r="AH17" s="24">
        <v>281</v>
      </c>
      <c r="AI17" s="28">
        <v>11</v>
      </c>
      <c r="AJ17" s="40">
        <v>354</v>
      </c>
      <c r="AK17" s="65" t="str">
        <f>IF($AB$9=AJ17,"","ng")</f>
        <v>ng</v>
      </c>
      <c r="AO17" s="10" t="s">
        <v>17</v>
      </c>
      <c r="AP17" s="24">
        <v>23</v>
      </c>
      <c r="AQ17" s="24">
        <v>34</v>
      </c>
      <c r="AR17" s="24">
        <v>349</v>
      </c>
      <c r="AS17" s="28">
        <v>8</v>
      </c>
      <c r="AT17" s="40">
        <v>414</v>
      </c>
      <c r="AU17" s="65" t="str">
        <f>IF($AB$9=AT17,"","ng")</f>
        <v>ng</v>
      </c>
      <c r="AY17" s="10" t="s">
        <v>87</v>
      </c>
      <c r="AZ17" s="24">
        <v>19</v>
      </c>
      <c r="BA17" s="24">
        <v>40</v>
      </c>
      <c r="BB17" s="24">
        <v>405</v>
      </c>
      <c r="BC17" s="28">
        <v>4</v>
      </c>
      <c r="BD17" s="40">
        <v>468</v>
      </c>
      <c r="BE17" s="65" t="s">
        <v>78</v>
      </c>
      <c r="BI17" s="10" t="s">
        <v>17</v>
      </c>
      <c r="BJ17" s="24">
        <f>SUM(BJ15:BJ16)</f>
        <v>-4</v>
      </c>
      <c r="BK17" s="24">
        <f>SUM(BK15:BK16)</f>
        <v>-16</v>
      </c>
      <c r="BL17" s="24">
        <f>SUM(BL15:BL16)</f>
        <v>-163</v>
      </c>
      <c r="BM17" s="28">
        <f>SUM(BM15:BM16)</f>
        <v>-1</v>
      </c>
      <c r="BN17" s="40">
        <f>SUM(BN15:BN16)</f>
        <v>-184</v>
      </c>
      <c r="BO17" s="43"/>
    </row>
    <row r="18" spans="1:69" ht="22.5" customHeight="1">
      <c r="G18" s="45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69" ht="22.5" customHeight="1">
      <c r="A19" s="3" t="s">
        <v>18</v>
      </c>
      <c r="B19" s="3"/>
      <c r="C19" s="3"/>
      <c r="D19" s="3"/>
      <c r="E19" s="3"/>
      <c r="F19" s="3"/>
      <c r="G19" s="44"/>
      <c r="J19" s="43"/>
      <c r="K19" s="43"/>
      <c r="L19" s="43"/>
      <c r="M19" s="43"/>
      <c r="N19" s="43"/>
      <c r="O19" s="43"/>
      <c r="P19" s="43"/>
      <c r="Q19" s="43"/>
      <c r="R19" s="43"/>
      <c r="S19" s="43"/>
      <c r="U19" s="3" t="s">
        <v>75</v>
      </c>
      <c r="V19" s="3"/>
      <c r="W19" s="3"/>
      <c r="X19" s="3"/>
      <c r="Y19" s="3"/>
      <c r="Z19" s="3"/>
      <c r="AA19" s="43"/>
      <c r="AE19" s="3" t="s">
        <v>75</v>
      </c>
      <c r="AF19" s="3"/>
      <c r="AG19" s="3"/>
      <c r="AH19" s="3"/>
      <c r="AI19" s="3"/>
      <c r="AJ19" s="3"/>
      <c r="AK19" s="43"/>
      <c r="AO19" s="3" t="s">
        <v>75</v>
      </c>
      <c r="AP19" s="3"/>
      <c r="AQ19" s="3"/>
      <c r="AR19" s="3"/>
      <c r="AS19" s="3"/>
      <c r="AT19" s="3"/>
      <c r="AU19" s="43"/>
      <c r="AY19" s="3" t="s">
        <v>75</v>
      </c>
      <c r="AZ19" s="3"/>
      <c r="BA19" s="3"/>
      <c r="BB19" s="3"/>
      <c r="BC19" s="3"/>
      <c r="BD19" s="3"/>
      <c r="BE19" s="43"/>
      <c r="BI19" s="3" t="s">
        <v>75</v>
      </c>
      <c r="BJ19" s="3"/>
      <c r="BK19" s="3"/>
      <c r="BL19" s="3"/>
      <c r="BM19" s="3"/>
      <c r="BN19" s="3"/>
      <c r="BO19" s="43"/>
    </row>
    <row r="20" spans="1:69" ht="22.5" customHeight="1">
      <c r="A20" s="6" t="s">
        <v>19</v>
      </c>
      <c r="B20" s="19" t="s">
        <v>45</v>
      </c>
      <c r="C20" s="19" t="s">
        <v>48</v>
      </c>
      <c r="D20" s="19" t="s">
        <v>54</v>
      </c>
      <c r="E20" s="19" t="s">
        <v>12</v>
      </c>
      <c r="F20" s="41" t="s">
        <v>63</v>
      </c>
      <c r="G20" s="46"/>
      <c r="J20" s="43"/>
      <c r="K20" s="63"/>
      <c r="L20" s="63"/>
      <c r="M20" s="63"/>
      <c r="N20" s="63"/>
      <c r="O20" s="63"/>
      <c r="P20" s="63"/>
      <c r="Q20" s="43"/>
      <c r="R20" s="43"/>
      <c r="S20" s="43"/>
      <c r="U20" s="6" t="s">
        <v>19</v>
      </c>
      <c r="V20" s="19" t="s">
        <v>45</v>
      </c>
      <c r="W20" s="19" t="s">
        <v>48</v>
      </c>
      <c r="X20" s="19" t="s">
        <v>54</v>
      </c>
      <c r="Y20" s="19" t="s">
        <v>12</v>
      </c>
      <c r="Z20" s="41" t="s">
        <v>63</v>
      </c>
      <c r="AA20" s="4"/>
      <c r="AE20" s="6" t="s">
        <v>19</v>
      </c>
      <c r="AF20" s="19" t="s">
        <v>45</v>
      </c>
      <c r="AG20" s="19" t="s">
        <v>48</v>
      </c>
      <c r="AH20" s="19" t="s">
        <v>54</v>
      </c>
      <c r="AI20" s="19" t="s">
        <v>12</v>
      </c>
      <c r="AJ20" s="41" t="s">
        <v>63</v>
      </c>
      <c r="AK20" s="4"/>
      <c r="AO20" s="6" t="s">
        <v>19</v>
      </c>
      <c r="AP20" s="19" t="s">
        <v>45</v>
      </c>
      <c r="AQ20" s="19" t="s">
        <v>48</v>
      </c>
      <c r="AR20" s="19" t="s">
        <v>54</v>
      </c>
      <c r="AS20" s="19" t="s">
        <v>12</v>
      </c>
      <c r="AT20" s="41" t="s">
        <v>63</v>
      </c>
      <c r="AU20" s="4"/>
      <c r="AY20" s="6" t="s">
        <v>19</v>
      </c>
      <c r="AZ20" s="19" t="s">
        <v>45</v>
      </c>
      <c r="BA20" s="19" t="s">
        <v>48</v>
      </c>
      <c r="BB20" s="19" t="s">
        <v>54</v>
      </c>
      <c r="BC20" s="19" t="s">
        <v>12</v>
      </c>
      <c r="BD20" s="41" t="s">
        <v>63</v>
      </c>
      <c r="BE20" s="4"/>
      <c r="BI20" s="6" t="s">
        <v>19</v>
      </c>
      <c r="BJ20" s="19" t="s">
        <v>45</v>
      </c>
      <c r="BK20" s="19" t="s">
        <v>48</v>
      </c>
      <c r="BL20" s="19" t="s">
        <v>54</v>
      </c>
      <c r="BM20" s="19" t="s">
        <v>12</v>
      </c>
      <c r="BN20" s="41" t="s">
        <v>63</v>
      </c>
      <c r="BO20" s="4"/>
    </row>
    <row r="21" spans="1:69" ht="22.5" customHeight="1">
      <c r="A21" s="11">
        <v>2</v>
      </c>
      <c r="B21" s="25">
        <v>112</v>
      </c>
      <c r="C21" s="21">
        <v>34</v>
      </c>
      <c r="D21" s="21">
        <v>18</v>
      </c>
      <c r="E21" s="21">
        <v>3</v>
      </c>
      <c r="F21" s="42">
        <f>SUM(A21:E21)</f>
        <v>169</v>
      </c>
      <c r="G21" s="47"/>
      <c r="J21" s="43"/>
      <c r="K21" s="64"/>
      <c r="L21" s="64"/>
      <c r="M21" s="64"/>
      <c r="N21" s="64"/>
      <c r="O21" s="64"/>
      <c r="P21" s="64"/>
      <c r="Q21" s="73"/>
      <c r="R21" s="43"/>
      <c r="S21" s="43"/>
      <c r="U21" s="11">
        <v>1</v>
      </c>
      <c r="V21" s="25">
        <v>116</v>
      </c>
      <c r="W21" s="21">
        <v>122</v>
      </c>
      <c r="X21" s="21">
        <v>39</v>
      </c>
      <c r="Y21" s="21">
        <v>6</v>
      </c>
      <c r="Z21" s="42">
        <v>284</v>
      </c>
      <c r="AA21" s="73"/>
      <c r="AE21" s="11">
        <v>1</v>
      </c>
      <c r="AF21" s="25">
        <v>179</v>
      </c>
      <c r="AG21" s="21">
        <v>132</v>
      </c>
      <c r="AH21" s="21">
        <v>34</v>
      </c>
      <c r="AI21" s="21">
        <v>8</v>
      </c>
      <c r="AJ21" s="42">
        <v>354</v>
      </c>
      <c r="AK21" s="73"/>
      <c r="AO21" s="11">
        <v>0</v>
      </c>
      <c r="AP21" s="25">
        <v>225</v>
      </c>
      <c r="AQ21" s="21">
        <v>130</v>
      </c>
      <c r="AR21" s="21">
        <v>46</v>
      </c>
      <c r="AS21" s="21">
        <v>13</v>
      </c>
      <c r="AT21" s="42">
        <v>414</v>
      </c>
      <c r="AU21" s="73"/>
      <c r="AY21" s="12">
        <v>2</v>
      </c>
      <c r="AZ21" s="12">
        <v>216</v>
      </c>
      <c r="BA21" s="21">
        <v>188</v>
      </c>
      <c r="BB21" s="21">
        <v>45</v>
      </c>
      <c r="BC21" s="21">
        <v>17</v>
      </c>
      <c r="BD21" s="42">
        <v>468</v>
      </c>
      <c r="BE21" s="73"/>
      <c r="BI21" s="12">
        <f>U21-AY21</f>
        <v>-1</v>
      </c>
      <c r="BJ21" s="21">
        <f>V21-AZ21</f>
        <v>-100</v>
      </c>
      <c r="BK21" s="21">
        <f>W21-BA21</f>
        <v>-66</v>
      </c>
      <c r="BL21" s="21">
        <f>X21-BB21</f>
        <v>-6</v>
      </c>
      <c r="BM21" s="21">
        <f>Y21-BC21</f>
        <v>-11</v>
      </c>
      <c r="BN21" s="42">
        <f>SUM(BI21:BM21)</f>
        <v>-184</v>
      </c>
      <c r="BO21" s="43"/>
    </row>
    <row r="22" spans="1:69" ht="22.5" customHeight="1"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1:69" ht="22.5" customHeight="1">
      <c r="A23" s="3" t="s">
        <v>16</v>
      </c>
      <c r="B23" s="3"/>
      <c r="C23" s="3"/>
      <c r="D23" s="3"/>
      <c r="E23" s="3"/>
      <c r="F23" s="3"/>
      <c r="G23" s="3"/>
      <c r="H23" s="3"/>
      <c r="I23" s="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3" t="s">
        <v>76</v>
      </c>
      <c r="V23" s="3"/>
      <c r="W23" s="3"/>
      <c r="X23" s="3"/>
      <c r="Y23" s="3"/>
      <c r="Z23" s="3"/>
      <c r="AA23" s="3"/>
      <c r="AB23" s="3"/>
      <c r="AC23" s="3"/>
      <c r="AD23" s="43"/>
      <c r="AE23" s="3" t="s">
        <v>76</v>
      </c>
      <c r="AF23" s="3"/>
      <c r="AG23" s="3"/>
      <c r="AH23" s="3"/>
      <c r="AI23" s="3"/>
      <c r="AJ23" s="3"/>
      <c r="AK23" s="3"/>
      <c r="AL23" s="3"/>
      <c r="AM23" s="3"/>
      <c r="AN23" s="43"/>
      <c r="AO23" s="3" t="s">
        <v>76</v>
      </c>
      <c r="AP23" s="3"/>
      <c r="AQ23" s="3"/>
      <c r="AR23" s="3"/>
      <c r="AS23" s="3"/>
      <c r="AT23" s="3"/>
      <c r="AU23" s="3"/>
      <c r="AV23" s="3"/>
      <c r="AW23" s="3"/>
      <c r="AX23" s="43"/>
      <c r="AY23" s="3" t="s">
        <v>76</v>
      </c>
      <c r="AZ23" s="3"/>
      <c r="BA23" s="3"/>
      <c r="BB23" s="3"/>
      <c r="BC23" s="3"/>
      <c r="BD23" s="3"/>
      <c r="BE23" s="3"/>
      <c r="BF23" s="3"/>
      <c r="BG23" s="3"/>
      <c r="BI23" s="3" t="s">
        <v>76</v>
      </c>
      <c r="BJ23" s="3"/>
      <c r="BK23" s="3"/>
      <c r="BL23" s="3"/>
      <c r="BM23" s="3"/>
      <c r="BN23" s="3"/>
      <c r="BO23" s="3"/>
      <c r="BP23" s="3"/>
      <c r="BQ23" s="3"/>
    </row>
    <row r="24" spans="1:69" ht="22.5" customHeight="1">
      <c r="A24" s="6" t="s">
        <v>21</v>
      </c>
      <c r="B24" s="19" t="s">
        <v>35</v>
      </c>
      <c r="C24" s="19" t="s">
        <v>3</v>
      </c>
      <c r="D24" s="19" t="s">
        <v>29</v>
      </c>
      <c r="E24" s="19" t="s">
        <v>59</v>
      </c>
      <c r="F24" s="19" t="s">
        <v>43</v>
      </c>
      <c r="G24" s="19" t="s">
        <v>49</v>
      </c>
      <c r="H24" s="19" t="s">
        <v>69</v>
      </c>
      <c r="I24" s="41" t="s">
        <v>63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75"/>
      <c r="U24" s="6" t="s">
        <v>21</v>
      </c>
      <c r="V24" s="19" t="s">
        <v>35</v>
      </c>
      <c r="W24" s="19" t="s">
        <v>3</v>
      </c>
      <c r="X24" s="19" t="s">
        <v>29</v>
      </c>
      <c r="Y24" s="19" t="s">
        <v>59</v>
      </c>
      <c r="Z24" s="19" t="s">
        <v>43</v>
      </c>
      <c r="AA24" s="19" t="s">
        <v>49</v>
      </c>
      <c r="AB24" s="19" t="s">
        <v>69</v>
      </c>
      <c r="AC24" s="37" t="s">
        <v>63</v>
      </c>
      <c r="AD24" s="78"/>
      <c r="AE24" s="6" t="s">
        <v>21</v>
      </c>
      <c r="AF24" s="19" t="s">
        <v>35</v>
      </c>
      <c r="AG24" s="19" t="s">
        <v>3</v>
      </c>
      <c r="AH24" s="19" t="s">
        <v>29</v>
      </c>
      <c r="AI24" s="19" t="s">
        <v>59</v>
      </c>
      <c r="AJ24" s="19" t="s">
        <v>43</v>
      </c>
      <c r="AK24" s="19" t="s">
        <v>49</v>
      </c>
      <c r="AL24" s="19" t="s">
        <v>69</v>
      </c>
      <c r="AM24" s="37" t="s">
        <v>63</v>
      </c>
      <c r="AN24" s="78"/>
      <c r="AO24" s="6" t="s">
        <v>21</v>
      </c>
      <c r="AP24" s="19" t="s">
        <v>35</v>
      </c>
      <c r="AQ24" s="19" t="s">
        <v>3</v>
      </c>
      <c r="AR24" s="19" t="s">
        <v>29</v>
      </c>
      <c r="AS24" s="19" t="s">
        <v>59</v>
      </c>
      <c r="AT24" s="19" t="s">
        <v>43</v>
      </c>
      <c r="AU24" s="19" t="s">
        <v>49</v>
      </c>
      <c r="AV24" s="19" t="s">
        <v>69</v>
      </c>
      <c r="AW24" s="37" t="s">
        <v>63</v>
      </c>
      <c r="AX24" s="4"/>
      <c r="AY24" s="6" t="s">
        <v>21</v>
      </c>
      <c r="AZ24" s="19" t="s">
        <v>35</v>
      </c>
      <c r="BA24" s="19" t="s">
        <v>3</v>
      </c>
      <c r="BB24" s="19" t="s">
        <v>29</v>
      </c>
      <c r="BC24" s="19" t="s">
        <v>59</v>
      </c>
      <c r="BD24" s="19" t="s">
        <v>43</v>
      </c>
      <c r="BE24" s="19" t="s">
        <v>49</v>
      </c>
      <c r="BF24" s="19" t="s">
        <v>69</v>
      </c>
      <c r="BG24" s="37" t="s">
        <v>63</v>
      </c>
      <c r="BI24" s="6" t="s">
        <v>21</v>
      </c>
      <c r="BJ24" s="19" t="s">
        <v>35</v>
      </c>
      <c r="BK24" s="19" t="s">
        <v>3</v>
      </c>
      <c r="BL24" s="19" t="s">
        <v>29</v>
      </c>
      <c r="BM24" s="19" t="s">
        <v>59</v>
      </c>
      <c r="BN24" s="19" t="s">
        <v>43</v>
      </c>
      <c r="BO24" s="19" t="s">
        <v>49</v>
      </c>
      <c r="BP24" s="19" t="s">
        <v>69</v>
      </c>
      <c r="BQ24" s="37" t="s">
        <v>63</v>
      </c>
    </row>
    <row r="25" spans="1:69" ht="22.5" customHeight="1">
      <c r="A25" s="12">
        <v>0</v>
      </c>
      <c r="B25" s="21">
        <v>4</v>
      </c>
      <c r="C25" s="21">
        <v>7</v>
      </c>
      <c r="D25" s="21">
        <v>13</v>
      </c>
      <c r="E25" s="21">
        <v>8</v>
      </c>
      <c r="F25" s="21">
        <v>11</v>
      </c>
      <c r="G25" s="21">
        <v>33</v>
      </c>
      <c r="H25" s="21">
        <v>93</v>
      </c>
      <c r="I25" s="61">
        <f>SUM(A25:H25)</f>
        <v>169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76"/>
      <c r="U25" s="12">
        <v>0</v>
      </c>
      <c r="V25" s="21">
        <v>0</v>
      </c>
      <c r="W25" s="21">
        <v>13</v>
      </c>
      <c r="X25" s="21">
        <v>23</v>
      </c>
      <c r="Y25" s="21">
        <v>10</v>
      </c>
      <c r="Z25" s="21">
        <v>34</v>
      </c>
      <c r="AA25" s="21">
        <v>64</v>
      </c>
      <c r="AB25" s="21">
        <v>140</v>
      </c>
      <c r="AC25" s="42">
        <v>284</v>
      </c>
      <c r="AD25" s="79"/>
      <c r="AE25" s="12">
        <v>0</v>
      </c>
      <c r="AF25" s="21">
        <v>8</v>
      </c>
      <c r="AG25" s="21">
        <v>15</v>
      </c>
      <c r="AH25" s="21">
        <v>28</v>
      </c>
      <c r="AI25" s="21">
        <v>22</v>
      </c>
      <c r="AJ25" s="21">
        <v>47</v>
      </c>
      <c r="AK25" s="21">
        <v>102</v>
      </c>
      <c r="AL25" s="21">
        <v>132</v>
      </c>
      <c r="AM25" s="42">
        <v>354</v>
      </c>
      <c r="AN25" s="79"/>
      <c r="AO25" s="12">
        <v>0</v>
      </c>
      <c r="AP25" s="21">
        <v>10</v>
      </c>
      <c r="AQ25" s="21">
        <v>19</v>
      </c>
      <c r="AR25" s="21">
        <v>28</v>
      </c>
      <c r="AS25" s="21">
        <v>28</v>
      </c>
      <c r="AT25" s="21">
        <v>61</v>
      </c>
      <c r="AU25" s="21">
        <v>128</v>
      </c>
      <c r="AV25" s="21">
        <v>140</v>
      </c>
      <c r="AW25" s="42">
        <v>414</v>
      </c>
      <c r="AX25" s="43"/>
      <c r="AY25" s="12">
        <v>0</v>
      </c>
      <c r="AZ25" s="21">
        <v>8</v>
      </c>
      <c r="BA25" s="21">
        <v>20</v>
      </c>
      <c r="BB25" s="21">
        <v>29</v>
      </c>
      <c r="BC25" s="21">
        <v>28</v>
      </c>
      <c r="BD25" s="21">
        <v>74</v>
      </c>
      <c r="BE25" s="21">
        <v>170</v>
      </c>
      <c r="BF25" s="21">
        <v>139</v>
      </c>
      <c r="BG25" s="42">
        <v>468</v>
      </c>
      <c r="BI25" s="12">
        <f t="shared" ref="BI25:BP25" si="5">U25-AY25</f>
        <v>0</v>
      </c>
      <c r="BJ25" s="21">
        <f t="shared" si="5"/>
        <v>-8</v>
      </c>
      <c r="BK25" s="21">
        <f t="shared" si="5"/>
        <v>-7</v>
      </c>
      <c r="BL25" s="21">
        <f t="shared" si="5"/>
        <v>-6</v>
      </c>
      <c r="BM25" s="21">
        <f t="shared" si="5"/>
        <v>-18</v>
      </c>
      <c r="BN25" s="21">
        <f t="shared" si="5"/>
        <v>-40</v>
      </c>
      <c r="BO25" s="21">
        <f t="shared" si="5"/>
        <v>-106</v>
      </c>
      <c r="BP25" s="21">
        <f t="shared" si="5"/>
        <v>1</v>
      </c>
      <c r="BQ25" s="42">
        <f>SUM(BI25:BP25)</f>
        <v>-184</v>
      </c>
    </row>
    <row r="26" spans="1:69" ht="22.5" customHeight="1">
      <c r="I26" s="44" t="str">
        <f>IF($H$9=I25,"","ng")</f>
        <v/>
      </c>
      <c r="J26" s="65"/>
      <c r="K26" s="43"/>
      <c r="L26" s="43"/>
      <c r="M26" s="43"/>
      <c r="N26" s="43"/>
      <c r="O26" s="43"/>
      <c r="P26" s="43"/>
      <c r="Q26" s="43"/>
      <c r="R26" s="43"/>
      <c r="S26" s="65"/>
      <c r="T26" s="77"/>
      <c r="AC26" s="65" t="str">
        <f>IF($AB$9=AC25,"","ng")</f>
        <v/>
      </c>
      <c r="AD26" s="77"/>
      <c r="AM26" s="65" t="str">
        <f>IF($AB$9=AM25,"","ng")</f>
        <v>ng</v>
      </c>
      <c r="AN26" s="77"/>
      <c r="AW26" s="65" t="str">
        <f>IF($AB$9=AW25,"","ng")</f>
        <v>ng</v>
      </c>
      <c r="BG26" s="1" t="s">
        <v>78</v>
      </c>
    </row>
    <row r="27" spans="1:69" ht="22.5" customHeight="1">
      <c r="A27" s="3" t="s">
        <v>11</v>
      </c>
      <c r="B27" s="3"/>
      <c r="C27" s="3"/>
      <c r="D27" s="3"/>
      <c r="E27" s="3"/>
      <c r="F27" s="3"/>
      <c r="G27" s="3"/>
      <c r="H27" s="3"/>
      <c r="J27" s="43"/>
      <c r="K27" s="43"/>
      <c r="L27" s="43"/>
      <c r="M27" s="43"/>
      <c r="N27" s="43"/>
      <c r="O27" s="43"/>
      <c r="P27" s="43"/>
      <c r="Q27" s="43"/>
      <c r="R27" s="43"/>
      <c r="S27" s="43"/>
      <c r="U27" s="3" t="s">
        <v>77</v>
      </c>
      <c r="V27" s="3"/>
      <c r="W27" s="3"/>
      <c r="X27" s="3"/>
      <c r="Y27" s="3"/>
      <c r="Z27" s="3"/>
      <c r="AA27" s="3"/>
      <c r="AB27" s="3"/>
      <c r="AE27" s="3" t="s">
        <v>77</v>
      </c>
      <c r="AF27" s="3"/>
      <c r="AG27" s="3"/>
      <c r="AH27" s="3"/>
      <c r="AI27" s="3"/>
      <c r="AJ27" s="3"/>
      <c r="AK27" s="3"/>
      <c r="AL27" s="3"/>
      <c r="AO27" s="3" t="s">
        <v>77</v>
      </c>
      <c r="AP27" s="3"/>
      <c r="AQ27" s="3"/>
      <c r="AR27" s="3"/>
      <c r="AS27" s="3"/>
      <c r="AT27" s="3"/>
      <c r="AU27" s="3"/>
      <c r="AV27" s="3"/>
      <c r="AY27" s="3" t="s">
        <v>77</v>
      </c>
      <c r="AZ27" s="3"/>
      <c r="BA27" s="3"/>
      <c r="BB27" s="3"/>
      <c r="BC27" s="3"/>
      <c r="BD27" s="3"/>
      <c r="BE27" s="3"/>
      <c r="BF27" s="3"/>
      <c r="BI27" s="3" t="s">
        <v>77</v>
      </c>
      <c r="BJ27" s="3"/>
      <c r="BK27" s="3"/>
      <c r="BL27" s="3"/>
      <c r="BM27" s="3"/>
      <c r="BN27" s="3"/>
      <c r="BO27" s="3"/>
      <c r="BP27" s="3"/>
    </row>
    <row r="28" spans="1:69" ht="22.5" customHeight="1">
      <c r="A28" s="13" t="s">
        <v>22</v>
      </c>
      <c r="B28" s="26" t="s">
        <v>42</v>
      </c>
      <c r="C28" s="26" t="s">
        <v>50</v>
      </c>
      <c r="D28" s="26" t="s">
        <v>57</v>
      </c>
      <c r="E28" s="26" t="s">
        <v>2</v>
      </c>
      <c r="F28" s="26" t="s">
        <v>64</v>
      </c>
      <c r="G28" s="26" t="s">
        <v>65</v>
      </c>
      <c r="H28" s="56" t="s">
        <v>63</v>
      </c>
      <c r="I28" s="4"/>
      <c r="J28" s="43"/>
      <c r="K28" s="67"/>
      <c r="L28" s="72"/>
      <c r="M28" s="72"/>
      <c r="N28" s="72"/>
      <c r="O28" s="72"/>
      <c r="P28" s="72"/>
      <c r="Q28" s="72"/>
      <c r="R28" s="72"/>
      <c r="S28" s="43"/>
      <c r="T28" s="43"/>
      <c r="U28" s="13" t="s">
        <v>22</v>
      </c>
      <c r="V28" s="26" t="s">
        <v>42</v>
      </c>
      <c r="W28" s="26" t="s">
        <v>50</v>
      </c>
      <c r="X28" s="26" t="s">
        <v>57</v>
      </c>
      <c r="Y28" s="26" t="s">
        <v>2</v>
      </c>
      <c r="Z28" s="26" t="s">
        <v>64</v>
      </c>
      <c r="AA28" s="26" t="s">
        <v>65</v>
      </c>
      <c r="AB28" s="56" t="s">
        <v>63</v>
      </c>
      <c r="AC28" s="4"/>
      <c r="AD28" s="74"/>
      <c r="AE28" s="13" t="s">
        <v>22</v>
      </c>
      <c r="AF28" s="26" t="s">
        <v>42</v>
      </c>
      <c r="AG28" s="26" t="s">
        <v>50</v>
      </c>
      <c r="AH28" s="26" t="s">
        <v>57</v>
      </c>
      <c r="AI28" s="26" t="s">
        <v>2</v>
      </c>
      <c r="AJ28" s="26" t="s">
        <v>64</v>
      </c>
      <c r="AK28" s="26" t="s">
        <v>65</v>
      </c>
      <c r="AL28" s="56" t="s">
        <v>63</v>
      </c>
      <c r="AM28" s="4"/>
      <c r="AN28" s="74"/>
      <c r="AO28" s="13" t="s">
        <v>22</v>
      </c>
      <c r="AP28" s="26" t="s">
        <v>42</v>
      </c>
      <c r="AQ28" s="26" t="s">
        <v>50</v>
      </c>
      <c r="AR28" s="26" t="s">
        <v>57</v>
      </c>
      <c r="AS28" s="26" t="s">
        <v>2</v>
      </c>
      <c r="AT28" s="26" t="s">
        <v>64</v>
      </c>
      <c r="AU28" s="26" t="s">
        <v>65</v>
      </c>
      <c r="AV28" s="56" t="s">
        <v>63</v>
      </c>
      <c r="AW28" s="4"/>
      <c r="AY28" s="13" t="s">
        <v>88</v>
      </c>
      <c r="AZ28" s="26" t="s">
        <v>42</v>
      </c>
      <c r="BA28" s="26" t="s">
        <v>50</v>
      </c>
      <c r="BB28" s="26" t="s">
        <v>57</v>
      </c>
      <c r="BC28" s="26" t="s">
        <v>2</v>
      </c>
      <c r="BD28" s="26" t="s">
        <v>64</v>
      </c>
      <c r="BE28" s="26" t="s">
        <v>65</v>
      </c>
      <c r="BF28" s="56" t="s">
        <v>63</v>
      </c>
      <c r="BG28" s="4"/>
      <c r="BI28" s="13" t="s">
        <v>91</v>
      </c>
      <c r="BJ28" s="26" t="s">
        <v>42</v>
      </c>
      <c r="BK28" s="26" t="s">
        <v>50</v>
      </c>
      <c r="BL28" s="26" t="s">
        <v>57</v>
      </c>
      <c r="BM28" s="26" t="s">
        <v>2</v>
      </c>
      <c r="BN28" s="26" t="s">
        <v>64</v>
      </c>
      <c r="BO28" s="26" t="s">
        <v>65</v>
      </c>
      <c r="BP28" s="56" t="s">
        <v>63</v>
      </c>
      <c r="BQ28" s="4"/>
    </row>
    <row r="29" spans="1:69" ht="22.5" customHeight="1">
      <c r="A29" s="14"/>
      <c r="B29" s="27"/>
      <c r="C29" s="27"/>
      <c r="D29" s="27"/>
      <c r="E29" s="27"/>
      <c r="F29" s="27"/>
      <c r="G29" s="27"/>
      <c r="H29" s="57"/>
      <c r="I29" s="4"/>
      <c r="J29" s="43"/>
      <c r="K29" s="68"/>
      <c r="L29" s="43"/>
      <c r="M29" s="43"/>
      <c r="N29" s="43"/>
      <c r="O29" s="43"/>
      <c r="P29" s="43"/>
      <c r="Q29" s="43"/>
      <c r="R29" s="43"/>
      <c r="S29" s="43"/>
      <c r="T29" s="43"/>
      <c r="U29" s="14"/>
      <c r="V29" s="27"/>
      <c r="W29" s="27"/>
      <c r="X29" s="27"/>
      <c r="Y29" s="27"/>
      <c r="Z29" s="27"/>
      <c r="AA29" s="27"/>
      <c r="AB29" s="57"/>
      <c r="AC29" s="4"/>
      <c r="AD29" s="74"/>
      <c r="AE29" s="80"/>
      <c r="AF29" s="27"/>
      <c r="AG29" s="27"/>
      <c r="AH29" s="27"/>
      <c r="AI29" s="27"/>
      <c r="AJ29" s="27"/>
      <c r="AK29" s="27"/>
      <c r="AL29" s="57"/>
      <c r="AM29" s="4"/>
      <c r="AN29" s="74"/>
      <c r="AO29" s="80"/>
      <c r="AP29" s="27"/>
      <c r="AQ29" s="27"/>
      <c r="AR29" s="27"/>
      <c r="AS29" s="27"/>
      <c r="AT29" s="27"/>
      <c r="AU29" s="27"/>
      <c r="AV29" s="57"/>
      <c r="AW29" s="4"/>
      <c r="AY29" s="80"/>
      <c r="AZ29" s="27"/>
      <c r="BA29" s="27"/>
      <c r="BB29" s="27"/>
      <c r="BC29" s="27"/>
      <c r="BD29" s="27"/>
      <c r="BE29" s="27"/>
      <c r="BF29" s="57"/>
      <c r="BG29" s="4"/>
      <c r="BI29" s="14"/>
      <c r="BJ29" s="27"/>
      <c r="BK29" s="27"/>
      <c r="BL29" s="27"/>
      <c r="BM29" s="27"/>
      <c r="BN29" s="27"/>
      <c r="BO29" s="27"/>
      <c r="BP29" s="57"/>
      <c r="BQ29" s="4"/>
    </row>
    <row r="30" spans="1:69" ht="22.5" customHeight="1">
      <c r="A30" s="6" t="s">
        <v>25</v>
      </c>
      <c r="B30" s="20">
        <v>36</v>
      </c>
      <c r="C30" s="20">
        <v>1</v>
      </c>
      <c r="D30" s="20">
        <v>6</v>
      </c>
      <c r="E30" s="20">
        <v>0</v>
      </c>
      <c r="F30" s="20">
        <v>0</v>
      </c>
      <c r="G30" s="20">
        <v>0</v>
      </c>
      <c r="H30" s="58">
        <f>SUM(B30:G30)</f>
        <v>43</v>
      </c>
      <c r="I30" s="4"/>
      <c r="J30" s="43"/>
      <c r="K30" s="63"/>
      <c r="L30" s="64"/>
      <c r="M30" s="64"/>
      <c r="N30" s="64"/>
      <c r="O30" s="64"/>
      <c r="P30" s="64"/>
      <c r="Q30" s="64"/>
      <c r="R30" s="64"/>
      <c r="S30" s="43"/>
      <c r="T30" s="43"/>
      <c r="U30" s="6" t="s">
        <v>25</v>
      </c>
      <c r="V30" s="20">
        <v>83</v>
      </c>
      <c r="W30" s="20">
        <v>4</v>
      </c>
      <c r="X30" s="20">
        <v>11</v>
      </c>
      <c r="Y30" s="20">
        <v>0</v>
      </c>
      <c r="Z30" s="20">
        <v>0</v>
      </c>
      <c r="AA30" s="20">
        <v>1</v>
      </c>
      <c r="AB30" s="58">
        <v>99</v>
      </c>
      <c r="AC30" s="4"/>
      <c r="AD30" s="74"/>
      <c r="AE30" s="6" t="s">
        <v>25</v>
      </c>
      <c r="AF30" s="20">
        <v>99</v>
      </c>
      <c r="AG30" s="20">
        <v>3</v>
      </c>
      <c r="AH30" s="20">
        <v>13</v>
      </c>
      <c r="AI30" s="20">
        <v>0</v>
      </c>
      <c r="AJ30" s="20">
        <v>0</v>
      </c>
      <c r="AK30" s="20">
        <v>9</v>
      </c>
      <c r="AL30" s="58">
        <v>124</v>
      </c>
      <c r="AM30" s="4"/>
      <c r="AN30" s="74"/>
      <c r="AO30" s="6" t="s">
        <v>25</v>
      </c>
      <c r="AP30" s="20">
        <v>127</v>
      </c>
      <c r="AQ30" s="20">
        <v>4</v>
      </c>
      <c r="AR30" s="20">
        <v>16</v>
      </c>
      <c r="AS30" s="20">
        <v>0</v>
      </c>
      <c r="AT30" s="20">
        <v>0</v>
      </c>
      <c r="AU30" s="20">
        <v>13</v>
      </c>
      <c r="AV30" s="58">
        <v>160</v>
      </c>
      <c r="AW30" s="4"/>
      <c r="AY30" s="6" t="s">
        <v>25</v>
      </c>
      <c r="AZ30" s="20">
        <v>143</v>
      </c>
      <c r="BA30" s="20">
        <v>3</v>
      </c>
      <c r="BB30" s="20">
        <v>24</v>
      </c>
      <c r="BC30" s="20">
        <v>0</v>
      </c>
      <c r="BD30" s="20">
        <v>0</v>
      </c>
      <c r="BE30" s="20">
        <v>12</v>
      </c>
      <c r="BF30" s="58">
        <v>182</v>
      </c>
      <c r="BG30" s="4"/>
      <c r="BI30" s="6" t="s">
        <v>25</v>
      </c>
      <c r="BJ30" s="20">
        <f t="shared" ref="BJ30:BO34" si="6">V30-AZ30</f>
        <v>-60</v>
      </c>
      <c r="BK30" s="20">
        <f t="shared" si="6"/>
        <v>1</v>
      </c>
      <c r="BL30" s="20">
        <f t="shared" si="6"/>
        <v>-13</v>
      </c>
      <c r="BM30" s="20">
        <f t="shared" si="6"/>
        <v>0</v>
      </c>
      <c r="BN30" s="20">
        <f t="shared" si="6"/>
        <v>0</v>
      </c>
      <c r="BO30" s="20">
        <f t="shared" si="6"/>
        <v>-11</v>
      </c>
      <c r="BP30" s="58">
        <f>SUM(BJ30:BO30)</f>
        <v>-83</v>
      </c>
      <c r="BQ30" s="4"/>
    </row>
    <row r="31" spans="1:69" ht="22.5" customHeight="1">
      <c r="A31" s="6" t="s">
        <v>27</v>
      </c>
      <c r="B31" s="20">
        <v>16</v>
      </c>
      <c r="C31" s="20">
        <v>1</v>
      </c>
      <c r="D31" s="20">
        <v>0</v>
      </c>
      <c r="E31" s="20">
        <v>0</v>
      </c>
      <c r="F31" s="20">
        <v>0</v>
      </c>
      <c r="G31" s="20">
        <v>2</v>
      </c>
      <c r="H31" s="58">
        <f>SUM(B31:G31)</f>
        <v>19</v>
      </c>
      <c r="I31" s="4"/>
      <c r="J31" s="43"/>
      <c r="K31" s="63"/>
      <c r="L31" s="64"/>
      <c r="M31" s="64"/>
      <c r="N31" s="64"/>
      <c r="O31" s="64"/>
      <c r="P31" s="64"/>
      <c r="Q31" s="64"/>
      <c r="R31" s="64"/>
      <c r="S31" s="43"/>
      <c r="T31" s="43"/>
      <c r="U31" s="6" t="s">
        <v>27</v>
      </c>
      <c r="V31" s="20">
        <v>23</v>
      </c>
      <c r="W31" s="20">
        <v>3</v>
      </c>
      <c r="X31" s="20">
        <v>0</v>
      </c>
      <c r="Y31" s="20">
        <v>0</v>
      </c>
      <c r="Z31" s="20">
        <v>0</v>
      </c>
      <c r="AA31" s="20">
        <v>4</v>
      </c>
      <c r="AB31" s="58">
        <v>30</v>
      </c>
      <c r="AC31" s="4"/>
      <c r="AD31" s="74"/>
      <c r="AE31" s="6" t="s">
        <v>27</v>
      </c>
      <c r="AF31" s="20">
        <v>39</v>
      </c>
      <c r="AG31" s="20">
        <v>4</v>
      </c>
      <c r="AH31" s="20">
        <v>3</v>
      </c>
      <c r="AI31" s="20">
        <v>0</v>
      </c>
      <c r="AJ31" s="20">
        <v>0</v>
      </c>
      <c r="AK31" s="20">
        <v>5</v>
      </c>
      <c r="AL31" s="58">
        <v>51</v>
      </c>
      <c r="AM31" s="4"/>
      <c r="AN31" s="74"/>
      <c r="AO31" s="6" t="s">
        <v>27</v>
      </c>
      <c r="AP31" s="20">
        <v>42</v>
      </c>
      <c r="AQ31" s="20">
        <v>3</v>
      </c>
      <c r="AR31" s="20">
        <v>1</v>
      </c>
      <c r="AS31" s="20">
        <v>0</v>
      </c>
      <c r="AT31" s="20">
        <v>2</v>
      </c>
      <c r="AU31" s="20">
        <v>3</v>
      </c>
      <c r="AV31" s="58">
        <v>51</v>
      </c>
      <c r="AW31" s="4"/>
      <c r="AY31" s="6" t="s">
        <v>27</v>
      </c>
      <c r="AZ31" s="20">
        <v>50</v>
      </c>
      <c r="BA31" s="20">
        <v>5</v>
      </c>
      <c r="BB31" s="20">
        <v>1</v>
      </c>
      <c r="BC31" s="20">
        <v>0</v>
      </c>
      <c r="BD31" s="20">
        <v>1</v>
      </c>
      <c r="BE31" s="20">
        <v>3</v>
      </c>
      <c r="BF31" s="58">
        <v>60</v>
      </c>
      <c r="BG31" s="4"/>
      <c r="BI31" s="6" t="s">
        <v>27</v>
      </c>
      <c r="BJ31" s="20">
        <f t="shared" si="6"/>
        <v>-27</v>
      </c>
      <c r="BK31" s="20">
        <f t="shared" si="6"/>
        <v>-2</v>
      </c>
      <c r="BL31" s="20">
        <f t="shared" si="6"/>
        <v>-1</v>
      </c>
      <c r="BM31" s="20">
        <f t="shared" si="6"/>
        <v>0</v>
      </c>
      <c r="BN31" s="20">
        <f t="shared" si="6"/>
        <v>-1</v>
      </c>
      <c r="BO31" s="20">
        <f t="shared" si="6"/>
        <v>1</v>
      </c>
      <c r="BP31" s="58">
        <f>SUM(BJ31:BO31)</f>
        <v>-30</v>
      </c>
      <c r="BQ31" s="4"/>
    </row>
    <row r="32" spans="1:69" ht="22.5" customHeight="1">
      <c r="A32" s="6" t="s">
        <v>28</v>
      </c>
      <c r="B32" s="20">
        <v>2</v>
      </c>
      <c r="C32" s="20">
        <v>0</v>
      </c>
      <c r="D32" s="20">
        <v>0</v>
      </c>
      <c r="E32" s="20">
        <v>0</v>
      </c>
      <c r="F32" s="20">
        <v>0</v>
      </c>
      <c r="G32" s="20">
        <v>1</v>
      </c>
      <c r="H32" s="58">
        <f>SUM(B32:G32)</f>
        <v>3</v>
      </c>
      <c r="I32" s="4"/>
      <c r="J32" s="43"/>
      <c r="K32" s="63"/>
      <c r="L32" s="64"/>
      <c r="M32" s="64"/>
      <c r="N32" s="64"/>
      <c r="O32" s="64"/>
      <c r="P32" s="64"/>
      <c r="Q32" s="64"/>
      <c r="R32" s="64"/>
      <c r="S32" s="43"/>
      <c r="T32" s="43"/>
      <c r="U32" s="6" t="s">
        <v>28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1</v>
      </c>
      <c r="AB32" s="58">
        <v>1</v>
      </c>
      <c r="AC32" s="4"/>
      <c r="AD32" s="74"/>
      <c r="AE32" s="6" t="s">
        <v>28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58">
        <v>0</v>
      </c>
      <c r="AM32" s="4"/>
      <c r="AN32" s="74"/>
      <c r="AO32" s="6" t="s">
        <v>28</v>
      </c>
      <c r="AP32" s="20">
        <v>1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58">
        <v>1</v>
      </c>
      <c r="AW32" s="4"/>
      <c r="AY32" s="6" t="s">
        <v>28</v>
      </c>
      <c r="AZ32" s="20">
        <v>5</v>
      </c>
      <c r="BA32" s="20">
        <v>0</v>
      </c>
      <c r="BB32" s="20">
        <v>1</v>
      </c>
      <c r="BC32" s="20">
        <v>0</v>
      </c>
      <c r="BD32" s="20">
        <v>0</v>
      </c>
      <c r="BE32" s="20">
        <v>0</v>
      </c>
      <c r="BF32" s="58">
        <v>6</v>
      </c>
      <c r="BG32" s="4"/>
      <c r="BI32" s="6" t="s">
        <v>28</v>
      </c>
      <c r="BJ32" s="20">
        <f t="shared" si="6"/>
        <v>-5</v>
      </c>
      <c r="BK32" s="20">
        <f t="shared" si="6"/>
        <v>0</v>
      </c>
      <c r="BL32" s="20">
        <f t="shared" si="6"/>
        <v>-1</v>
      </c>
      <c r="BM32" s="20">
        <f t="shared" si="6"/>
        <v>0</v>
      </c>
      <c r="BN32" s="20">
        <f t="shared" si="6"/>
        <v>0</v>
      </c>
      <c r="BO32" s="20">
        <f t="shared" si="6"/>
        <v>1</v>
      </c>
      <c r="BP32" s="58">
        <f>SUM(BJ32:BO32)</f>
        <v>-5</v>
      </c>
      <c r="BQ32" s="4"/>
    </row>
    <row r="33" spans="1:69" ht="22.5" customHeight="1">
      <c r="A33" s="6" t="s">
        <v>32</v>
      </c>
      <c r="B33" s="20">
        <v>55</v>
      </c>
      <c r="C33" s="20">
        <v>4</v>
      </c>
      <c r="D33" s="20">
        <v>25</v>
      </c>
      <c r="E33" s="20">
        <v>0</v>
      </c>
      <c r="F33" s="20">
        <v>5</v>
      </c>
      <c r="G33" s="20">
        <v>0</v>
      </c>
      <c r="H33" s="58">
        <f>SUM(B33:G33)</f>
        <v>89</v>
      </c>
      <c r="I33" s="4"/>
      <c r="J33" s="43"/>
      <c r="K33" s="63"/>
      <c r="L33" s="64"/>
      <c r="M33" s="64"/>
      <c r="N33" s="64"/>
      <c r="O33" s="64"/>
      <c r="P33" s="64"/>
      <c r="Q33" s="64"/>
      <c r="R33" s="64"/>
      <c r="S33" s="43"/>
      <c r="T33" s="43"/>
      <c r="U33" s="6" t="s">
        <v>32</v>
      </c>
      <c r="V33" s="20">
        <v>86</v>
      </c>
      <c r="W33" s="20">
        <v>1</v>
      </c>
      <c r="X33" s="20">
        <v>28</v>
      </c>
      <c r="Y33" s="20">
        <v>0</v>
      </c>
      <c r="Z33" s="20">
        <v>7</v>
      </c>
      <c r="AA33" s="20">
        <v>10</v>
      </c>
      <c r="AB33" s="58">
        <v>132</v>
      </c>
      <c r="AC33" s="4"/>
      <c r="AD33" s="74"/>
      <c r="AE33" s="6" t="s">
        <v>32</v>
      </c>
      <c r="AF33" s="20">
        <v>91</v>
      </c>
      <c r="AG33" s="20">
        <v>4</v>
      </c>
      <c r="AH33" s="20">
        <v>48</v>
      </c>
      <c r="AI33" s="20">
        <v>0</v>
      </c>
      <c r="AJ33" s="20">
        <v>8</v>
      </c>
      <c r="AK33" s="20">
        <v>3</v>
      </c>
      <c r="AL33" s="58">
        <v>154</v>
      </c>
      <c r="AM33" s="4"/>
      <c r="AN33" s="74"/>
      <c r="AO33" s="6" t="s">
        <v>32</v>
      </c>
      <c r="AP33" s="20">
        <v>99</v>
      </c>
      <c r="AQ33" s="20">
        <v>4</v>
      </c>
      <c r="AR33" s="20">
        <v>52</v>
      </c>
      <c r="AS33" s="20">
        <v>0</v>
      </c>
      <c r="AT33" s="20">
        <v>5</v>
      </c>
      <c r="AU33" s="20">
        <v>5</v>
      </c>
      <c r="AV33" s="58">
        <v>165</v>
      </c>
      <c r="AW33" s="4"/>
      <c r="AY33" s="6" t="s">
        <v>32</v>
      </c>
      <c r="AZ33" s="20">
        <v>112</v>
      </c>
      <c r="BA33" s="20">
        <v>5</v>
      </c>
      <c r="BB33" s="20">
        <v>52</v>
      </c>
      <c r="BC33" s="20">
        <v>0</v>
      </c>
      <c r="BD33" s="20">
        <v>7</v>
      </c>
      <c r="BE33" s="20">
        <v>8</v>
      </c>
      <c r="BF33" s="58">
        <v>184</v>
      </c>
      <c r="BG33" s="4"/>
      <c r="BI33" s="6" t="s">
        <v>32</v>
      </c>
      <c r="BJ33" s="20">
        <f t="shared" si="6"/>
        <v>-26</v>
      </c>
      <c r="BK33" s="20">
        <f t="shared" si="6"/>
        <v>-4</v>
      </c>
      <c r="BL33" s="20">
        <f t="shared" si="6"/>
        <v>-24</v>
      </c>
      <c r="BM33" s="20">
        <f t="shared" si="6"/>
        <v>0</v>
      </c>
      <c r="BN33" s="20">
        <f t="shared" si="6"/>
        <v>0</v>
      </c>
      <c r="BO33" s="20">
        <f t="shared" si="6"/>
        <v>2</v>
      </c>
      <c r="BP33" s="58">
        <f>SUM(BJ33:BO33)</f>
        <v>-52</v>
      </c>
      <c r="BQ33" s="4"/>
    </row>
    <row r="34" spans="1:69" ht="22.5" customHeight="1">
      <c r="A34" s="9" t="s">
        <v>26</v>
      </c>
      <c r="B34" s="23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59">
        <f>SUM(B34:G34)</f>
        <v>15</v>
      </c>
      <c r="I34" s="4"/>
      <c r="J34" s="43"/>
      <c r="K34" s="63"/>
      <c r="L34" s="64"/>
      <c r="M34" s="64"/>
      <c r="N34" s="64"/>
      <c r="O34" s="64"/>
      <c r="P34" s="64"/>
      <c r="Q34" s="64"/>
      <c r="R34" s="64"/>
      <c r="S34" s="43"/>
      <c r="T34" s="43"/>
      <c r="U34" s="9" t="s">
        <v>26</v>
      </c>
      <c r="V34" s="23">
        <v>14</v>
      </c>
      <c r="W34" s="23">
        <v>0</v>
      </c>
      <c r="X34" s="23">
        <v>3</v>
      </c>
      <c r="Y34" s="23">
        <v>0</v>
      </c>
      <c r="Z34" s="23">
        <v>2</v>
      </c>
      <c r="AA34" s="23">
        <v>3</v>
      </c>
      <c r="AB34" s="59">
        <v>22</v>
      </c>
      <c r="AC34" s="4"/>
      <c r="AD34" s="74"/>
      <c r="AE34" s="9" t="s">
        <v>26</v>
      </c>
      <c r="AF34" s="23">
        <v>18</v>
      </c>
      <c r="AG34" s="23">
        <v>2</v>
      </c>
      <c r="AH34" s="23">
        <v>3</v>
      </c>
      <c r="AI34" s="23">
        <v>0</v>
      </c>
      <c r="AJ34" s="23">
        <v>2</v>
      </c>
      <c r="AK34" s="23">
        <v>0</v>
      </c>
      <c r="AL34" s="59">
        <v>25</v>
      </c>
      <c r="AM34" s="4"/>
      <c r="AN34" s="74"/>
      <c r="AO34" s="9" t="s">
        <v>26</v>
      </c>
      <c r="AP34" s="23">
        <v>25</v>
      </c>
      <c r="AQ34" s="23">
        <v>1</v>
      </c>
      <c r="AR34" s="23">
        <v>4</v>
      </c>
      <c r="AS34" s="23">
        <v>0</v>
      </c>
      <c r="AT34" s="23">
        <v>1</v>
      </c>
      <c r="AU34" s="23">
        <v>6</v>
      </c>
      <c r="AV34" s="59">
        <v>37</v>
      </c>
      <c r="AW34" s="4"/>
      <c r="AY34" s="9" t="s">
        <v>26</v>
      </c>
      <c r="AZ34" s="23">
        <v>24</v>
      </c>
      <c r="BA34" s="23">
        <v>0</v>
      </c>
      <c r="BB34" s="23">
        <v>3</v>
      </c>
      <c r="BC34" s="23">
        <v>0</v>
      </c>
      <c r="BD34" s="23">
        <v>2</v>
      </c>
      <c r="BE34" s="23">
        <v>7</v>
      </c>
      <c r="BF34" s="59">
        <v>36</v>
      </c>
      <c r="BG34" s="4"/>
      <c r="BI34" s="9" t="s">
        <v>26</v>
      </c>
      <c r="BJ34" s="23">
        <f t="shared" si="6"/>
        <v>-10</v>
      </c>
      <c r="BK34" s="23">
        <f t="shared" si="6"/>
        <v>0</v>
      </c>
      <c r="BL34" s="23">
        <f t="shared" si="6"/>
        <v>0</v>
      </c>
      <c r="BM34" s="23">
        <f t="shared" si="6"/>
        <v>0</v>
      </c>
      <c r="BN34" s="23">
        <f t="shared" si="6"/>
        <v>0</v>
      </c>
      <c r="BO34" s="23">
        <f t="shared" si="6"/>
        <v>-4</v>
      </c>
      <c r="BP34" s="59">
        <f>SUM(BJ34:BO34)</f>
        <v>-14</v>
      </c>
      <c r="BQ34" s="4"/>
    </row>
    <row r="35" spans="1:69" ht="22.5" customHeight="1">
      <c r="A35" s="15" t="s">
        <v>20</v>
      </c>
      <c r="B35" s="28">
        <f t="shared" ref="B35:H35" si="7">SUM(B30:B34)</f>
        <v>124</v>
      </c>
      <c r="C35" s="28">
        <f t="shared" si="7"/>
        <v>6</v>
      </c>
      <c r="D35" s="28">
        <f t="shared" si="7"/>
        <v>31</v>
      </c>
      <c r="E35" s="28">
        <f t="shared" si="7"/>
        <v>0</v>
      </c>
      <c r="F35" s="28">
        <f t="shared" si="7"/>
        <v>5</v>
      </c>
      <c r="G35" s="28">
        <f t="shared" si="7"/>
        <v>3</v>
      </c>
      <c r="H35" s="40">
        <f t="shared" si="7"/>
        <v>169</v>
      </c>
      <c r="I35" s="44" t="str">
        <f>IF($H$9=H35,"","ng")</f>
        <v/>
      </c>
      <c r="J35" s="65"/>
      <c r="K35" s="63"/>
      <c r="L35" s="64"/>
      <c r="M35" s="64"/>
      <c r="N35" s="64"/>
      <c r="O35" s="64"/>
      <c r="P35" s="64"/>
      <c r="Q35" s="64"/>
      <c r="R35" s="64"/>
      <c r="S35" s="65"/>
      <c r="T35" s="65"/>
      <c r="U35" s="15" t="s">
        <v>20</v>
      </c>
      <c r="V35" s="28">
        <v>206</v>
      </c>
      <c r="W35" s="28">
        <v>8</v>
      </c>
      <c r="X35" s="28">
        <v>42</v>
      </c>
      <c r="Y35" s="28">
        <v>0</v>
      </c>
      <c r="Z35" s="28">
        <v>9</v>
      </c>
      <c r="AA35" s="28">
        <v>19</v>
      </c>
      <c r="AB35" s="40">
        <v>284</v>
      </c>
      <c r="AC35" s="65" t="s">
        <v>78</v>
      </c>
      <c r="AD35" s="65"/>
      <c r="AE35" s="15" t="s">
        <v>20</v>
      </c>
      <c r="AF35" s="28">
        <v>247</v>
      </c>
      <c r="AG35" s="28">
        <v>13</v>
      </c>
      <c r="AH35" s="28">
        <v>67</v>
      </c>
      <c r="AI35" s="28">
        <v>0</v>
      </c>
      <c r="AJ35" s="28">
        <v>10</v>
      </c>
      <c r="AK35" s="28">
        <v>17</v>
      </c>
      <c r="AL35" s="40">
        <v>354</v>
      </c>
      <c r="AM35" s="65" t="str">
        <f>IF($AB$9=AL35,"","ng")</f>
        <v>ng</v>
      </c>
      <c r="AN35" s="65"/>
      <c r="AO35" s="15" t="s">
        <v>20</v>
      </c>
      <c r="AP35" s="28">
        <v>294</v>
      </c>
      <c r="AQ35" s="28">
        <v>12</v>
      </c>
      <c r="AR35" s="28">
        <v>73</v>
      </c>
      <c r="AS35" s="28">
        <v>0</v>
      </c>
      <c r="AT35" s="28">
        <v>8</v>
      </c>
      <c r="AU35" s="28">
        <v>27</v>
      </c>
      <c r="AV35" s="40">
        <v>414</v>
      </c>
      <c r="AW35" s="65" t="str">
        <f>IF($AB$9=AV35,"","ng")</f>
        <v>ng</v>
      </c>
      <c r="AY35" s="15" t="s">
        <v>20</v>
      </c>
      <c r="AZ35" s="28">
        <v>334</v>
      </c>
      <c r="BA35" s="28">
        <v>13</v>
      </c>
      <c r="BB35" s="28">
        <v>81</v>
      </c>
      <c r="BC35" s="28">
        <v>0</v>
      </c>
      <c r="BD35" s="28">
        <v>10</v>
      </c>
      <c r="BE35" s="28">
        <v>30</v>
      </c>
      <c r="BF35" s="40">
        <v>468</v>
      </c>
      <c r="BG35" s="43" t="s">
        <v>78</v>
      </c>
      <c r="BI35" s="15" t="s">
        <v>20</v>
      </c>
      <c r="BJ35" s="28">
        <f t="shared" ref="BJ35:BP35" si="8">SUM(BJ30:BJ34)</f>
        <v>-128</v>
      </c>
      <c r="BK35" s="28">
        <f t="shared" si="8"/>
        <v>-5</v>
      </c>
      <c r="BL35" s="28">
        <f t="shared" si="8"/>
        <v>-39</v>
      </c>
      <c r="BM35" s="28">
        <f t="shared" si="8"/>
        <v>0</v>
      </c>
      <c r="BN35" s="28">
        <f t="shared" si="8"/>
        <v>-1</v>
      </c>
      <c r="BO35" s="28">
        <f t="shared" si="8"/>
        <v>-11</v>
      </c>
      <c r="BP35" s="40">
        <f t="shared" si="8"/>
        <v>-184</v>
      </c>
      <c r="BQ35" s="43"/>
    </row>
    <row r="36" spans="1:69" ht="22.5" customHeight="1">
      <c r="I36" s="45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69" ht="22.5" customHeight="1">
      <c r="A37" s="3" t="s">
        <v>34</v>
      </c>
      <c r="B37" s="3"/>
      <c r="C37" s="3"/>
      <c r="D37" s="3"/>
      <c r="E37" s="3"/>
      <c r="F37" s="3"/>
      <c r="G37" s="43"/>
      <c r="H37" s="43"/>
      <c r="I37" s="45"/>
      <c r="J37" s="43"/>
      <c r="K37" s="43"/>
      <c r="L37" s="43"/>
      <c r="M37" s="43"/>
      <c r="N37" s="43"/>
      <c r="O37" s="43"/>
      <c r="P37" s="43"/>
      <c r="Q37" s="43"/>
      <c r="R37" s="43"/>
      <c r="S37" s="43"/>
      <c r="U37" s="3" t="s">
        <v>34</v>
      </c>
      <c r="V37" s="3"/>
      <c r="W37" s="3"/>
      <c r="X37" s="3"/>
      <c r="Y37" s="3"/>
      <c r="Z37" s="3"/>
      <c r="AA37" s="43"/>
      <c r="AB37" s="43"/>
      <c r="AE37" s="3" t="s">
        <v>34</v>
      </c>
      <c r="AF37" s="3"/>
      <c r="AG37" s="3"/>
      <c r="AH37" s="3"/>
      <c r="AI37" s="3"/>
      <c r="AJ37" s="3"/>
      <c r="AK37" s="43"/>
      <c r="AL37" s="43"/>
      <c r="AO37" s="3" t="s">
        <v>34</v>
      </c>
      <c r="AP37" s="3"/>
      <c r="AQ37" s="3"/>
      <c r="AR37" s="3"/>
      <c r="AS37" s="3"/>
      <c r="AT37" s="3"/>
      <c r="AU37" s="43"/>
      <c r="AV37" s="43"/>
      <c r="AY37" s="3" t="s">
        <v>34</v>
      </c>
      <c r="AZ37" s="3"/>
      <c r="BA37" s="3"/>
      <c r="BB37" s="3"/>
      <c r="BC37" s="3"/>
      <c r="BD37" s="3"/>
      <c r="BE37" s="43"/>
      <c r="BF37" s="43"/>
      <c r="BI37" s="3" t="s">
        <v>34</v>
      </c>
      <c r="BJ37" s="3"/>
      <c r="BK37" s="3"/>
      <c r="BL37" s="3"/>
      <c r="BM37" s="3"/>
      <c r="BN37" s="3"/>
      <c r="BO37" s="3"/>
      <c r="BP37" s="3"/>
    </row>
    <row r="38" spans="1:69" ht="22.5" customHeight="1">
      <c r="A38" s="16" t="s">
        <v>0</v>
      </c>
      <c r="B38" s="29" t="s">
        <v>46</v>
      </c>
      <c r="C38" s="16" t="s">
        <v>0</v>
      </c>
      <c r="D38" s="34" t="s">
        <v>46</v>
      </c>
      <c r="E38" s="16" t="s">
        <v>0</v>
      </c>
      <c r="F38" s="29" t="s">
        <v>46</v>
      </c>
      <c r="G38" s="48" t="s">
        <v>0</v>
      </c>
      <c r="H38" s="34" t="s">
        <v>46</v>
      </c>
      <c r="I38" s="44"/>
      <c r="J38" s="43"/>
      <c r="K38" s="63"/>
      <c r="L38" s="63"/>
      <c r="M38" s="63"/>
      <c r="N38" s="63"/>
      <c r="O38" s="63"/>
      <c r="P38" s="63"/>
      <c r="Q38" s="63"/>
      <c r="R38" s="63"/>
      <c r="S38" s="43"/>
      <c r="T38" s="43"/>
      <c r="U38" s="16" t="s">
        <v>0</v>
      </c>
      <c r="V38" s="29" t="s">
        <v>46</v>
      </c>
      <c r="W38" s="16" t="s">
        <v>0</v>
      </c>
      <c r="X38" s="34" t="s">
        <v>46</v>
      </c>
      <c r="Y38" s="16" t="s">
        <v>0</v>
      </c>
      <c r="Z38" s="29" t="s">
        <v>46</v>
      </c>
      <c r="AA38" s="48" t="s">
        <v>0</v>
      </c>
      <c r="AB38" s="34" t="s">
        <v>46</v>
      </c>
      <c r="AC38" s="43"/>
      <c r="AD38" s="43"/>
      <c r="AE38" s="16" t="s">
        <v>0</v>
      </c>
      <c r="AF38" s="29" t="s">
        <v>46</v>
      </c>
      <c r="AG38" s="16" t="s">
        <v>0</v>
      </c>
      <c r="AH38" s="34" t="s">
        <v>46</v>
      </c>
      <c r="AI38" s="16" t="s">
        <v>0</v>
      </c>
      <c r="AJ38" s="29" t="s">
        <v>46</v>
      </c>
      <c r="AK38" s="48" t="s">
        <v>0</v>
      </c>
      <c r="AL38" s="34" t="s">
        <v>46</v>
      </c>
      <c r="AM38" s="43"/>
      <c r="AN38" s="43"/>
      <c r="AO38" s="16" t="s">
        <v>0</v>
      </c>
      <c r="AP38" s="29" t="s">
        <v>46</v>
      </c>
      <c r="AQ38" s="16" t="s">
        <v>0</v>
      </c>
      <c r="AR38" s="34" t="s">
        <v>46</v>
      </c>
      <c r="AS38" s="16" t="s">
        <v>0</v>
      </c>
      <c r="AT38" s="29" t="s">
        <v>46</v>
      </c>
      <c r="AU38" s="48" t="s">
        <v>0</v>
      </c>
      <c r="AV38" s="34" t="s">
        <v>46</v>
      </c>
      <c r="AW38" s="43"/>
      <c r="AY38" s="16" t="s">
        <v>0</v>
      </c>
      <c r="AZ38" s="29" t="s">
        <v>46</v>
      </c>
      <c r="BA38" s="16" t="s">
        <v>0</v>
      </c>
      <c r="BB38" s="34" t="s">
        <v>46</v>
      </c>
      <c r="BC38" s="16" t="s">
        <v>0</v>
      </c>
      <c r="BD38" s="29" t="s">
        <v>46</v>
      </c>
      <c r="BE38" s="48" t="s">
        <v>0</v>
      </c>
      <c r="BF38" s="34" t="s">
        <v>46</v>
      </c>
      <c r="BG38" s="43"/>
      <c r="BI38" s="6" t="s">
        <v>0</v>
      </c>
      <c r="BJ38" s="19" t="s">
        <v>46</v>
      </c>
      <c r="BK38" s="19" t="s">
        <v>0</v>
      </c>
      <c r="BL38" s="19" t="s">
        <v>46</v>
      </c>
      <c r="BM38" s="19" t="s">
        <v>0</v>
      </c>
      <c r="BN38" s="19" t="s">
        <v>46</v>
      </c>
      <c r="BO38" s="19" t="s">
        <v>0</v>
      </c>
      <c r="BP38" s="19" t="s">
        <v>46</v>
      </c>
      <c r="BQ38" s="4"/>
    </row>
    <row r="39" spans="1:69" ht="22.5" customHeight="1">
      <c r="A39" s="6" t="s">
        <v>36</v>
      </c>
      <c r="B39" s="20">
        <v>13</v>
      </c>
      <c r="C39" s="6" t="s">
        <v>39</v>
      </c>
      <c r="D39" s="35">
        <v>0</v>
      </c>
      <c r="E39" s="6" t="s">
        <v>60</v>
      </c>
      <c r="F39" s="20">
        <v>13</v>
      </c>
      <c r="G39" s="49" t="s">
        <v>66</v>
      </c>
      <c r="H39" s="35">
        <v>7</v>
      </c>
      <c r="I39" s="44"/>
      <c r="J39" s="43"/>
      <c r="K39" s="63"/>
      <c r="L39" s="64"/>
      <c r="M39" s="63"/>
      <c r="N39" s="64"/>
      <c r="O39" s="63"/>
      <c r="P39" s="64"/>
      <c r="Q39" s="63"/>
      <c r="R39" s="64"/>
      <c r="S39" s="43"/>
      <c r="T39" s="43"/>
      <c r="U39" s="6" t="s">
        <v>36</v>
      </c>
      <c r="V39" s="20">
        <v>13</v>
      </c>
      <c r="W39" s="6" t="s">
        <v>39</v>
      </c>
      <c r="X39" s="35">
        <v>0</v>
      </c>
      <c r="Y39" s="6" t="s">
        <v>60</v>
      </c>
      <c r="Z39" s="20">
        <v>27</v>
      </c>
      <c r="AA39" s="49" t="s">
        <v>66</v>
      </c>
      <c r="AB39" s="35">
        <v>10</v>
      </c>
      <c r="AC39" s="43"/>
      <c r="AD39" s="43"/>
      <c r="AE39" s="6" t="s">
        <v>36</v>
      </c>
      <c r="AF39" s="20">
        <v>23</v>
      </c>
      <c r="AG39" s="6" t="s">
        <v>39</v>
      </c>
      <c r="AH39" s="35">
        <v>0</v>
      </c>
      <c r="AI39" s="6" t="s">
        <v>60</v>
      </c>
      <c r="AJ39" s="20">
        <v>30</v>
      </c>
      <c r="AK39" s="49" t="s">
        <v>66</v>
      </c>
      <c r="AL39" s="35">
        <v>16</v>
      </c>
      <c r="AM39" s="43"/>
      <c r="AN39" s="43"/>
      <c r="AO39" s="6" t="s">
        <v>36</v>
      </c>
      <c r="AP39" s="20">
        <v>33</v>
      </c>
      <c r="AQ39" s="6" t="s">
        <v>39</v>
      </c>
      <c r="AR39" s="35">
        <v>2</v>
      </c>
      <c r="AS39" s="6" t="s">
        <v>60</v>
      </c>
      <c r="AT39" s="20">
        <v>28</v>
      </c>
      <c r="AU39" s="49" t="s">
        <v>66</v>
      </c>
      <c r="AV39" s="35">
        <v>14</v>
      </c>
      <c r="AW39" s="43"/>
      <c r="AY39" s="6" t="s">
        <v>36</v>
      </c>
      <c r="AZ39" s="20">
        <v>26</v>
      </c>
      <c r="BA39" s="6" t="s">
        <v>39</v>
      </c>
      <c r="BB39" s="35">
        <v>0</v>
      </c>
      <c r="BC39" s="6" t="s">
        <v>60</v>
      </c>
      <c r="BD39" s="20">
        <v>35</v>
      </c>
      <c r="BE39" s="49" t="s">
        <v>66</v>
      </c>
      <c r="BF39" s="35">
        <v>11</v>
      </c>
      <c r="BG39" s="43"/>
      <c r="BI39" s="6" t="s">
        <v>36</v>
      </c>
      <c r="BJ39" s="20">
        <f>V39-AZ39</f>
        <v>-13</v>
      </c>
      <c r="BK39" s="19" t="s">
        <v>39</v>
      </c>
      <c r="BL39" s="20">
        <f>X39-BB39</f>
        <v>0</v>
      </c>
      <c r="BM39" s="19" t="s">
        <v>60</v>
      </c>
      <c r="BN39" s="20">
        <f>Z39-BD39</f>
        <v>-8</v>
      </c>
      <c r="BO39" s="19" t="s">
        <v>66</v>
      </c>
      <c r="BP39" s="20">
        <f>AB39-BF39</f>
        <v>-1</v>
      </c>
      <c r="BQ39" s="4"/>
    </row>
    <row r="40" spans="1:69" ht="22.5" customHeight="1">
      <c r="A40" s="6" t="s">
        <v>38</v>
      </c>
      <c r="B40" s="20">
        <v>0</v>
      </c>
      <c r="C40" s="6" t="s">
        <v>51</v>
      </c>
      <c r="D40" s="35">
        <v>0</v>
      </c>
      <c r="E40" s="6" t="s">
        <v>31</v>
      </c>
      <c r="F40" s="20">
        <v>0</v>
      </c>
      <c r="G40" s="50" t="s">
        <v>26</v>
      </c>
      <c r="H40" s="60">
        <v>18</v>
      </c>
      <c r="I40" s="44"/>
      <c r="J40" s="43"/>
      <c r="K40" s="63"/>
      <c r="L40" s="64"/>
      <c r="M40" s="63"/>
      <c r="N40" s="64"/>
      <c r="O40" s="63"/>
      <c r="P40" s="64"/>
      <c r="Q40" s="63"/>
      <c r="R40" s="64"/>
      <c r="S40" s="43"/>
      <c r="T40" s="43"/>
      <c r="U40" s="6" t="s">
        <v>38</v>
      </c>
      <c r="V40" s="20">
        <v>0</v>
      </c>
      <c r="W40" s="6" t="s">
        <v>51</v>
      </c>
      <c r="X40" s="35">
        <v>1</v>
      </c>
      <c r="Y40" s="6" t="s">
        <v>31</v>
      </c>
      <c r="Z40" s="20">
        <v>0</v>
      </c>
      <c r="AA40" s="50" t="s">
        <v>26</v>
      </c>
      <c r="AB40" s="60">
        <v>29</v>
      </c>
      <c r="AC40" s="43"/>
      <c r="AD40" s="43"/>
      <c r="AE40" s="6" t="s">
        <v>38</v>
      </c>
      <c r="AF40" s="20">
        <v>0</v>
      </c>
      <c r="AG40" s="6" t="s">
        <v>51</v>
      </c>
      <c r="AH40" s="35">
        <v>6</v>
      </c>
      <c r="AI40" s="6" t="s">
        <v>31</v>
      </c>
      <c r="AJ40" s="20">
        <v>0</v>
      </c>
      <c r="AK40" s="50" t="s">
        <v>26</v>
      </c>
      <c r="AL40" s="60">
        <v>41</v>
      </c>
      <c r="AM40" s="43"/>
      <c r="AN40" s="43"/>
      <c r="AO40" s="6" t="s">
        <v>38</v>
      </c>
      <c r="AP40" s="20">
        <v>0</v>
      </c>
      <c r="AQ40" s="6" t="s">
        <v>51</v>
      </c>
      <c r="AR40" s="35">
        <v>3</v>
      </c>
      <c r="AS40" s="6" t="s">
        <v>31</v>
      </c>
      <c r="AT40" s="20">
        <v>1</v>
      </c>
      <c r="AU40" s="50" t="s">
        <v>26</v>
      </c>
      <c r="AV40" s="60">
        <v>45</v>
      </c>
      <c r="AW40" s="43"/>
      <c r="AY40" s="6" t="s">
        <v>38</v>
      </c>
      <c r="AZ40" s="20">
        <v>1</v>
      </c>
      <c r="BA40" s="6" t="s">
        <v>51</v>
      </c>
      <c r="BB40" s="35">
        <v>4</v>
      </c>
      <c r="BC40" s="6" t="s">
        <v>31</v>
      </c>
      <c r="BD40" s="20">
        <v>0</v>
      </c>
      <c r="BE40" s="50" t="s">
        <v>26</v>
      </c>
      <c r="BF40" s="60">
        <v>44</v>
      </c>
      <c r="BG40" s="43"/>
      <c r="BI40" s="6" t="s">
        <v>38</v>
      </c>
      <c r="BJ40" s="20">
        <f>V40-AZ40</f>
        <v>-1</v>
      </c>
      <c r="BK40" s="19" t="s">
        <v>51</v>
      </c>
      <c r="BL40" s="20">
        <f>X40-BB40</f>
        <v>-3</v>
      </c>
      <c r="BM40" s="19" t="s">
        <v>31</v>
      </c>
      <c r="BN40" s="20">
        <f>Z40-BD40</f>
        <v>0</v>
      </c>
      <c r="BO40" s="19" t="s">
        <v>26</v>
      </c>
      <c r="BP40" s="23">
        <f>AB40-BF40</f>
        <v>-15</v>
      </c>
      <c r="BQ40" s="4"/>
    </row>
    <row r="41" spans="1:69" ht="22.5" customHeight="1">
      <c r="A41" s="7" t="s">
        <v>40</v>
      </c>
      <c r="B41" s="21">
        <v>7</v>
      </c>
      <c r="C41" s="7" t="s">
        <v>52</v>
      </c>
      <c r="D41" s="36">
        <v>0</v>
      </c>
      <c r="E41" s="7" t="s">
        <v>61</v>
      </c>
      <c r="F41" s="21">
        <v>1</v>
      </c>
      <c r="G41" s="51" t="s">
        <v>20</v>
      </c>
      <c r="H41" s="36">
        <f>B39+B40+B41+D39+D40+D41+F39+F40+F41+H39+H40</f>
        <v>59</v>
      </c>
      <c r="I41" s="44" t="str">
        <f>IF(SUM($D$9:$E$9)=H41,"","ng")</f>
        <v/>
      </c>
      <c r="J41" s="65"/>
      <c r="K41" s="63"/>
      <c r="L41" s="64"/>
      <c r="M41" s="63"/>
      <c r="N41" s="64"/>
      <c r="O41" s="63"/>
      <c r="P41" s="64"/>
      <c r="Q41" s="63"/>
      <c r="R41" s="64"/>
      <c r="S41" s="65"/>
      <c r="T41" s="65"/>
      <c r="U41" s="7" t="s">
        <v>40</v>
      </c>
      <c r="V41" s="21">
        <v>11</v>
      </c>
      <c r="W41" s="7" t="s">
        <v>52</v>
      </c>
      <c r="X41" s="36">
        <v>4</v>
      </c>
      <c r="Y41" s="7" t="s">
        <v>61</v>
      </c>
      <c r="Z41" s="21">
        <v>1</v>
      </c>
      <c r="AA41" s="51" t="s">
        <v>20</v>
      </c>
      <c r="AB41" s="36">
        <v>96</v>
      </c>
      <c r="AC41" s="65" t="s">
        <v>78</v>
      </c>
      <c r="AD41" s="65"/>
      <c r="AE41" s="7" t="s">
        <v>40</v>
      </c>
      <c r="AF41" s="21">
        <v>10</v>
      </c>
      <c r="AG41" s="7" t="s">
        <v>52</v>
      </c>
      <c r="AH41" s="36">
        <v>3</v>
      </c>
      <c r="AI41" s="7" t="s">
        <v>61</v>
      </c>
      <c r="AJ41" s="21">
        <v>1</v>
      </c>
      <c r="AK41" s="51" t="s">
        <v>20</v>
      </c>
      <c r="AL41" s="36">
        <v>130</v>
      </c>
      <c r="AM41" s="65" t="str">
        <f>IF(SUM($X$9:$Y$9)=AL41,"","ng")</f>
        <v>ng</v>
      </c>
      <c r="AN41" s="65"/>
      <c r="AO41" s="7" t="s">
        <v>40</v>
      </c>
      <c r="AP41" s="21">
        <v>16</v>
      </c>
      <c r="AQ41" s="7" t="s">
        <v>52</v>
      </c>
      <c r="AR41" s="36">
        <v>5</v>
      </c>
      <c r="AS41" s="7" t="s">
        <v>61</v>
      </c>
      <c r="AT41" s="21">
        <v>1</v>
      </c>
      <c r="AU41" s="51" t="s">
        <v>20</v>
      </c>
      <c r="AV41" s="36">
        <v>148</v>
      </c>
      <c r="AW41" s="65" t="str">
        <f>IF(SUM($X$9:$Y$9)=AV41,"","ng")</f>
        <v>ng</v>
      </c>
      <c r="AY41" s="7" t="s">
        <v>40</v>
      </c>
      <c r="AZ41" s="21">
        <v>28</v>
      </c>
      <c r="BA41" s="7" t="s">
        <v>52</v>
      </c>
      <c r="BB41" s="36">
        <v>4</v>
      </c>
      <c r="BC41" s="7" t="s">
        <v>61</v>
      </c>
      <c r="BD41" s="21">
        <v>2</v>
      </c>
      <c r="BE41" s="51" t="s">
        <v>20</v>
      </c>
      <c r="BF41" s="36">
        <v>155</v>
      </c>
      <c r="BG41" s="43" t="s">
        <v>78</v>
      </c>
      <c r="BI41" s="7" t="s">
        <v>40</v>
      </c>
      <c r="BJ41" s="21">
        <f>V41-AZ41</f>
        <v>-17</v>
      </c>
      <c r="BK41" s="84" t="s">
        <v>52</v>
      </c>
      <c r="BL41" s="21">
        <f>X41-BB41</f>
        <v>0</v>
      </c>
      <c r="BM41" s="84" t="s">
        <v>61</v>
      </c>
      <c r="BN41" s="21">
        <f>Z41-BD41</f>
        <v>-1</v>
      </c>
      <c r="BO41" s="84" t="s">
        <v>20</v>
      </c>
      <c r="BP41" s="40">
        <f>BJ39+BJ40+BJ41+BL39+BL40+BL41+BN39+BN40+BN41+BP39+BP40</f>
        <v>-59</v>
      </c>
      <c r="BQ41" s="43"/>
    </row>
    <row r="42" spans="1:69" ht="22.5" customHeight="1"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69" ht="22.5" customHeight="1">
      <c r="A43" s="3" t="s">
        <v>23</v>
      </c>
      <c r="B43" s="3"/>
      <c r="J43" s="43"/>
      <c r="K43" s="43"/>
      <c r="L43" s="43"/>
      <c r="M43" s="43"/>
      <c r="N43" s="43"/>
      <c r="O43" s="43"/>
      <c r="P43" s="43"/>
      <c r="Q43" s="43"/>
      <c r="R43" s="43"/>
      <c r="S43" s="43"/>
      <c r="U43" s="3" t="s">
        <v>23</v>
      </c>
      <c r="V43" s="3"/>
      <c r="AE43" s="3" t="s">
        <v>23</v>
      </c>
      <c r="AF43" s="3"/>
      <c r="AO43" s="3" t="s">
        <v>23</v>
      </c>
      <c r="AP43" s="3"/>
      <c r="AY43" s="3" t="s">
        <v>23</v>
      </c>
      <c r="AZ43" s="3"/>
      <c r="BI43" s="3" t="s">
        <v>23</v>
      </c>
      <c r="BJ43" s="3"/>
    </row>
    <row r="44" spans="1:69" ht="22.5" customHeight="1">
      <c r="A44" s="17" t="s">
        <v>37</v>
      </c>
      <c r="B44" s="21">
        <v>4</v>
      </c>
      <c r="C44" s="4"/>
      <c r="J44" s="43"/>
      <c r="K44" s="69"/>
      <c r="L44" s="64"/>
      <c r="M44" s="43"/>
      <c r="N44" s="43"/>
      <c r="O44" s="43"/>
      <c r="P44" s="43"/>
      <c r="Q44" s="43"/>
      <c r="R44" s="43"/>
      <c r="S44" s="43"/>
      <c r="U44" s="17" t="s">
        <v>37</v>
      </c>
      <c r="V44" s="21">
        <v>13</v>
      </c>
      <c r="W44" s="4"/>
      <c r="AE44" s="17" t="s">
        <v>37</v>
      </c>
      <c r="AF44" s="21">
        <v>21</v>
      </c>
      <c r="AG44" s="4"/>
      <c r="AO44" s="17" t="s">
        <v>37</v>
      </c>
      <c r="AP44" s="21">
        <v>37</v>
      </c>
      <c r="AQ44" s="4"/>
      <c r="AY44" s="17" t="s">
        <v>37</v>
      </c>
      <c r="AZ44" s="21">
        <v>21</v>
      </c>
      <c r="BA44" s="4"/>
      <c r="BI44" s="17" t="s">
        <v>37</v>
      </c>
      <c r="BJ44" s="21">
        <f>V44-AZ44</f>
        <v>-8</v>
      </c>
      <c r="BK44" s="4"/>
    </row>
    <row r="45" spans="1:69" ht="22.5" hidden="1" customHeight="1">
      <c r="B45" s="30"/>
      <c r="J45" s="43"/>
      <c r="K45" s="43"/>
      <c r="L45" s="43"/>
      <c r="M45" s="43"/>
      <c r="N45" s="43"/>
      <c r="O45" s="43"/>
      <c r="P45" s="43"/>
      <c r="Q45" s="43"/>
      <c r="R45" s="43"/>
      <c r="S45" s="43"/>
      <c r="V45" s="30"/>
      <c r="AF45" s="30"/>
      <c r="AP45" s="30"/>
      <c r="AZ45" s="30"/>
      <c r="BJ45" s="30"/>
    </row>
    <row r="46" spans="1:69" ht="22.5" hidden="1" customHeight="1">
      <c r="A46" s="1" t="s">
        <v>5</v>
      </c>
      <c r="B46" s="31"/>
      <c r="C46" s="33" t="s">
        <v>53</v>
      </c>
      <c r="J46" s="43"/>
      <c r="K46" s="43"/>
      <c r="L46" s="43"/>
      <c r="M46" s="43"/>
      <c r="N46" s="43"/>
      <c r="O46" s="43"/>
      <c r="P46" s="43"/>
      <c r="Q46" s="43"/>
      <c r="R46" s="43"/>
      <c r="S46" s="43"/>
      <c r="U46" s="1" t="s">
        <v>5</v>
      </c>
      <c r="V46" s="31"/>
      <c r="W46" s="33" t="s">
        <v>53</v>
      </c>
      <c r="AE46" s="1" t="s">
        <v>5</v>
      </c>
      <c r="AF46" s="31"/>
      <c r="AG46" s="33" t="s">
        <v>53</v>
      </c>
      <c r="AO46" s="1" t="s">
        <v>5</v>
      </c>
      <c r="AP46" s="31"/>
      <c r="AQ46" s="33" t="s">
        <v>53</v>
      </c>
      <c r="AY46" s="1" t="s">
        <v>5</v>
      </c>
      <c r="AZ46" s="31"/>
      <c r="BA46" s="33" t="s">
        <v>53</v>
      </c>
      <c r="BI46" s="1" t="s">
        <v>5</v>
      </c>
      <c r="BJ46" s="31"/>
      <c r="BK46" s="33" t="s">
        <v>53</v>
      </c>
    </row>
    <row r="47" spans="1:69" ht="24" customHeight="1"/>
  </sheetData>
  <mergeCells count="12">
    <mergeCell ref="A4:I4"/>
    <mergeCell ref="K4:S4"/>
    <mergeCell ref="U4:AC4"/>
    <mergeCell ref="AE4:AM4"/>
    <mergeCell ref="AO4:AW4"/>
    <mergeCell ref="A28:A29"/>
    <mergeCell ref="K28:K29"/>
    <mergeCell ref="U28:U29"/>
    <mergeCell ref="AE28:AE29"/>
    <mergeCell ref="AO28:AO29"/>
    <mergeCell ref="AY28:AY29"/>
    <mergeCell ref="BI28:BI29"/>
  </mergeCells>
  <phoneticPr fontId="2"/>
  <pageMargins left="0.78740157480314965" right="0" top="0.59055118110236227" bottom="0.39370078740157483" header="0.51181102362204722" footer="0.11811023622047244"/>
  <pageSetup paperSize="9" scale="75" fitToWidth="1" fitToHeight="1" orientation="portrait" usePrinterDefaults="1" blackAndWhite="1" r:id="rId1"/>
  <headerFooter alignWithMargins="0">
    <oddFooter>&amp;C&amp;14 １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調査表　集計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芳賀 奏哉</dc:creator>
  <cp:lastModifiedBy>篠原　学</cp:lastModifiedBy>
  <dcterms:created xsi:type="dcterms:W3CDTF">2022-09-20T05:44:45Z</dcterms:created>
  <dcterms:modified xsi:type="dcterms:W3CDTF">2022-10-14T08:16:44Z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2022-10-14T08:16:44Z</vt:filetime>
  </property>
</Properties>
</file>