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bookViews>
  <sheets>
    <sheet name="様式１" sheetId="1" r:id="rId1"/>
  </sheets>
  <definedNames>
    <definedName name="_xlnm.Print_Area" localSheetId="0">様式１!$A$1:$U$67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<sst xmlns="http://schemas.openxmlformats.org/spreadsheetml/2006/main" xmlns:r="http://schemas.openxmlformats.org/officeDocument/2006/relationships" count="80" uniqueCount="80">
  <si>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令和元年９月</t>
    <rPh sb="0" eb="2">
      <t>レイワ</t>
    </rPh>
    <rPh sb="2" eb="3">
      <t>モト</t>
    </rPh>
    <rPh sb="3" eb="4">
      <t>ネン</t>
    </rPh>
    <phoneticPr fontId="1"/>
  </si>
  <si>
    <t>平成15年度</t>
  </si>
  <si>
    <t>Ａ タ ー ン 登 録 ・ 求 職 ・ 就 職 者 等 の 推 移</t>
  </si>
  <si>
    <t>１０月</t>
  </si>
  <si>
    <t>登 録 者 の 就 職 の 内 訳</t>
  </si>
  <si>
    <t>令和４年７月末現在</t>
    <rPh sb="0" eb="2">
      <t>レイワ</t>
    </rPh>
    <rPh sb="3" eb="4">
      <t>ネン</t>
    </rPh>
    <rPh sb="5" eb="6">
      <t>ガツ</t>
    </rPh>
    <rPh sb="6" eb="7">
      <t>マツ</t>
    </rPh>
    <rPh sb="7" eb="9">
      <t>ゲンザイ</t>
    </rPh>
    <phoneticPr fontId="1"/>
  </si>
  <si>
    <t>平成20年度</t>
  </si>
  <si>
    <t>Ａ　タ　ー　ン　登　録　者　数</t>
  </si>
  <si>
    <t xml:space="preserve"> </t>
  </si>
  <si>
    <t>平成６年度</t>
  </si>
  <si>
    <t>Ａ　　　タ　　　ー　　　ン　　　就　　　職　　　者　　　数</t>
  </si>
  <si>
    <t>期末現在</t>
  </si>
  <si>
    <t>平成26年度</t>
    <rPh sb="0" eb="2">
      <t>ヘイセイ</t>
    </rPh>
    <rPh sb="4" eb="6">
      <t>ネンド</t>
    </rPh>
    <phoneticPr fontId="1"/>
  </si>
  <si>
    <t>令和２年４月</t>
    <rPh sb="0" eb="2">
      <t>レイワ</t>
    </rPh>
    <rPh sb="3" eb="4">
      <t>ネン</t>
    </rPh>
    <phoneticPr fontId="1"/>
  </si>
  <si>
    <t>Ａターン</t>
  </si>
  <si>
    <t>平成21年度</t>
  </si>
  <si>
    <t>E</t>
  </si>
  <si>
    <t>安定所
紹介に
よる就職</t>
  </si>
  <si>
    <t>令和元年５月</t>
    <rPh sb="0" eb="2">
      <t>レイワ</t>
    </rPh>
    <rPh sb="2" eb="3">
      <t>モト</t>
    </rPh>
    <rPh sb="3" eb="4">
      <t>ネン</t>
    </rPh>
    <phoneticPr fontId="1"/>
  </si>
  <si>
    <t>未登録者で安定所紹介等による就職
   　B</t>
    <rPh sb="10" eb="11">
      <t>トウ</t>
    </rPh>
    <phoneticPr fontId="1"/>
  </si>
  <si>
    <t>就 職 者</t>
  </si>
  <si>
    <t>登録者の</t>
  </si>
  <si>
    <t>※　Ａターン求人数は、平成９年１月から対象求人の枠を拡大した。 平成２０年度よりＡターンプラザ秋田において受理した求人数に変更。</t>
    <rPh sb="47" eb="49">
      <t>アキタ</t>
    </rPh>
    <rPh sb="59" eb="60">
      <t>スウ</t>
    </rPh>
    <phoneticPr fontId="1"/>
  </si>
  <si>
    <t>新規登録</t>
  </si>
  <si>
    <t>対前年比</t>
  </si>
  <si>
    <t>プ ラ ザ　　　　利用者数</t>
  </si>
  <si>
    <t>有効登録</t>
  </si>
  <si>
    <t>求職者数</t>
  </si>
  <si>
    <t>総計 
A=B+C</t>
  </si>
  <si>
    <t>平成30年度</t>
    <rPh sb="4" eb="6">
      <t>ネンド</t>
    </rPh>
    <phoneticPr fontId="1"/>
  </si>
  <si>
    <t>平成９年度</t>
  </si>
  <si>
    <t>就職計 C=D+E</t>
  </si>
  <si>
    <t>安定所紹介以外</t>
  </si>
  <si>
    <t>平成27年度</t>
    <rPh sb="0" eb="2">
      <t>ヘイセイ</t>
    </rPh>
    <rPh sb="4" eb="6">
      <t>ネンド</t>
    </rPh>
    <phoneticPr fontId="1"/>
  </si>
  <si>
    <t>平成25年度</t>
  </si>
  <si>
    <t>平成22年度</t>
  </si>
  <si>
    <t>求 人 数</t>
  </si>
  <si>
    <t>事業開始以来の累計</t>
  </si>
  <si>
    <t>D</t>
  </si>
  <si>
    <t>平成３年度</t>
  </si>
  <si>
    <t>-</t>
  </si>
  <si>
    <t>１１月</t>
  </si>
  <si>
    <t>平成４年度</t>
  </si>
  <si>
    <t>平成５年度</t>
  </si>
  <si>
    <t>平成７年度</t>
  </si>
  <si>
    <t>平成８年度</t>
  </si>
  <si>
    <t>７月</t>
  </si>
  <si>
    <t>３月</t>
  </si>
  <si>
    <t>平成10年度</t>
  </si>
  <si>
    <t>平成29年度</t>
    <rPh sb="0" eb="2">
      <t>ヘイセイ</t>
    </rPh>
    <rPh sb="4" eb="6">
      <t>ネンド</t>
    </rPh>
    <phoneticPr fontId="1"/>
  </si>
  <si>
    <t>平成11年度</t>
  </si>
  <si>
    <t>平成24年度</t>
  </si>
  <si>
    <t>平成12年度</t>
  </si>
  <si>
    <t>６月</t>
  </si>
  <si>
    <t>平成31年４月</t>
    <rPh sb="0" eb="2">
      <t>ヘイセイ</t>
    </rPh>
    <rPh sb="4" eb="5">
      <t>ネン</t>
    </rPh>
    <phoneticPr fontId="1"/>
  </si>
  <si>
    <t>平成13年度</t>
  </si>
  <si>
    <t>令和２年度　
累計</t>
    <rPh sb="0" eb="2">
      <t>レイワ</t>
    </rPh>
    <phoneticPr fontId="1"/>
  </si>
  <si>
    <t>平成14年度</t>
  </si>
  <si>
    <t>平成18年度</t>
  </si>
  <si>
    <t>平成16年度</t>
  </si>
  <si>
    <t>平成17年度</t>
  </si>
  <si>
    <t>平成19年度</t>
  </si>
  <si>
    <t>平成23年度</t>
  </si>
  <si>
    <t>令和元年度</t>
    <rPh sb="0" eb="2">
      <t>レイワ</t>
    </rPh>
    <rPh sb="2" eb="3">
      <t>モト</t>
    </rPh>
    <rPh sb="3" eb="5">
      <t>ネンド</t>
    </rPh>
    <phoneticPr fontId="1"/>
  </si>
  <si>
    <t>平成28年度</t>
    <rPh sb="0" eb="2">
      <t>ヘイセイ</t>
    </rPh>
    <rPh sb="4" eb="6">
      <t>ネンド</t>
    </rPh>
    <phoneticPr fontId="1"/>
  </si>
  <si>
    <t>８月</t>
  </si>
  <si>
    <t>１２月</t>
  </si>
  <si>
    <t>令和２年１月</t>
    <rPh sb="0" eb="2">
      <t>レイワ</t>
    </rPh>
    <phoneticPr fontId="1"/>
  </si>
  <si>
    <t>令和２年２月</t>
  </si>
  <si>
    <t>５月</t>
  </si>
  <si>
    <t>９月</t>
  </si>
  <si>
    <t>令和３年１月</t>
    <rPh sb="0" eb="2">
      <t>レイワ</t>
    </rPh>
    <phoneticPr fontId="1"/>
  </si>
  <si>
    <t>２月</t>
  </si>
  <si>
    <t>前年度
同月末累計</t>
    <rPh sb="0" eb="1">
      <t>ゼン</t>
    </rPh>
    <rPh sb="1" eb="2">
      <t>ネン</t>
    </rPh>
    <phoneticPr fontId="1"/>
  </si>
  <si>
    <t>累　計</t>
  </si>
  <si>
    <t>※　Ａターンプラザ秋田（東京）は、平成４年４月２８日にオープンした。Ａターンプラザ利用者数とは、来所のほか電話等による相談者の人数である。</t>
    <rPh sb="9" eb="11">
      <t>アキタ</t>
    </rPh>
    <phoneticPr fontId="1"/>
  </si>
  <si>
    <t>　　Ａターン求人票の有効期間は、「あきた就職ナビ」導入により６ヶ月に変更。　　</t>
    <rPh sb="6" eb="8">
      <t>キュウジン</t>
    </rPh>
    <rPh sb="8" eb="9">
      <t>ヒョウ</t>
    </rPh>
    <rPh sb="10" eb="12">
      <t>ユウコウ</t>
    </rPh>
    <rPh sb="12" eb="14">
      <t>キカン</t>
    </rPh>
    <rPh sb="20" eb="22">
      <t>シュウショク</t>
    </rPh>
    <rPh sb="25" eb="27">
      <t>ドウニュウ</t>
    </rPh>
    <rPh sb="32" eb="33">
      <t>ゲツ</t>
    </rPh>
    <rPh sb="34" eb="36">
      <t>ヘンコウ</t>
    </rPh>
    <phoneticPr fontId="1"/>
  </si>
  <si>
    <t>※　平成１７年度における就職者数の大幅増は、全ハローワークにＡターン相談員を配置し積極的な求人開拓に努めたことによる。</t>
    <rPh sb="2" eb="4">
      <t>ヘイセイ</t>
    </rPh>
    <rPh sb="17" eb="19">
      <t>オオハバ</t>
    </rPh>
    <phoneticPr fontId="1"/>
  </si>
  <si>
    <t>※　令和元年度における期末現在有効登録者数の大幅な変動については、平成３１年４月に「あきた就職ナビ」を導入し、既存の有効登録者をリセットしたことで、新規登録者が増加した。</t>
    <rPh sb="2" eb="4">
      <t>レイワ</t>
    </rPh>
    <rPh sb="4" eb="7">
      <t>ガンネンド</t>
    </rPh>
    <rPh sb="11" eb="13">
      <t>キマツ</t>
    </rPh>
    <rPh sb="13" eb="15">
      <t>ゲンザイ</t>
    </rPh>
    <rPh sb="15" eb="17">
      <t>ユウコウ</t>
    </rPh>
    <rPh sb="17" eb="20">
      <t>トウロクシャ</t>
    </rPh>
    <rPh sb="20" eb="21">
      <t>スウ</t>
    </rPh>
    <rPh sb="22" eb="24">
      <t>オオハバ</t>
    </rPh>
    <rPh sb="25" eb="27">
      <t>ヘンドウ</t>
    </rPh>
    <rPh sb="33" eb="35">
      <t>ヘイセイ</t>
    </rPh>
    <rPh sb="37" eb="38">
      <t>ネン</t>
    </rPh>
    <rPh sb="39" eb="40">
      <t>ガツ</t>
    </rPh>
    <rPh sb="45" eb="47">
      <t>シュウショク</t>
    </rPh>
    <rPh sb="51" eb="53">
      <t>ドウニュウ</t>
    </rPh>
    <rPh sb="55" eb="57">
      <t>キゾン</t>
    </rPh>
    <rPh sb="58" eb="60">
      <t>ユウコウ</t>
    </rPh>
    <rPh sb="60" eb="63">
      <t>トウロクシャ</t>
    </rPh>
    <rPh sb="74" eb="76">
      <t>シンキ</t>
    </rPh>
    <rPh sb="76" eb="79">
      <t>トウロクシャ</t>
    </rPh>
    <rPh sb="80" eb="82">
      <t>ゾウカ</t>
    </rPh>
    <phoneticPr fontId="1"/>
  </si>
  <si>
    <t>報告様式１－１　（単位　人）</t>
    <rPh sb="9" eb="11">
      <t>タンイ</t>
    </rPh>
    <rPh sb="12" eb="13">
      <t>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</si>
</sst>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0.0;&quot;△ &quot;0.0"/>
    <numFmt numFmtId="178" formatCode="#,##0.0;&quot;△ &quot;#,##0.0"/>
    <numFmt numFmtId="179" formatCode="#,##0.0"/>
    <numFmt numFmtId="180" formatCode="#,##0;&quot;▲ &quot;#,##0"/>
    <numFmt numFmtId="181" formatCode="#,##0_);\(#,##0\)"/>
  </numFmts>
  <fonts count="18">
    <font>
      <sz val="11"/>
      <color auto="1"/>
      <name val="ＭＳ Ｐゴシック"/>
      <family val="3"/>
    </font>
    <font>
      <sz val="6"/>
      <color auto="1"/>
      <name val="ＭＳ Ｐゴシック"/>
      <family val="3"/>
    </font>
    <font>
      <sz val="10"/>
      <color auto="1"/>
      <name val="ＭＳ 明朝"/>
      <family val="1"/>
    </font>
    <font>
      <sz val="14"/>
      <color auto="1"/>
      <name val="ＭＳ 明朝"/>
      <family val="1"/>
    </font>
    <font>
      <sz val="8.5"/>
      <color auto="1"/>
      <name val="ＭＳ 明朝"/>
      <family val="1"/>
    </font>
    <font>
      <sz val="6"/>
      <color auto="1"/>
      <name val="ＭＳ 明朝"/>
      <family val="1"/>
    </font>
    <font>
      <sz val="9"/>
      <color auto="1"/>
      <name val="ＭＳ 明朝"/>
      <family val="1"/>
    </font>
    <font>
      <b/>
      <sz val="9"/>
      <color indexed="30"/>
      <name val="ＭＳ 明朝"/>
      <family val="1"/>
    </font>
    <font>
      <sz val="9"/>
      <color indexed="30"/>
      <name val="ＭＳ 明朝"/>
      <family val="1"/>
    </font>
    <font>
      <sz val="9"/>
      <color auto="1"/>
      <name val="ＭＳ ゴシック"/>
      <family val="3"/>
    </font>
    <font>
      <sz val="9"/>
      <color auto="1"/>
      <name val="ＭＳ Ｐゴシック"/>
      <family val="3"/>
    </font>
    <font>
      <sz val="11"/>
      <color auto="1"/>
      <name val="ＭＳ Ｐゴシック"/>
      <family val="3"/>
    </font>
    <font>
      <sz val="9"/>
      <color indexed="8"/>
      <name val="ＭＳ 明朝"/>
      <family val="1"/>
    </font>
    <font>
      <b/>
      <sz val="9"/>
      <color indexed="8"/>
      <name val="ＭＳ 明朝"/>
      <family val="1"/>
    </font>
    <font>
      <sz val="9"/>
      <color indexed="10"/>
      <name val="ＭＳ 明朝"/>
      <family val="1"/>
    </font>
    <font>
      <sz val="7.5"/>
      <color auto="1"/>
      <name val="ＭＳ 明朝"/>
      <family val="1"/>
    </font>
    <font>
      <sz val="7"/>
      <color auto="1"/>
      <name val="ＭＳ 明朝"/>
      <family val="1"/>
    </font>
    <font>
      <sz val="10"/>
      <color indexed="10"/>
      <name val="ＭＳ 明朝"/>
      <family val="1"/>
    </font>
  </fonts>
  <fills count="4">
    <fill>
      <patternFill patternType="none"/>
    </fill>
    <fill>
      <patternFill patternType="gray125"/>
    </fill>
    <fill>
      <patternFill patternType="solid">
        <fgColor indexed="27"/>
        <bgColor indexed="64"/>
      </patternFill>
    </fill>
    <fill>
      <patternFill patternType="solid">
        <fgColor indexed="46"/>
        <bgColor indexed="64"/>
      </patternFill>
    </fill>
  </fills>
  <borders count="103">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8"/>
      </right>
      <top/>
      <bottom/>
      <diagonal/>
    </border>
    <border>
      <left style="thin">
        <color indexed="64"/>
      </left>
      <right/>
      <top/>
      <bottom style="thin">
        <color indexed="8"/>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hair">
        <color indexed="8"/>
      </bottom>
      <diagonal/>
    </border>
    <border>
      <left style="thin">
        <color indexed="64"/>
      </left>
      <right style="thin">
        <color indexed="8"/>
      </right>
      <top/>
      <bottom style="thin">
        <color indexed="64"/>
      </bottom>
      <diagonal/>
    </border>
    <border>
      <left style="medium">
        <color indexed="64"/>
      </left>
      <right style="thin">
        <color indexed="8"/>
      </right>
      <top/>
      <bottom style="hair">
        <color indexed="8"/>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bottom/>
      <diagonal/>
    </border>
    <border>
      <left style="medium">
        <color indexed="64"/>
      </left>
      <right style="thin">
        <color indexed="8"/>
      </right>
      <top style="hair">
        <color indexed="8"/>
      </top>
      <bottom/>
      <diagonal/>
    </border>
    <border>
      <left style="medium">
        <color indexed="64"/>
      </left>
      <right style="thin">
        <color indexed="8"/>
      </right>
      <top style="hair">
        <color indexed="8"/>
      </top>
      <bottom style="double">
        <color indexed="8"/>
      </bottom>
      <diagonal/>
    </border>
    <border>
      <left style="medium">
        <color indexed="64"/>
      </left>
      <right style="thin">
        <color indexed="8"/>
      </right>
      <top style="double">
        <color indexed="8"/>
      </top>
      <bottom style="hair">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8"/>
      </top>
      <bottom style="hair">
        <color indexed="8"/>
      </bottom>
      <diagonal/>
    </border>
    <border>
      <left style="medium">
        <color indexed="64"/>
      </left>
      <right style="thin">
        <color indexed="8"/>
      </right>
      <top style="medium">
        <color indexed="8"/>
      </top>
      <bottom/>
      <diagonal/>
    </border>
    <border>
      <left style="medium">
        <color indexed="64"/>
      </left>
      <right style="thin">
        <color indexed="8"/>
      </right>
      <top style="double">
        <color indexed="8"/>
      </top>
      <bottom style="medium">
        <color indexed="8"/>
      </bottom>
      <diagonal/>
    </border>
    <border>
      <left style="medium">
        <color indexed="64"/>
      </left>
      <right style="thin">
        <color indexed="8"/>
      </right>
      <top/>
      <bottom style="medium">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style="thin">
        <color indexed="64"/>
      </top>
      <bottom style="thin">
        <color indexed="8"/>
      </bottom>
      <diagonal/>
    </border>
    <border>
      <left style="thin">
        <color indexed="8"/>
      </left>
      <right/>
      <top/>
      <bottom/>
      <diagonal/>
    </border>
    <border>
      <left style="thin">
        <color indexed="8"/>
      </left>
      <right/>
      <top/>
      <bottom style="thin">
        <color indexed="8"/>
      </bottom>
      <diagonal/>
    </border>
    <border>
      <left/>
      <right/>
      <top/>
      <bottom style="hair">
        <color indexed="8"/>
      </bottom>
      <diagonal/>
    </border>
    <border>
      <left/>
      <right/>
      <top style="hair">
        <color indexed="8"/>
      </top>
      <bottom style="hair">
        <color indexed="8"/>
      </bottom>
      <diagonal/>
    </border>
    <border>
      <left/>
      <right/>
      <top/>
      <bottom style="thin">
        <color indexed="64"/>
      </bottom>
      <diagonal/>
    </border>
    <border>
      <left/>
      <right/>
      <top style="hair">
        <color indexed="8"/>
      </top>
      <bottom/>
      <diagonal/>
    </border>
    <border>
      <left/>
      <right/>
      <top style="hair">
        <color indexed="8"/>
      </top>
      <bottom style="double">
        <color indexed="8"/>
      </bottom>
      <diagonal/>
    </border>
    <border>
      <left/>
      <right/>
      <top style="double">
        <color indexed="8"/>
      </top>
      <bottom style="hair">
        <color indexed="8"/>
      </bottom>
      <diagonal/>
    </border>
    <border>
      <left/>
      <right/>
      <top style="thin">
        <color indexed="8"/>
      </top>
      <bottom style="thin">
        <color indexed="64"/>
      </bottom>
      <diagonal/>
    </border>
    <border>
      <left/>
      <right/>
      <top style="thin">
        <color indexed="8"/>
      </top>
      <bottom style="hair">
        <color indexed="8"/>
      </bottom>
      <diagonal/>
    </border>
    <border>
      <left style="thin">
        <color indexed="8"/>
      </left>
      <right/>
      <top style="medium">
        <color indexed="8"/>
      </top>
      <bottom/>
      <diagonal/>
    </border>
    <border>
      <left style="thin">
        <color indexed="8"/>
      </left>
      <right/>
      <top style="double">
        <color indexed="8"/>
      </top>
      <bottom style="medium">
        <color indexed="8"/>
      </bottom>
      <diagonal/>
    </border>
    <border>
      <left/>
      <right/>
      <top/>
      <bottom style="medium">
        <color indexed="8"/>
      </bottom>
      <diagonal/>
    </border>
    <border>
      <left/>
      <right/>
      <top style="thin">
        <color indexed="64"/>
      </top>
      <bottom style="thin">
        <color indexed="8"/>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style="hair">
        <color indexed="8"/>
      </left>
      <right/>
      <top style="hair">
        <color indexed="8"/>
      </top>
      <bottom style="hair">
        <color indexed="8"/>
      </bottom>
      <diagonal/>
    </border>
    <border>
      <left style="hair">
        <color indexed="8"/>
      </left>
      <right/>
      <top/>
      <bottom style="thin">
        <color indexed="64"/>
      </bottom>
      <diagonal/>
    </border>
    <border>
      <left style="hair">
        <color indexed="8"/>
      </left>
      <right/>
      <top style="hair">
        <color indexed="8"/>
      </top>
      <bottom/>
      <diagonal/>
    </border>
    <border>
      <left style="hair">
        <color indexed="8"/>
      </left>
      <right/>
      <top style="hair">
        <color indexed="8"/>
      </top>
      <bottom style="double">
        <color indexed="8"/>
      </bottom>
      <diagonal/>
    </border>
    <border>
      <left style="hair">
        <color indexed="8"/>
      </left>
      <right/>
      <top style="double">
        <color indexed="8"/>
      </top>
      <bottom style="hair">
        <color indexed="8"/>
      </bottom>
      <diagonal/>
    </border>
    <border>
      <left style="hair">
        <color indexed="8"/>
      </left>
      <right/>
      <top style="thin">
        <color indexed="8"/>
      </top>
      <bottom style="thin">
        <color indexed="64"/>
      </bottom>
      <diagonal/>
    </border>
    <border>
      <left style="hair">
        <color indexed="8"/>
      </left>
      <right/>
      <top style="thin">
        <color indexed="8"/>
      </top>
      <bottom style="hair">
        <color indexed="8"/>
      </bottom>
      <diagonal/>
    </border>
    <border>
      <left style="hair">
        <color indexed="8"/>
      </left>
      <right style="thin">
        <color indexed="8"/>
      </right>
      <top style="medium">
        <color indexed="8"/>
      </top>
      <bottom/>
      <diagonal/>
    </border>
    <border>
      <left style="hair">
        <color indexed="8"/>
      </left>
      <right style="thin">
        <color indexed="8"/>
      </right>
      <top style="double">
        <color indexed="8"/>
      </top>
      <bottom style="medium">
        <color indexed="8"/>
      </bottom>
      <diagonal/>
    </border>
    <border>
      <left style="hair">
        <color indexed="8"/>
      </left>
      <right/>
      <top/>
      <bottom style="medium">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top/>
      <bottom style="thin">
        <color indexed="64"/>
      </bottom>
      <diagonal/>
    </border>
    <border>
      <left style="thin">
        <color indexed="8"/>
      </left>
      <right/>
      <top style="hair">
        <color indexed="8"/>
      </top>
      <bottom/>
      <diagonal/>
    </border>
    <border>
      <left style="thin">
        <color indexed="8"/>
      </left>
      <right/>
      <top style="hair">
        <color indexed="8"/>
      </top>
      <bottom style="double">
        <color indexed="8"/>
      </bottom>
      <diagonal/>
    </border>
    <border>
      <left style="thin">
        <color indexed="8"/>
      </left>
      <right/>
      <top style="double">
        <color indexed="8"/>
      </top>
      <bottom style="hair">
        <color indexed="8"/>
      </bottom>
      <diagonal/>
    </border>
    <border>
      <left style="thin">
        <color indexed="8"/>
      </left>
      <right/>
      <top style="thin">
        <color indexed="8"/>
      </top>
      <bottom style="thin">
        <color indexed="64"/>
      </bottom>
      <diagonal/>
    </border>
    <border>
      <left style="thin">
        <color indexed="8"/>
      </left>
      <right/>
      <top style="thin">
        <color indexed="8"/>
      </top>
      <bottom style="hair">
        <color indexed="8"/>
      </bottom>
      <diagonal/>
    </border>
    <border>
      <left style="thin">
        <color indexed="8"/>
      </left>
      <right/>
      <top/>
      <bottom style="medium">
        <color indexed="8"/>
      </bottom>
      <diagonal/>
    </border>
    <border>
      <left/>
      <right style="thin">
        <color indexed="8"/>
      </right>
      <top style="thin">
        <color indexed="64"/>
      </top>
      <bottom style="thin">
        <color indexed="8"/>
      </bottom>
      <diagonal/>
    </border>
    <border>
      <left style="hair">
        <color indexed="8"/>
      </left>
      <right/>
      <top style="medium">
        <color indexed="8"/>
      </top>
      <bottom/>
      <diagonal/>
    </border>
    <border>
      <left style="hair">
        <color indexed="8"/>
      </left>
      <right/>
      <top style="double">
        <color indexed="8"/>
      </top>
      <bottom style="medium">
        <color indexed="8"/>
      </bottom>
      <diagonal/>
    </border>
    <border>
      <left style="hair">
        <color indexed="8"/>
      </left>
      <right style="thin">
        <color indexed="8"/>
      </right>
      <top/>
      <bottom style="medium">
        <color indexed="8"/>
      </bottom>
      <diagonal/>
    </border>
    <border>
      <left style="thin">
        <color indexed="8"/>
      </left>
      <right/>
      <top style="thin">
        <color indexed="64"/>
      </top>
      <bottom/>
      <diagonal/>
    </border>
    <border>
      <left style="hair">
        <color indexed="8"/>
      </left>
      <right/>
      <top style="thin">
        <color indexed="64"/>
      </top>
      <bottom/>
      <diagonal/>
    </border>
    <border>
      <left style="thin">
        <color indexed="8"/>
      </left>
      <right style="hair">
        <color indexed="8"/>
      </right>
      <top style="thin">
        <color indexed="8"/>
      </top>
      <bottom/>
      <diagonal/>
    </border>
    <border>
      <left/>
      <right/>
      <top style="medium">
        <color indexed="8"/>
      </top>
      <bottom/>
      <diagonal/>
    </border>
    <border>
      <left/>
      <right/>
      <top style="double">
        <color indexed="8"/>
      </top>
      <bottom style="medium">
        <color indexed="8"/>
      </bottom>
      <diagonal/>
    </border>
    <border>
      <left style="thin">
        <color indexed="8"/>
      </left>
      <right style="hair">
        <color indexed="8"/>
      </right>
      <top style="hair">
        <color indexed="8"/>
      </top>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medium">
        <color indexed="8"/>
      </top>
      <bottom/>
      <diagonal/>
    </border>
    <border>
      <left style="thin">
        <color indexed="8"/>
      </left>
      <right style="hair">
        <color indexed="8"/>
      </right>
      <top style="double">
        <color indexed="8"/>
      </top>
      <bottom style="medium">
        <color indexed="8"/>
      </bottom>
      <diagonal/>
    </border>
    <border diagonalUp="1">
      <left style="hair">
        <color indexed="8"/>
      </left>
      <right style="thin">
        <color indexed="8"/>
      </right>
      <top style="hair">
        <color indexed="8"/>
      </top>
      <bottom style="hair">
        <color indexed="8"/>
      </bottom>
      <diagonal style="hair">
        <color indexed="8"/>
      </diagonal>
    </border>
    <border>
      <left style="hair">
        <color indexed="8"/>
      </left>
      <right style="thin">
        <color indexed="8"/>
      </right>
      <top/>
      <bottom style="thin">
        <color indexed="64"/>
      </bottom>
      <diagonal/>
    </border>
    <border>
      <left style="hair">
        <color indexed="8"/>
      </left>
      <right style="thin">
        <color indexed="8"/>
      </right>
      <top/>
      <bottom style="hair">
        <color indexed="8"/>
      </bottom>
      <diagonal/>
    </border>
    <border>
      <left style="hair">
        <color indexed="8"/>
      </left>
      <right style="thin">
        <color indexed="8"/>
      </right>
      <top style="hair">
        <color indexed="8"/>
      </top>
      <bottom/>
      <diagonal/>
    </border>
    <border>
      <left style="hair">
        <color indexed="8"/>
      </left>
      <right style="thin">
        <color indexed="8"/>
      </right>
      <top style="double">
        <color indexed="8"/>
      </top>
      <bottom style="hair">
        <color indexed="8"/>
      </bottom>
      <diagonal/>
    </border>
    <border>
      <left style="hair">
        <color indexed="8"/>
      </left>
      <right style="thin">
        <color indexed="8"/>
      </right>
      <top style="thin">
        <color indexed="8"/>
      </top>
      <bottom style="thin">
        <color indexed="64"/>
      </bottom>
      <diagonal/>
    </border>
    <border>
      <left style="hair">
        <color indexed="8"/>
      </left>
      <right style="thin">
        <color indexed="8"/>
      </right>
      <top/>
      <bottom/>
      <diagonal/>
    </border>
    <border>
      <left style="hair">
        <color indexed="8"/>
      </left>
      <right style="thin">
        <color indexed="8"/>
      </right>
      <top style="thin">
        <color indexed="8"/>
      </top>
      <bottom style="hair">
        <color indexed="8"/>
      </bottom>
      <diagonal/>
    </border>
    <border>
      <left/>
      <right style="thin">
        <color indexed="8"/>
      </right>
      <top style="double">
        <color indexed="8"/>
      </top>
      <bottom style="medium">
        <color indexed="8"/>
      </bottom>
      <diagonal/>
    </border>
    <border>
      <left style="hair">
        <color indexed="8"/>
      </left>
      <right style="thin">
        <color indexed="64"/>
      </right>
      <top style="thin">
        <color indexed="64"/>
      </top>
      <bottom/>
      <diagonal/>
    </border>
    <border>
      <left style="hair">
        <color indexed="8"/>
      </left>
      <right style="thin">
        <color indexed="64"/>
      </right>
      <top/>
      <bottom/>
      <diagonal/>
    </border>
    <border>
      <left style="hair">
        <color indexed="8"/>
      </left>
      <right style="thin">
        <color indexed="64"/>
      </right>
      <top/>
      <bottom style="thin">
        <color indexed="8"/>
      </bottom>
      <diagonal/>
    </border>
    <border>
      <left style="hair">
        <color indexed="8"/>
      </left>
      <right style="thin">
        <color indexed="64"/>
      </right>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thin">
        <color indexed="64"/>
      </right>
      <top/>
      <bottom style="thin">
        <color indexed="64"/>
      </bottom>
      <diagonal/>
    </border>
    <border>
      <left style="hair">
        <color indexed="8"/>
      </left>
      <right style="medium">
        <color indexed="8"/>
      </right>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double">
        <color indexed="8"/>
      </bottom>
      <diagonal/>
    </border>
    <border>
      <left style="hair">
        <color indexed="8"/>
      </left>
      <right style="medium">
        <color indexed="8"/>
      </right>
      <top style="double">
        <color indexed="8"/>
      </top>
      <bottom style="hair">
        <color indexed="8"/>
      </bottom>
      <diagonal/>
    </border>
    <border>
      <left style="hair">
        <color indexed="8"/>
      </left>
      <right style="medium">
        <color indexed="8"/>
      </right>
      <top style="thin">
        <color indexed="8"/>
      </top>
      <bottom style="thin">
        <color indexed="64"/>
      </bottom>
      <diagonal/>
    </border>
    <border>
      <left style="hair">
        <color indexed="8"/>
      </left>
      <right style="medium">
        <color indexed="8"/>
      </right>
      <top style="thin">
        <color indexed="8"/>
      </top>
      <bottom style="hair">
        <color indexed="8"/>
      </bottom>
      <diagonal/>
    </border>
    <border>
      <left style="hair">
        <color indexed="8"/>
      </left>
      <right style="medium">
        <color indexed="8"/>
      </right>
      <top style="medium">
        <color indexed="8"/>
      </top>
      <bottom/>
      <diagonal/>
    </border>
    <border>
      <left style="hair">
        <color indexed="8"/>
      </left>
      <right style="medium">
        <color indexed="8"/>
      </right>
      <top style="double">
        <color indexed="8"/>
      </top>
      <bottom style="medium">
        <color indexed="8"/>
      </bottom>
      <diagonal/>
    </border>
    <border>
      <left style="hair">
        <color indexed="8"/>
      </left>
      <right style="medium">
        <color indexed="8"/>
      </right>
      <top/>
      <bottom style="medium">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38" fontId="11" fillId="0" borderId="0" applyFill="0" applyBorder="0" applyAlignment="0" applyProtection="0"/>
  </cellStyleXfs>
  <cellXfs count="218">
    <xf numFmtId="0" fontId="0" fillId="0" borderId="0" xfId="0"/>
    <xf numFmtId="0" fontId="2" fillId="0" borderId="0" xfId="0" applyFont="1"/>
    <xf numFmtId="0" fontId="0" fillId="0" borderId="1" xfId="0" applyBorder="1"/>
    <xf numFmtId="0" fontId="2" fillId="2" borderId="0" xfId="0" applyFont="1" applyFill="1"/>
    <xf numFmtId="0" fontId="0" fillId="0" borderId="2" xfId="0" applyBorder="1"/>
    <xf numFmtId="0" fontId="2" fillId="0" borderId="1" xfId="0" applyFont="1" applyBorder="1"/>
    <xf numFmtId="0" fontId="2" fillId="0" borderId="2" xfId="0" applyFont="1" applyBorder="1"/>
    <xf numFmtId="0" fontId="3" fillId="0" borderId="0" xfId="0" applyFont="1" applyAlignment="1">
      <alignment horizontal="center"/>
    </xf>
    <xf numFmtId="0" fontId="4" fillId="0" borderId="3" xfId="0" applyFont="1" applyBorder="1"/>
    <xf numFmtId="0" fontId="4" fillId="0" borderId="4" xfId="0" applyFont="1" applyBorder="1"/>
    <xf numFmtId="0" fontId="4" fillId="0" borderId="5" xfId="0" applyFont="1" applyBorder="1"/>
    <xf numFmtId="0" fontId="5" fillId="0" borderId="6" xfId="0" applyFont="1" applyBorder="1"/>
    <xf numFmtId="0" fontId="6" fillId="0" borderId="7" xfId="0" applyFont="1" applyBorder="1" applyAlignment="1">
      <alignment horizontal="right"/>
    </xf>
    <xf numFmtId="0" fontId="6" fillId="0" borderId="8" xfId="0" applyFont="1" applyBorder="1" applyAlignment="1">
      <alignment horizontal="right"/>
    </xf>
    <xf numFmtId="0" fontId="6" fillId="0" borderId="9" xfId="0" applyFont="1" applyBorder="1" applyAlignment="1">
      <alignment horizontal="right"/>
    </xf>
    <xf numFmtId="0" fontId="6" fillId="0" borderId="10" xfId="0" applyFont="1" applyBorder="1" applyAlignment="1">
      <alignment horizontal="right"/>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6" fillId="0" borderId="16" xfId="0" applyFont="1" applyBorder="1" applyAlignment="1">
      <alignment horizontal="right"/>
    </xf>
    <xf numFmtId="0" fontId="6" fillId="2" borderId="10" xfId="0" applyFont="1" applyFill="1" applyBorder="1" applyAlignment="1">
      <alignment horizontal="right"/>
    </xf>
    <xf numFmtId="0" fontId="6" fillId="0" borderId="17" xfId="0" applyFont="1" applyBorder="1" applyAlignment="1">
      <alignment horizontal="right"/>
    </xf>
    <xf numFmtId="0" fontId="6" fillId="2" borderId="11" xfId="0" applyFont="1" applyFill="1" applyBorder="1" applyAlignment="1">
      <alignment horizontal="right"/>
    </xf>
    <xf numFmtId="0" fontId="6" fillId="2" borderId="13" xfId="0" applyFont="1" applyFill="1" applyBorder="1" applyAlignment="1">
      <alignment horizontal="right"/>
    </xf>
    <xf numFmtId="0" fontId="7" fillId="0" borderId="18" xfId="0" applyFont="1" applyBorder="1" applyAlignment="1">
      <alignment horizontal="center" wrapText="1"/>
    </xf>
    <xf numFmtId="0" fontId="8" fillId="0" borderId="19" xfId="0" applyFont="1" applyBorder="1" applyAlignment="1">
      <alignment horizontal="center" wrapText="1"/>
    </xf>
    <xf numFmtId="0" fontId="6" fillId="0" borderId="20" xfId="0" applyFont="1" applyBorder="1" applyAlignment="1">
      <alignment horizontal="center"/>
    </xf>
    <xf numFmtId="0" fontId="9" fillId="0" borderId="21" xfId="0" applyFont="1" applyBorder="1"/>
    <xf numFmtId="0" fontId="10" fillId="0" borderId="22" xfId="0" applyFont="1" applyBorder="1"/>
    <xf numFmtId="0" fontId="4" fillId="0" borderId="23" xfId="0" applyFont="1" applyBorder="1" applyAlignment="1">
      <alignment horizontal="center" vertical="center"/>
    </xf>
    <xf numFmtId="0" fontId="4" fillId="0" borderId="24" xfId="0" applyFont="1" applyBorder="1" applyAlignment="1">
      <alignment horizontal="center"/>
    </xf>
    <xf numFmtId="0" fontId="4" fillId="0" borderId="24" xfId="0" applyFont="1" applyBorder="1" applyAlignment="1">
      <alignment horizontal="center" vertical="center"/>
    </xf>
    <xf numFmtId="38" fontId="4" fillId="0" borderId="25" xfId="1" applyFont="1" applyFill="1" applyBorder="1" applyAlignment="1" applyProtection="1">
      <alignment vertical="center"/>
    </xf>
    <xf numFmtId="0" fontId="6" fillId="0" borderId="26" xfId="0" applyFont="1" applyBorder="1" applyAlignment="1">
      <alignment horizontal="right"/>
    </xf>
    <xf numFmtId="0" fontId="6" fillId="0" borderId="27" xfId="0" applyFont="1" applyBorder="1" applyAlignment="1">
      <alignment horizontal="right"/>
    </xf>
    <xf numFmtId="38" fontId="6" fillId="0" borderId="27" xfId="0" applyNumberFormat="1" applyFont="1" applyBorder="1" applyAlignment="1">
      <alignment horizontal="right"/>
    </xf>
    <xf numFmtId="176" fontId="6" fillId="0" borderId="27" xfId="1" applyNumberFormat="1" applyFont="1" applyFill="1" applyBorder="1" applyAlignment="1" applyProtection="1">
      <alignment horizontal="right"/>
    </xf>
    <xf numFmtId="3" fontId="6" fillId="0" borderId="27" xfId="0" applyNumberFormat="1" applyFont="1" applyBorder="1" applyAlignment="1">
      <alignment horizontal="right"/>
    </xf>
    <xf numFmtId="3" fontId="6" fillId="0" borderId="28" xfId="0" applyNumberFormat="1" applyFont="1" applyBorder="1" applyAlignment="1">
      <alignment horizontal="right"/>
    </xf>
    <xf numFmtId="3" fontId="6" fillId="0" borderId="26" xfId="0" applyNumberFormat="1" applyFont="1" applyBorder="1" applyAlignment="1">
      <alignment horizontal="right"/>
    </xf>
    <xf numFmtId="3" fontId="6" fillId="0" borderId="0" xfId="0" applyNumberFormat="1" applyFont="1" applyAlignment="1">
      <alignment horizontal="right"/>
    </xf>
    <xf numFmtId="3" fontId="6" fillId="0" borderId="29" xfId="0" applyNumberFormat="1" applyFont="1" applyBorder="1" applyAlignment="1">
      <alignment horizontal="right"/>
    </xf>
    <xf numFmtId="3" fontId="6" fillId="0" borderId="30" xfId="0" applyNumberFormat="1" applyFont="1" applyBorder="1" applyAlignment="1">
      <alignment horizontal="right"/>
    </xf>
    <xf numFmtId="0" fontId="6" fillId="0" borderId="31" xfId="0" applyFont="1" applyBorder="1" applyAlignment="1">
      <alignment horizontal="right"/>
    </xf>
    <xf numFmtId="0" fontId="6" fillId="0" borderId="29" xfId="0" applyFont="1" applyBorder="1" applyAlignment="1">
      <alignment horizontal="right"/>
    </xf>
    <xf numFmtId="0" fontId="6" fillId="0" borderId="32" xfId="0" applyFont="1" applyBorder="1" applyAlignment="1">
      <alignment horizontal="right"/>
    </xf>
    <xf numFmtId="0" fontId="6" fillId="2" borderId="26" xfId="0" applyFont="1" applyFill="1" applyBorder="1" applyAlignment="1">
      <alignment horizontal="right"/>
    </xf>
    <xf numFmtId="0" fontId="6" fillId="0" borderId="0" xfId="0" applyFont="1" applyAlignment="1">
      <alignment horizontal="right"/>
    </xf>
    <xf numFmtId="0" fontId="12" fillId="0" borderId="33" xfId="0" applyFont="1" applyBorder="1" applyAlignment="1">
      <alignment horizontal="right"/>
    </xf>
    <xf numFmtId="0" fontId="12" fillId="0" borderId="27" xfId="0" applyFont="1" applyBorder="1" applyAlignment="1">
      <alignment horizontal="right"/>
    </xf>
    <xf numFmtId="0" fontId="12" fillId="2" borderId="27" xfId="0" applyFont="1" applyFill="1" applyBorder="1" applyAlignment="1">
      <alignment horizontal="right"/>
    </xf>
    <xf numFmtId="0" fontId="6" fillId="2" borderId="0" xfId="0" applyFont="1" applyFill="1" applyAlignment="1">
      <alignment horizontal="right"/>
    </xf>
    <xf numFmtId="38" fontId="13" fillId="0" borderId="34" xfId="1" applyFont="1" applyFill="1" applyBorder="1" applyAlignment="1" applyProtection="1">
      <alignment horizontal="right"/>
    </xf>
    <xf numFmtId="38" fontId="14" fillId="0" borderId="35" xfId="1" applyFont="1" applyFill="1" applyBorder="1" applyAlignment="1" applyProtection="1">
      <alignment horizontal="right"/>
    </xf>
    <xf numFmtId="38" fontId="6" fillId="3" borderId="36" xfId="1" applyFont="1" applyFill="1" applyBorder="1" applyAlignment="1" applyProtection="1">
      <alignment horizontal="right"/>
    </xf>
    <xf numFmtId="0" fontId="0" fillId="0" borderId="0" xfId="0"/>
    <xf numFmtId="0" fontId="4" fillId="0" borderId="37" xfId="0" applyFont="1" applyBorder="1" applyAlignment="1">
      <alignment horizontal="center" vertical="center"/>
    </xf>
    <xf numFmtId="0" fontId="4" fillId="0" borderId="38" xfId="0" applyFont="1" applyBorder="1" applyAlignment="1">
      <alignment horizontal="center"/>
    </xf>
    <xf numFmtId="0" fontId="4" fillId="0" borderId="38" xfId="0" applyFont="1" applyBorder="1" applyAlignment="1">
      <alignment horizontal="center" vertical="center"/>
    </xf>
    <xf numFmtId="0" fontId="4" fillId="0" borderId="39" xfId="0" applyFont="1" applyBorder="1" applyAlignment="1">
      <alignment vertical="center"/>
    </xf>
    <xf numFmtId="0" fontId="6" fillId="0" borderId="40" xfId="0" applyFont="1" applyBorder="1" applyAlignment="1">
      <alignment horizontal="center"/>
    </xf>
    <xf numFmtId="177" fontId="6" fillId="0" borderId="41" xfId="0" applyNumberFormat="1" applyFont="1" applyBorder="1" applyAlignment="1">
      <alignment horizontal="right"/>
    </xf>
    <xf numFmtId="177" fontId="6" fillId="0" borderId="42" xfId="0" applyNumberFormat="1" applyFont="1" applyBorder="1" applyAlignment="1">
      <alignment horizontal="right"/>
    </xf>
    <xf numFmtId="177" fontId="6" fillId="0" borderId="40" xfId="0" applyNumberFormat="1" applyFont="1" applyBorder="1" applyAlignment="1">
      <alignment horizontal="right"/>
    </xf>
    <xf numFmtId="177" fontId="6" fillId="0" borderId="38" xfId="0" applyNumberFormat="1" applyFont="1" applyBorder="1" applyAlignment="1">
      <alignment horizontal="right"/>
    </xf>
    <xf numFmtId="177" fontId="6" fillId="0" borderId="43" xfId="0" applyNumberFormat="1" applyFont="1" applyBorder="1" applyAlignment="1">
      <alignment horizontal="right"/>
    </xf>
    <xf numFmtId="177" fontId="6" fillId="0" borderId="44" xfId="0" applyNumberFormat="1" applyFont="1" applyBorder="1" applyAlignment="1">
      <alignment horizontal="right"/>
    </xf>
    <xf numFmtId="177" fontId="6" fillId="0" borderId="45" xfId="0" applyNumberFormat="1" applyFont="1" applyBorder="1" applyAlignment="1">
      <alignment horizontal="right"/>
    </xf>
    <xf numFmtId="177" fontId="6" fillId="0" borderId="46" xfId="0" applyNumberFormat="1" applyFont="1" applyBorder="1" applyAlignment="1">
      <alignment horizontal="right"/>
    </xf>
    <xf numFmtId="177" fontId="6" fillId="2" borderId="40" xfId="0" applyNumberFormat="1" applyFont="1" applyFill="1" applyBorder="1" applyAlignment="1">
      <alignment horizontal="right"/>
    </xf>
    <xf numFmtId="177" fontId="6" fillId="0" borderId="47" xfId="0" applyNumberFormat="1" applyFont="1" applyBorder="1" applyAlignment="1">
      <alignment horizontal="right"/>
    </xf>
    <xf numFmtId="177" fontId="12" fillId="0" borderId="41" xfId="0" applyNumberFormat="1" applyFont="1" applyBorder="1" applyAlignment="1">
      <alignment horizontal="right"/>
    </xf>
    <xf numFmtId="177" fontId="12" fillId="2" borderId="41" xfId="0" applyNumberFormat="1" applyFont="1" applyFill="1" applyBorder="1" applyAlignment="1">
      <alignment horizontal="right"/>
    </xf>
    <xf numFmtId="177" fontId="6" fillId="2" borderId="38" xfId="0" applyNumberFormat="1" applyFont="1" applyFill="1" applyBorder="1" applyAlignment="1">
      <alignment horizontal="right"/>
    </xf>
    <xf numFmtId="177" fontId="13" fillId="0" borderId="48" xfId="0" applyNumberFormat="1" applyFont="1" applyBorder="1" applyAlignment="1">
      <alignment horizontal="right" shrinkToFit="1"/>
    </xf>
    <xf numFmtId="177" fontId="14" fillId="0" borderId="49" xfId="0" applyNumberFormat="1" applyFont="1" applyBorder="1" applyAlignment="1">
      <alignment horizontal="center"/>
    </xf>
    <xf numFmtId="38" fontId="6" fillId="0" borderId="50" xfId="1" applyFont="1" applyFill="1" applyBorder="1" applyAlignment="1" applyProtection="1">
      <alignment horizontal="center"/>
    </xf>
    <xf numFmtId="0" fontId="15" fillId="0" borderId="24" xfId="0" applyFont="1" applyBorder="1" applyAlignment="1">
      <alignment horizontal="center"/>
    </xf>
    <xf numFmtId="0" fontId="15" fillId="0" borderId="24" xfId="0" applyFont="1" applyBorder="1" applyAlignment="1">
      <alignment horizontal="center" wrapText="1"/>
    </xf>
    <xf numFmtId="0" fontId="15" fillId="0" borderId="25" xfId="0" applyFont="1" applyBorder="1" applyAlignment="1">
      <alignment wrapText="1"/>
    </xf>
    <xf numFmtId="38" fontId="6" fillId="0" borderId="51" xfId="1" applyFont="1" applyFill="1" applyBorder="1" applyAlignment="1" applyProtection="1">
      <alignment horizontal="right"/>
    </xf>
    <xf numFmtId="38" fontId="6" fillId="0" borderId="52" xfId="1" applyFont="1" applyFill="1" applyBorder="1" applyAlignment="1" applyProtection="1">
      <alignment horizontal="right"/>
    </xf>
    <xf numFmtId="3" fontId="6" fillId="0" borderId="52" xfId="1" applyNumberFormat="1" applyFont="1" applyFill="1" applyBorder="1" applyAlignment="1" applyProtection="1">
      <alignment horizontal="right"/>
    </xf>
    <xf numFmtId="3" fontId="6" fillId="0" borderId="52" xfId="0" applyNumberFormat="1" applyFont="1" applyBorder="1" applyAlignment="1">
      <alignment horizontal="right"/>
    </xf>
    <xf numFmtId="3" fontId="6" fillId="0" borderId="53" xfId="0" applyNumberFormat="1" applyFont="1" applyBorder="1" applyAlignment="1">
      <alignment horizontal="right"/>
    </xf>
    <xf numFmtId="3" fontId="6" fillId="0" borderId="51" xfId="0" applyNumberFormat="1" applyFont="1" applyBorder="1" applyAlignment="1">
      <alignment horizontal="right"/>
    </xf>
    <xf numFmtId="3" fontId="6" fillId="0" borderId="24" xfId="0" applyNumberFormat="1" applyFont="1" applyBorder="1" applyAlignment="1">
      <alignment horizontal="right"/>
    </xf>
    <xf numFmtId="3" fontId="6" fillId="0" borderId="54" xfId="0" applyNumberFormat="1" applyFont="1" applyBorder="1" applyAlignment="1">
      <alignment horizontal="right"/>
    </xf>
    <xf numFmtId="3" fontId="6" fillId="0" borderId="55" xfId="0" applyNumberFormat="1" applyFont="1" applyBorder="1" applyAlignment="1">
      <alignment horizontal="right"/>
    </xf>
    <xf numFmtId="38" fontId="6" fillId="0" borderId="56" xfId="1" applyFont="1" applyFill="1" applyBorder="1" applyAlignment="1" applyProtection="1">
      <alignment horizontal="right"/>
    </xf>
    <xf numFmtId="38" fontId="6" fillId="0" borderId="54" xfId="1" applyFont="1" applyFill="1" applyBorder="1" applyAlignment="1" applyProtection="1">
      <alignment horizontal="right"/>
    </xf>
    <xf numFmtId="38" fontId="6" fillId="0" borderId="57" xfId="1" applyFont="1" applyFill="1" applyBorder="1" applyAlignment="1" applyProtection="1">
      <alignment horizontal="right"/>
    </xf>
    <xf numFmtId="38" fontId="6" fillId="2" borderId="51" xfId="1" applyFont="1" applyFill="1" applyBorder="1" applyAlignment="1" applyProtection="1">
      <alignment horizontal="right"/>
    </xf>
    <xf numFmtId="38" fontId="6" fillId="0" borderId="24" xfId="1" applyFont="1" applyFill="1" applyBorder="1" applyAlignment="1" applyProtection="1">
      <alignment horizontal="right"/>
    </xf>
    <xf numFmtId="38" fontId="12" fillId="0" borderId="58" xfId="1" applyFont="1" applyFill="1" applyBorder="1" applyAlignment="1" applyProtection="1">
      <alignment horizontal="right"/>
    </xf>
    <xf numFmtId="38" fontId="12" fillId="0" borderId="52" xfId="1" applyFont="1" applyFill="1" applyBorder="1" applyAlignment="1" applyProtection="1">
      <alignment horizontal="right"/>
    </xf>
    <xf numFmtId="38" fontId="12" fillId="2" borderId="52" xfId="1" applyFont="1" applyFill="1" applyBorder="1" applyAlignment="1" applyProtection="1">
      <alignment horizontal="right"/>
    </xf>
    <xf numFmtId="38" fontId="6" fillId="2" borderId="24" xfId="1" applyFont="1" applyFill="1" applyBorder="1" applyAlignment="1" applyProtection="1">
      <alignment horizontal="right"/>
    </xf>
    <xf numFmtId="3" fontId="13" fillId="0" borderId="34" xfId="0" applyNumberFormat="1" applyFont="1" applyBorder="1" applyAlignment="1">
      <alignment horizontal="right"/>
    </xf>
    <xf numFmtId="3" fontId="14" fillId="0" borderId="35" xfId="0" applyNumberFormat="1" applyFont="1" applyBorder="1" applyAlignment="1">
      <alignment horizontal="right"/>
    </xf>
    <xf numFmtId="0" fontId="6" fillId="0" borderId="59" xfId="0" applyFont="1" applyBorder="1" applyAlignment="1">
      <alignment horizontal="center"/>
    </xf>
    <xf numFmtId="0" fontId="4" fillId="0" borderId="60" xfId="0" applyFont="1" applyBorder="1" applyAlignment="1">
      <alignment horizontal="center" vertical="center"/>
    </xf>
    <xf numFmtId="178" fontId="6" fillId="0" borderId="41" xfId="0" applyNumberFormat="1" applyFont="1" applyBorder="1" applyAlignment="1">
      <alignment horizontal="right"/>
    </xf>
    <xf numFmtId="178" fontId="6" fillId="0" borderId="41" xfId="1" applyNumberFormat="1" applyFont="1" applyFill="1" applyBorder="1" applyAlignment="1" applyProtection="1">
      <alignment horizontal="right"/>
    </xf>
    <xf numFmtId="179" fontId="6" fillId="0" borderId="41" xfId="1" applyNumberFormat="1" applyFont="1" applyFill="1" applyBorder="1" applyAlignment="1" applyProtection="1">
      <alignment horizontal="right"/>
    </xf>
    <xf numFmtId="177" fontId="13" fillId="0" borderId="61" xfId="0" applyNumberFormat="1" applyFont="1" applyBorder="1" applyAlignment="1">
      <alignment horizontal="right"/>
    </xf>
    <xf numFmtId="0" fontId="14" fillId="0" borderId="62" xfId="0" applyFont="1" applyBorder="1" applyAlignment="1">
      <alignment horizontal="center"/>
    </xf>
    <xf numFmtId="0" fontId="6" fillId="0" borderId="63" xfId="0" applyFont="1" applyBorder="1" applyAlignment="1">
      <alignment horizontal="center"/>
    </xf>
    <xf numFmtId="0" fontId="4" fillId="0" borderId="64" xfId="0" applyFont="1" applyBorder="1"/>
    <xf numFmtId="0" fontId="4" fillId="0" borderId="24" xfId="0" applyFont="1" applyBorder="1" applyAlignment="1">
      <alignment horizontal="center" vertical="top"/>
    </xf>
    <xf numFmtId="38" fontId="4" fillId="0" borderId="25" xfId="0" applyNumberFormat="1" applyFont="1" applyBorder="1" applyAlignment="1">
      <alignment vertical="center"/>
    </xf>
    <xf numFmtId="38" fontId="6" fillId="0" borderId="53" xfId="1" applyFont="1" applyFill="1" applyBorder="1" applyAlignment="1" applyProtection="1">
      <alignment horizontal="right"/>
    </xf>
    <xf numFmtId="38" fontId="6" fillId="0" borderId="55" xfId="1" applyFont="1" applyFill="1" applyBorder="1" applyAlignment="1" applyProtection="1">
      <alignment horizontal="right"/>
    </xf>
    <xf numFmtId="0" fontId="6" fillId="0" borderId="56" xfId="0" applyFont="1" applyBorder="1" applyAlignment="1">
      <alignment horizontal="right"/>
    </xf>
    <xf numFmtId="0" fontId="6" fillId="0" borderId="52" xfId="0" applyFont="1" applyBorder="1" applyAlignment="1">
      <alignment horizontal="right"/>
    </xf>
    <xf numFmtId="0" fontId="6" fillId="0" borderId="54" xfId="0" applyFont="1" applyBorder="1" applyAlignment="1">
      <alignment horizontal="right"/>
    </xf>
    <xf numFmtId="0" fontId="6" fillId="0" borderId="57" xfId="0" applyFont="1" applyBorder="1" applyAlignment="1">
      <alignment horizontal="right"/>
    </xf>
    <xf numFmtId="0" fontId="6" fillId="2" borderId="51" xfId="0" applyFont="1" applyFill="1" applyBorder="1" applyAlignment="1">
      <alignment horizontal="right"/>
    </xf>
    <xf numFmtId="0" fontId="6" fillId="0" borderId="58" xfId="0" applyFont="1" applyBorder="1" applyAlignment="1">
      <alignment horizontal="right"/>
    </xf>
    <xf numFmtId="0" fontId="12" fillId="0" borderId="52" xfId="0" applyFont="1" applyBorder="1" applyAlignment="1">
      <alignment horizontal="right"/>
    </xf>
    <xf numFmtId="0" fontId="12" fillId="2" borderId="52" xfId="0" applyFont="1" applyFill="1" applyBorder="1" applyAlignment="1">
      <alignment horizontal="right"/>
    </xf>
    <xf numFmtId="0" fontId="6" fillId="2" borderId="52" xfId="0" applyFont="1" applyFill="1" applyBorder="1" applyAlignment="1">
      <alignment horizontal="right"/>
    </xf>
    <xf numFmtId="0" fontId="4" fillId="0" borderId="65" xfId="0" applyFont="1" applyBorder="1"/>
    <xf numFmtId="177" fontId="6" fillId="0" borderId="41" xfId="1" applyNumberFormat="1" applyFont="1" applyFill="1" applyBorder="1" applyAlignment="1" applyProtection="1">
      <alignment horizontal="right"/>
    </xf>
    <xf numFmtId="177" fontId="14" fillId="0" borderId="62" xfId="0" applyNumberFormat="1" applyFont="1" applyBorder="1" applyAlignment="1">
      <alignment horizontal="center"/>
    </xf>
    <xf numFmtId="38" fontId="6" fillId="0" borderId="63" xfId="1" applyFont="1" applyFill="1" applyBorder="1" applyAlignment="1" applyProtection="1">
      <alignment horizontal="center"/>
    </xf>
    <xf numFmtId="0" fontId="4" fillId="0" borderId="24" xfId="0" applyFont="1" applyBorder="1" applyAlignment="1">
      <alignment horizontal="justify"/>
    </xf>
    <xf numFmtId="0" fontId="4" fillId="0" borderId="24" xfId="0" applyFont="1" applyBorder="1" applyAlignment="1">
      <alignment horizontal="left" vertical="top" wrapText="1"/>
    </xf>
    <xf numFmtId="38" fontId="4" fillId="0" borderId="25" xfId="0" applyNumberFormat="1" applyFont="1" applyBorder="1" applyAlignment="1">
      <alignment vertical="center" wrapText="1"/>
    </xf>
    <xf numFmtId="0" fontId="6" fillId="0" borderId="24" xfId="0" applyFont="1" applyBorder="1" applyAlignment="1">
      <alignment horizontal="right"/>
    </xf>
    <xf numFmtId="180" fontId="12" fillId="0" borderId="58" xfId="0" applyNumberFormat="1" applyFont="1" applyBorder="1" applyAlignment="1">
      <alignment horizontal="right"/>
    </xf>
    <xf numFmtId="0" fontId="6" fillId="2" borderId="24" xfId="0" applyFont="1" applyFill="1" applyBorder="1" applyAlignment="1">
      <alignment horizontal="right"/>
    </xf>
    <xf numFmtId="38" fontId="6" fillId="0" borderId="40" xfId="1" applyFont="1" applyFill="1" applyBorder="1" applyAlignment="1" applyProtection="1">
      <alignment horizontal="center"/>
    </xf>
    <xf numFmtId="177" fontId="12" fillId="0" borderId="47" xfId="0" applyNumberFormat="1" applyFont="1" applyBorder="1" applyAlignment="1">
      <alignment horizontal="right"/>
    </xf>
    <xf numFmtId="177" fontId="13" fillId="0" borderId="61" xfId="0" applyNumberFormat="1" applyFont="1" applyBorder="1" applyAlignment="1">
      <alignment horizontal="right" shrinkToFit="1"/>
    </xf>
    <xf numFmtId="0" fontId="16" fillId="0" borderId="66" xfId="0" applyFont="1" applyBorder="1" applyAlignment="1">
      <alignment vertical="center" wrapText="1"/>
    </xf>
    <xf numFmtId="38" fontId="4" fillId="0" borderId="25" xfId="1" applyFont="1" applyFill="1" applyBorder="1" applyAlignment="1" applyProtection="1">
      <alignment vertical="center" wrapText="1"/>
    </xf>
    <xf numFmtId="180" fontId="12" fillId="0" borderId="52" xfId="0" applyNumberFormat="1" applyFont="1" applyBorder="1" applyAlignment="1">
      <alignment horizontal="right"/>
    </xf>
    <xf numFmtId="0" fontId="4" fillId="0" borderId="24" xfId="0" applyFont="1" applyBorder="1" applyAlignment="1">
      <alignment horizontal="center" vertical="top" wrapText="1"/>
    </xf>
    <xf numFmtId="0" fontId="12" fillId="0" borderId="58" xfId="0" applyFont="1" applyBorder="1" applyAlignment="1">
      <alignment horizontal="right"/>
    </xf>
    <xf numFmtId="38" fontId="13" fillId="0" borderId="67" xfId="1" applyFont="1" applyFill="1" applyBorder="1" applyAlignment="1" applyProtection="1">
      <alignment horizontal="right"/>
    </xf>
    <xf numFmtId="38" fontId="14" fillId="0" borderId="68" xfId="1" applyFont="1" applyFill="1" applyBorder="1" applyAlignment="1" applyProtection="1">
      <alignment horizontal="right"/>
    </xf>
    <xf numFmtId="0" fontId="4" fillId="0" borderId="39" xfId="0" applyFont="1" applyBorder="1" applyAlignment="1">
      <alignment horizontal="center" vertical="center"/>
    </xf>
    <xf numFmtId="178" fontId="6" fillId="0" borderId="41" xfId="1" applyNumberFormat="1" applyFont="1" applyFill="1" applyBorder="1" applyAlignment="1" applyProtection="1">
      <alignment horizontal="center"/>
    </xf>
    <xf numFmtId="0" fontId="4" fillId="0" borderId="25" xfId="0" applyFont="1" applyBorder="1" applyAlignment="1">
      <alignment horizontal="center"/>
    </xf>
    <xf numFmtId="0" fontId="15" fillId="0" borderId="25" xfId="0" applyFont="1" applyBorder="1" applyAlignment="1">
      <alignment horizontal="center" wrapText="1"/>
    </xf>
    <xf numFmtId="0" fontId="6" fillId="0" borderId="51" xfId="0" applyFont="1" applyBorder="1" applyAlignment="1">
      <alignment horizontal="center"/>
    </xf>
    <xf numFmtId="0" fontId="6" fillId="0" borderId="52" xfId="0" applyFont="1" applyBorder="1" applyAlignment="1">
      <alignment horizontal="center"/>
    </xf>
    <xf numFmtId="38" fontId="6" fillId="0" borderId="52" xfId="0" applyNumberFormat="1" applyFont="1" applyBorder="1" applyAlignment="1">
      <alignment horizontal="right"/>
    </xf>
    <xf numFmtId="0" fontId="6" fillId="0" borderId="69" xfId="0" applyFont="1" applyBorder="1" applyAlignment="1">
      <alignment horizontal="right"/>
    </xf>
    <xf numFmtId="0" fontId="12" fillId="0" borderId="70" xfId="0" applyFont="1" applyBorder="1" applyAlignment="1">
      <alignment horizontal="right"/>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6" fillId="0" borderId="41" xfId="0" applyFont="1" applyBorder="1" applyAlignment="1">
      <alignment horizontal="center"/>
    </xf>
    <xf numFmtId="177" fontId="13" fillId="0" borderId="48" xfId="0" applyNumberFormat="1" applyFont="1" applyBorder="1" applyAlignment="1">
      <alignment horizontal="right"/>
    </xf>
    <xf numFmtId="38" fontId="6" fillId="3" borderId="59" xfId="0" applyNumberFormat="1" applyFont="1" applyFill="1" applyBorder="1" applyAlignment="1">
      <alignment horizontal="right"/>
    </xf>
    <xf numFmtId="177" fontId="6" fillId="0" borderId="71" xfId="0" applyNumberFormat="1" applyFont="1" applyBorder="1" applyAlignment="1">
      <alignment horizontal="right"/>
    </xf>
    <xf numFmtId="0" fontId="6" fillId="0" borderId="50" xfId="0" applyFont="1" applyBorder="1" applyAlignment="1">
      <alignment horizontal="center"/>
    </xf>
    <xf numFmtId="0" fontId="4" fillId="0" borderId="64" xfId="0" applyFont="1" applyBorder="1" applyAlignment="1">
      <alignment horizontal="center"/>
    </xf>
    <xf numFmtId="0" fontId="4" fillId="0" borderId="24" xfId="0" applyFont="1" applyBorder="1"/>
    <xf numFmtId="38" fontId="6" fillId="0" borderId="51" xfId="1" applyFont="1" applyFill="1" applyBorder="1" applyAlignment="1" applyProtection="1">
      <alignment horizontal="center"/>
    </xf>
    <xf numFmtId="38" fontId="6" fillId="0" borderId="52" xfId="1" applyFont="1" applyFill="1" applyBorder="1" applyAlignment="1" applyProtection="1">
      <alignment horizontal="center"/>
    </xf>
    <xf numFmtId="38" fontId="6" fillId="2" borderId="54" xfId="1" applyFont="1" applyFill="1" applyBorder="1" applyAlignment="1" applyProtection="1">
      <alignment horizontal="right"/>
    </xf>
    <xf numFmtId="38" fontId="13" fillId="0" borderId="72" xfId="1" applyFont="1" applyFill="1" applyBorder="1" applyAlignment="1" applyProtection="1">
      <alignment horizontal="right"/>
    </xf>
    <xf numFmtId="38" fontId="14" fillId="0" borderId="73" xfId="1" applyFont="1" applyFill="1" applyBorder="1" applyAlignment="1" applyProtection="1">
      <alignment horizontal="right"/>
    </xf>
    <xf numFmtId="181" fontId="6" fillId="0" borderId="59" xfId="0" applyNumberFormat="1" applyFont="1" applyBorder="1" applyAlignment="1">
      <alignment horizontal="center"/>
    </xf>
    <xf numFmtId="38" fontId="0" fillId="0" borderId="0" xfId="0" applyNumberFormat="1"/>
    <xf numFmtId="0" fontId="17" fillId="0" borderId="0" xfId="0" applyFont="1"/>
    <xf numFmtId="0" fontId="4" fillId="0" borderId="65" xfId="0" applyFont="1" applyBorder="1" applyAlignment="1">
      <alignment horizontal="center"/>
    </xf>
    <xf numFmtId="0" fontId="4" fillId="0" borderId="38" xfId="0" applyFont="1" applyBorder="1"/>
    <xf numFmtId="0" fontId="4" fillId="0" borderId="38" xfId="0" applyFont="1" applyBorder="1" applyAlignment="1">
      <alignment horizontal="center" vertical="top"/>
    </xf>
    <xf numFmtId="0" fontId="4" fillId="0" borderId="39" xfId="0" applyFont="1" applyBorder="1" applyAlignment="1">
      <alignment horizontal="center" vertical="top"/>
    </xf>
    <xf numFmtId="177" fontId="6" fillId="0" borderId="74" xfId="0" applyNumberFormat="1" applyFont="1" applyBorder="1" applyAlignment="1">
      <alignment horizontal="right"/>
    </xf>
    <xf numFmtId="177" fontId="6" fillId="0" borderId="75" xfId="0" applyNumberFormat="1" applyFont="1" applyBorder="1" applyAlignment="1">
      <alignment horizontal="right"/>
    </xf>
    <xf numFmtId="177" fontId="6" fillId="0" borderId="76" xfId="0" applyNumberFormat="1" applyFont="1" applyBorder="1" applyAlignment="1">
      <alignment horizontal="right"/>
    </xf>
    <xf numFmtId="177" fontId="6" fillId="0" borderId="77" xfId="0" applyNumberFormat="1" applyFont="1" applyBorder="1" applyAlignment="1">
      <alignment horizontal="right"/>
    </xf>
    <xf numFmtId="177" fontId="6" fillId="0" borderId="78" xfId="0" applyNumberFormat="1" applyFont="1" applyBorder="1" applyAlignment="1">
      <alignment horizontal="right"/>
    </xf>
    <xf numFmtId="177" fontId="6" fillId="0" borderId="79" xfId="0" applyNumberFormat="1" applyFont="1" applyBorder="1" applyAlignment="1">
      <alignment horizontal="right"/>
    </xf>
    <xf numFmtId="177" fontId="6" fillId="2" borderId="76" xfId="0" applyNumberFormat="1" applyFont="1" applyFill="1" applyBorder="1" applyAlignment="1">
      <alignment horizontal="right"/>
    </xf>
    <xf numFmtId="177" fontId="6" fillId="0" borderId="80" xfId="0" applyNumberFormat="1" applyFont="1" applyBorder="1" applyAlignment="1">
      <alignment horizontal="right"/>
    </xf>
    <xf numFmtId="177" fontId="6" fillId="0" borderId="81" xfId="0" applyNumberFormat="1" applyFont="1" applyBorder="1" applyAlignment="1">
      <alignment horizontal="right"/>
    </xf>
    <xf numFmtId="177" fontId="12" fillId="0" borderId="71" xfId="0" applyNumberFormat="1" applyFont="1" applyBorder="1" applyAlignment="1">
      <alignment horizontal="right"/>
    </xf>
    <xf numFmtId="177" fontId="12" fillId="2" borderId="71" xfId="0" applyNumberFormat="1" applyFont="1" applyFill="1" applyBorder="1" applyAlignment="1">
      <alignment horizontal="right"/>
    </xf>
    <xf numFmtId="177" fontId="6" fillId="2" borderId="80" xfId="0" applyNumberFormat="1" applyFont="1" applyFill="1" applyBorder="1" applyAlignment="1">
      <alignment horizontal="right"/>
    </xf>
    <xf numFmtId="177" fontId="14" fillId="0" borderId="82" xfId="0" applyNumberFormat="1" applyFont="1" applyBorder="1" applyAlignment="1">
      <alignment horizontal="center"/>
    </xf>
    <xf numFmtId="0" fontId="15" fillId="0" borderId="24" xfId="0" applyFont="1" applyBorder="1" applyAlignment="1">
      <alignment horizontal="center" vertical="top" wrapText="1"/>
    </xf>
    <xf numFmtId="0" fontId="2" fillId="0" borderId="0" xfId="0" applyFont="1" applyAlignment="1">
      <alignment horizontal="right"/>
    </xf>
    <xf numFmtId="0" fontId="4" fillId="0" borderId="83" xfId="0" applyFont="1" applyBorder="1"/>
    <xf numFmtId="0" fontId="4" fillId="0" borderId="84" xfId="0" applyFont="1" applyBorder="1"/>
    <xf numFmtId="0" fontId="4" fillId="0" borderId="84" xfId="0" applyFont="1" applyBorder="1" applyAlignment="1">
      <alignment horizontal="center" vertical="top"/>
    </xf>
    <xf numFmtId="0" fontId="4" fillId="0" borderId="85" xfId="0" applyFont="1" applyBorder="1" applyAlignment="1">
      <alignment horizontal="center" vertical="top"/>
    </xf>
    <xf numFmtId="0" fontId="6" fillId="0" borderId="86" xfId="0" applyFont="1" applyBorder="1" applyAlignment="1">
      <alignment horizontal="center"/>
    </xf>
    <xf numFmtId="178" fontId="6" fillId="0" borderId="87" xfId="0" applyNumberFormat="1" applyFont="1" applyBorder="1" applyAlignment="1">
      <alignment horizontal="center"/>
    </xf>
    <xf numFmtId="178" fontId="6" fillId="0" borderId="87" xfId="1" applyNumberFormat="1" applyFont="1" applyFill="1" applyBorder="1" applyAlignment="1" applyProtection="1">
      <alignment horizontal="right"/>
    </xf>
    <xf numFmtId="177" fontId="6" fillId="0" borderId="87" xfId="1" applyNumberFormat="1" applyFont="1" applyFill="1" applyBorder="1" applyAlignment="1" applyProtection="1">
      <alignment horizontal="right"/>
    </xf>
    <xf numFmtId="177" fontId="6" fillId="0" borderId="87" xfId="0" applyNumberFormat="1" applyFont="1" applyBorder="1" applyAlignment="1">
      <alignment horizontal="right"/>
    </xf>
    <xf numFmtId="177" fontId="6" fillId="0" borderId="88" xfId="0" applyNumberFormat="1" applyFont="1" applyBorder="1" applyAlignment="1">
      <alignment horizontal="right"/>
    </xf>
    <xf numFmtId="177" fontId="6" fillId="0" borderId="89" xfId="0" applyNumberFormat="1" applyFont="1" applyBorder="1" applyAlignment="1">
      <alignment horizontal="right"/>
    </xf>
    <xf numFmtId="177" fontId="6" fillId="0" borderId="90" xfId="0" applyNumberFormat="1" applyFont="1" applyBorder="1" applyAlignment="1">
      <alignment horizontal="right"/>
    </xf>
    <xf numFmtId="177" fontId="6" fillId="0" borderId="91" xfId="0" applyNumberFormat="1" applyFont="1" applyBorder="1" applyAlignment="1">
      <alignment horizontal="right"/>
    </xf>
    <xf numFmtId="177" fontId="6" fillId="0" borderId="92" xfId="0" applyNumberFormat="1" applyFont="1" applyBorder="1" applyAlignment="1">
      <alignment horizontal="right"/>
    </xf>
    <xf numFmtId="177" fontId="6" fillId="0" borderId="93" xfId="0" applyNumberFormat="1" applyFont="1" applyBorder="1" applyAlignment="1">
      <alignment horizontal="right"/>
    </xf>
    <xf numFmtId="177" fontId="6" fillId="0" borderId="94" xfId="0" applyNumberFormat="1" applyFont="1" applyBorder="1" applyAlignment="1">
      <alignment horizontal="right"/>
    </xf>
    <xf numFmtId="177" fontId="6" fillId="0" borderId="95" xfId="0" applyNumberFormat="1" applyFont="1" applyBorder="1" applyAlignment="1">
      <alignment horizontal="right"/>
    </xf>
    <xf numFmtId="177" fontId="6" fillId="2" borderId="89" xfId="0" applyNumberFormat="1" applyFont="1" applyFill="1" applyBorder="1" applyAlignment="1">
      <alignment horizontal="right"/>
    </xf>
    <xf numFmtId="177" fontId="6" fillId="0" borderId="96" xfId="0" applyNumberFormat="1" applyFont="1" applyBorder="1" applyAlignment="1">
      <alignment horizontal="right"/>
    </xf>
    <xf numFmtId="177" fontId="12" fillId="0" borderId="90" xfId="0" applyNumberFormat="1" applyFont="1" applyBorder="1" applyAlignment="1">
      <alignment horizontal="right"/>
    </xf>
    <xf numFmtId="177" fontId="12" fillId="2" borderId="90" xfId="0" applyNumberFormat="1" applyFont="1" applyFill="1" applyBorder="1" applyAlignment="1">
      <alignment horizontal="right"/>
    </xf>
    <xf numFmtId="177" fontId="6" fillId="2" borderId="91" xfId="0" applyNumberFormat="1" applyFont="1" applyFill="1" applyBorder="1" applyAlignment="1">
      <alignment horizontal="right"/>
    </xf>
    <xf numFmtId="177" fontId="13" fillId="0" borderId="97" xfId="0" applyNumberFormat="1" applyFont="1" applyBorder="1" applyAlignment="1">
      <alignment horizontal="right"/>
    </xf>
    <xf numFmtId="177" fontId="14" fillId="0" borderId="98" xfId="0" applyNumberFormat="1" applyFont="1" applyBorder="1" applyAlignment="1">
      <alignment horizontal="center"/>
    </xf>
    <xf numFmtId="38" fontId="6" fillId="0" borderId="99" xfId="1" applyFont="1" applyFill="1" applyBorder="1" applyAlignment="1" applyProtection="1">
      <alignment horizontal="center"/>
    </xf>
    <xf numFmtId="0" fontId="2" fillId="0" borderId="100" xfId="0" applyFont="1" applyBorder="1"/>
    <xf numFmtId="0" fontId="2" fillId="0" borderId="101" xfId="0" applyFont="1" applyBorder="1"/>
    <xf numFmtId="0" fontId="2" fillId="2" borderId="101" xfId="0" applyFont="1" applyFill="1" applyBorder="1"/>
    <xf numFmtId="0" fontId="2" fillId="0" borderId="102" xfId="0" applyFont="1" applyBorder="1"/>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A1:IV67"/>
  <sheetViews>
    <sheetView showGridLines="0" tabSelected="1" view="pageBreakPreview" zoomScale="71" zoomScaleNormal="85" zoomScaleSheetLayoutView="71" workbookViewId="0">
      <pane ySplit="6" topLeftCell="A7" activePane="bottomLeft" state="frozen"/>
      <selection pane="bottomLeft" sqref="A1:U1"/>
    </sheetView>
  </sheetViews>
  <sheetFormatPr defaultColWidth="9" defaultRowHeight="12"/>
  <cols>
    <col min="1" max="1" width="12" style="1" customWidth="1"/>
    <col min="2" max="5" width="7" style="1" customWidth="1"/>
    <col min="6" max="6" width="7.6328125" style="1" customWidth="1"/>
    <col min="7" max="7" width="7.90625" style="1" customWidth="1"/>
    <col min="8" max="14" width="7" style="1" customWidth="1"/>
    <col min="15" max="15" width="9.6328125" style="1" customWidth="1"/>
    <col min="16" max="16" width="7" style="1" customWidth="1"/>
    <col min="17" max="17" width="8" style="1" customWidth="1"/>
    <col min="18" max="21" width="7.36328125" style="1" customWidth="1"/>
    <col min="22" max="256" width="9" style="1"/>
    <col min="257" max="257" width="12" style="1" customWidth="1"/>
    <col min="258" max="261" width="7" style="1" customWidth="1"/>
    <col min="262" max="262" width="7.6328125" style="1" customWidth="1"/>
    <col min="263" max="263" width="7.90625" style="1" customWidth="1"/>
    <col min="264" max="270" width="7" style="1" customWidth="1"/>
    <col min="271" max="271" width="9.6328125" style="1" customWidth="1"/>
    <col min="272" max="272" width="7" style="1" customWidth="1"/>
    <col min="273" max="273" width="8" style="1" customWidth="1"/>
    <col min="274" max="277" width="7.36328125" style="1" customWidth="1"/>
    <col min="278" max="512" width="9" style="1"/>
    <col min="513" max="513" width="12" style="1" customWidth="1"/>
    <col min="514" max="517" width="7" style="1" customWidth="1"/>
    <col min="518" max="518" width="7.6328125" style="1" customWidth="1"/>
    <col min="519" max="519" width="7.90625" style="1" customWidth="1"/>
    <col min="520" max="526" width="7" style="1" customWidth="1"/>
    <col min="527" max="527" width="9.6328125" style="1" customWidth="1"/>
    <col min="528" max="528" width="7" style="1" customWidth="1"/>
    <col min="529" max="529" width="8" style="1" customWidth="1"/>
    <col min="530" max="533" width="7.36328125" style="1" customWidth="1"/>
    <col min="534" max="768" width="9" style="1"/>
    <col min="769" max="769" width="12" style="1" customWidth="1"/>
    <col min="770" max="773" width="7" style="1" customWidth="1"/>
    <col min="774" max="774" width="7.6328125" style="1" customWidth="1"/>
    <col min="775" max="775" width="7.90625" style="1" customWidth="1"/>
    <col min="776" max="782" width="7" style="1" customWidth="1"/>
    <col min="783" max="783" width="9.6328125" style="1" customWidth="1"/>
    <col min="784" max="784" width="7" style="1" customWidth="1"/>
    <col min="785" max="785" width="8" style="1" customWidth="1"/>
    <col min="786" max="789" width="7.36328125" style="1" customWidth="1"/>
    <col min="790" max="1024" width="9" style="1"/>
    <col min="1025" max="1025" width="12" style="1" customWidth="1"/>
    <col min="1026" max="1029" width="7" style="1" customWidth="1"/>
    <col min="1030" max="1030" width="7.6328125" style="1" customWidth="1"/>
    <col min="1031" max="1031" width="7.90625" style="1" customWidth="1"/>
    <col min="1032" max="1038" width="7" style="1" customWidth="1"/>
    <col min="1039" max="1039" width="9.6328125" style="1" customWidth="1"/>
    <col min="1040" max="1040" width="7" style="1" customWidth="1"/>
    <col min="1041" max="1041" width="8" style="1" customWidth="1"/>
    <col min="1042" max="1045" width="7.36328125" style="1" customWidth="1"/>
    <col min="1046" max="1280" width="9" style="1"/>
    <col min="1281" max="1281" width="12" style="1" customWidth="1"/>
    <col min="1282" max="1285" width="7" style="1" customWidth="1"/>
    <col min="1286" max="1286" width="7.6328125" style="1" customWidth="1"/>
    <col min="1287" max="1287" width="7.90625" style="1" customWidth="1"/>
    <col min="1288" max="1294" width="7" style="1" customWidth="1"/>
    <col min="1295" max="1295" width="9.6328125" style="1" customWidth="1"/>
    <col min="1296" max="1296" width="7" style="1" customWidth="1"/>
    <col min="1297" max="1297" width="8" style="1" customWidth="1"/>
    <col min="1298" max="1301" width="7.36328125" style="1" customWidth="1"/>
    <col min="1302" max="1536" width="9" style="1"/>
    <col min="1537" max="1537" width="12" style="1" customWidth="1"/>
    <col min="1538" max="1541" width="7" style="1" customWidth="1"/>
    <col min="1542" max="1542" width="7.6328125" style="1" customWidth="1"/>
    <col min="1543" max="1543" width="7.90625" style="1" customWidth="1"/>
    <col min="1544" max="1550" width="7" style="1" customWidth="1"/>
    <col min="1551" max="1551" width="9.6328125" style="1" customWidth="1"/>
    <col min="1552" max="1552" width="7" style="1" customWidth="1"/>
    <col min="1553" max="1553" width="8" style="1" customWidth="1"/>
    <col min="1554" max="1557" width="7.36328125" style="1" customWidth="1"/>
    <col min="1558" max="1792" width="9" style="1"/>
    <col min="1793" max="1793" width="12" style="1" customWidth="1"/>
    <col min="1794" max="1797" width="7" style="1" customWidth="1"/>
    <col min="1798" max="1798" width="7.6328125" style="1" customWidth="1"/>
    <col min="1799" max="1799" width="7.90625" style="1" customWidth="1"/>
    <col min="1800" max="1806" width="7" style="1" customWidth="1"/>
    <col min="1807" max="1807" width="9.6328125" style="1" customWidth="1"/>
    <col min="1808" max="1808" width="7" style="1" customWidth="1"/>
    <col min="1809" max="1809" width="8" style="1" customWidth="1"/>
    <col min="1810" max="1813" width="7.36328125" style="1" customWidth="1"/>
    <col min="1814" max="2048" width="9" style="1"/>
    <col min="2049" max="2049" width="12" style="1" customWidth="1"/>
    <col min="2050" max="2053" width="7" style="1" customWidth="1"/>
    <col min="2054" max="2054" width="7.6328125" style="1" customWidth="1"/>
    <col min="2055" max="2055" width="7.90625" style="1" customWidth="1"/>
    <col min="2056" max="2062" width="7" style="1" customWidth="1"/>
    <col min="2063" max="2063" width="9.6328125" style="1" customWidth="1"/>
    <col min="2064" max="2064" width="7" style="1" customWidth="1"/>
    <col min="2065" max="2065" width="8" style="1" customWidth="1"/>
    <col min="2066" max="2069" width="7.36328125" style="1" customWidth="1"/>
    <col min="2070" max="2304" width="9" style="1"/>
    <col min="2305" max="2305" width="12" style="1" customWidth="1"/>
    <col min="2306" max="2309" width="7" style="1" customWidth="1"/>
    <col min="2310" max="2310" width="7.6328125" style="1" customWidth="1"/>
    <col min="2311" max="2311" width="7.90625" style="1" customWidth="1"/>
    <col min="2312" max="2318" width="7" style="1" customWidth="1"/>
    <col min="2319" max="2319" width="9.6328125" style="1" customWidth="1"/>
    <col min="2320" max="2320" width="7" style="1" customWidth="1"/>
    <col min="2321" max="2321" width="8" style="1" customWidth="1"/>
    <col min="2322" max="2325" width="7.36328125" style="1" customWidth="1"/>
    <col min="2326" max="2560" width="9" style="1"/>
    <col min="2561" max="2561" width="12" style="1" customWidth="1"/>
    <col min="2562" max="2565" width="7" style="1" customWidth="1"/>
    <col min="2566" max="2566" width="7.6328125" style="1" customWidth="1"/>
    <col min="2567" max="2567" width="7.90625" style="1" customWidth="1"/>
    <col min="2568" max="2574" width="7" style="1" customWidth="1"/>
    <col min="2575" max="2575" width="9.6328125" style="1" customWidth="1"/>
    <col min="2576" max="2576" width="7" style="1" customWidth="1"/>
    <col min="2577" max="2577" width="8" style="1" customWidth="1"/>
    <col min="2578" max="2581" width="7.36328125" style="1" customWidth="1"/>
    <col min="2582" max="2816" width="9" style="1"/>
    <col min="2817" max="2817" width="12" style="1" customWidth="1"/>
    <col min="2818" max="2821" width="7" style="1" customWidth="1"/>
    <col min="2822" max="2822" width="7.6328125" style="1" customWidth="1"/>
    <col min="2823" max="2823" width="7.90625" style="1" customWidth="1"/>
    <col min="2824" max="2830" width="7" style="1" customWidth="1"/>
    <col min="2831" max="2831" width="9.6328125" style="1" customWidth="1"/>
    <col min="2832" max="2832" width="7" style="1" customWidth="1"/>
    <col min="2833" max="2833" width="8" style="1" customWidth="1"/>
    <col min="2834" max="2837" width="7.36328125" style="1" customWidth="1"/>
    <col min="2838" max="3072" width="9" style="1"/>
    <col min="3073" max="3073" width="12" style="1" customWidth="1"/>
    <col min="3074" max="3077" width="7" style="1" customWidth="1"/>
    <col min="3078" max="3078" width="7.6328125" style="1" customWidth="1"/>
    <col min="3079" max="3079" width="7.90625" style="1" customWidth="1"/>
    <col min="3080" max="3086" width="7" style="1" customWidth="1"/>
    <col min="3087" max="3087" width="9.6328125" style="1" customWidth="1"/>
    <col min="3088" max="3088" width="7" style="1" customWidth="1"/>
    <col min="3089" max="3089" width="8" style="1" customWidth="1"/>
    <col min="3090" max="3093" width="7.36328125" style="1" customWidth="1"/>
    <col min="3094" max="3328" width="9" style="1"/>
    <col min="3329" max="3329" width="12" style="1" customWidth="1"/>
    <col min="3330" max="3333" width="7" style="1" customWidth="1"/>
    <col min="3334" max="3334" width="7.6328125" style="1" customWidth="1"/>
    <col min="3335" max="3335" width="7.90625" style="1" customWidth="1"/>
    <col min="3336" max="3342" width="7" style="1" customWidth="1"/>
    <col min="3343" max="3343" width="9.6328125" style="1" customWidth="1"/>
    <col min="3344" max="3344" width="7" style="1" customWidth="1"/>
    <col min="3345" max="3345" width="8" style="1" customWidth="1"/>
    <col min="3346" max="3349" width="7.36328125" style="1" customWidth="1"/>
    <col min="3350" max="3584" width="9" style="1"/>
    <col min="3585" max="3585" width="12" style="1" customWidth="1"/>
    <col min="3586" max="3589" width="7" style="1" customWidth="1"/>
    <col min="3590" max="3590" width="7.6328125" style="1" customWidth="1"/>
    <col min="3591" max="3591" width="7.90625" style="1" customWidth="1"/>
    <col min="3592" max="3598" width="7" style="1" customWidth="1"/>
    <col min="3599" max="3599" width="9.6328125" style="1" customWidth="1"/>
    <col min="3600" max="3600" width="7" style="1" customWidth="1"/>
    <col min="3601" max="3601" width="8" style="1" customWidth="1"/>
    <col min="3602" max="3605" width="7.36328125" style="1" customWidth="1"/>
    <col min="3606" max="3840" width="9" style="1"/>
    <col min="3841" max="3841" width="12" style="1" customWidth="1"/>
    <col min="3842" max="3845" width="7" style="1" customWidth="1"/>
    <col min="3846" max="3846" width="7.6328125" style="1" customWidth="1"/>
    <col min="3847" max="3847" width="7.90625" style="1" customWidth="1"/>
    <col min="3848" max="3854" width="7" style="1" customWidth="1"/>
    <col min="3855" max="3855" width="9.6328125" style="1" customWidth="1"/>
    <col min="3856" max="3856" width="7" style="1" customWidth="1"/>
    <col min="3857" max="3857" width="8" style="1" customWidth="1"/>
    <col min="3858" max="3861" width="7.36328125" style="1" customWidth="1"/>
    <col min="3862" max="4096" width="9" style="1"/>
    <col min="4097" max="4097" width="12" style="1" customWidth="1"/>
    <col min="4098" max="4101" width="7" style="1" customWidth="1"/>
    <col min="4102" max="4102" width="7.6328125" style="1" customWidth="1"/>
    <col min="4103" max="4103" width="7.90625" style="1" customWidth="1"/>
    <col min="4104" max="4110" width="7" style="1" customWidth="1"/>
    <col min="4111" max="4111" width="9.6328125" style="1" customWidth="1"/>
    <col min="4112" max="4112" width="7" style="1" customWidth="1"/>
    <col min="4113" max="4113" width="8" style="1" customWidth="1"/>
    <col min="4114" max="4117" width="7.36328125" style="1" customWidth="1"/>
    <col min="4118" max="4352" width="9" style="1"/>
    <col min="4353" max="4353" width="12" style="1" customWidth="1"/>
    <col min="4354" max="4357" width="7" style="1" customWidth="1"/>
    <col min="4358" max="4358" width="7.6328125" style="1" customWidth="1"/>
    <col min="4359" max="4359" width="7.90625" style="1" customWidth="1"/>
    <col min="4360" max="4366" width="7" style="1" customWidth="1"/>
    <col min="4367" max="4367" width="9.6328125" style="1" customWidth="1"/>
    <col min="4368" max="4368" width="7" style="1" customWidth="1"/>
    <col min="4369" max="4369" width="8" style="1" customWidth="1"/>
    <col min="4370" max="4373" width="7.36328125" style="1" customWidth="1"/>
    <col min="4374" max="4608" width="9" style="1"/>
    <col min="4609" max="4609" width="12" style="1" customWidth="1"/>
    <col min="4610" max="4613" width="7" style="1" customWidth="1"/>
    <col min="4614" max="4614" width="7.6328125" style="1" customWidth="1"/>
    <col min="4615" max="4615" width="7.90625" style="1" customWidth="1"/>
    <col min="4616" max="4622" width="7" style="1" customWidth="1"/>
    <col min="4623" max="4623" width="9.6328125" style="1" customWidth="1"/>
    <col min="4624" max="4624" width="7" style="1" customWidth="1"/>
    <col min="4625" max="4625" width="8" style="1" customWidth="1"/>
    <col min="4626" max="4629" width="7.36328125" style="1" customWidth="1"/>
    <col min="4630" max="4864" width="9" style="1"/>
    <col min="4865" max="4865" width="12" style="1" customWidth="1"/>
    <col min="4866" max="4869" width="7" style="1" customWidth="1"/>
    <col min="4870" max="4870" width="7.6328125" style="1" customWidth="1"/>
    <col min="4871" max="4871" width="7.90625" style="1" customWidth="1"/>
    <col min="4872" max="4878" width="7" style="1" customWidth="1"/>
    <col min="4879" max="4879" width="9.6328125" style="1" customWidth="1"/>
    <col min="4880" max="4880" width="7" style="1" customWidth="1"/>
    <col min="4881" max="4881" width="8" style="1" customWidth="1"/>
    <col min="4882" max="4885" width="7.36328125" style="1" customWidth="1"/>
    <col min="4886" max="5120" width="9" style="1"/>
    <col min="5121" max="5121" width="12" style="1" customWidth="1"/>
    <col min="5122" max="5125" width="7" style="1" customWidth="1"/>
    <col min="5126" max="5126" width="7.6328125" style="1" customWidth="1"/>
    <col min="5127" max="5127" width="7.90625" style="1" customWidth="1"/>
    <col min="5128" max="5134" width="7" style="1" customWidth="1"/>
    <col min="5135" max="5135" width="9.6328125" style="1" customWidth="1"/>
    <col min="5136" max="5136" width="7" style="1" customWidth="1"/>
    <col min="5137" max="5137" width="8" style="1" customWidth="1"/>
    <col min="5138" max="5141" width="7.36328125" style="1" customWidth="1"/>
    <col min="5142" max="5376" width="9" style="1"/>
    <col min="5377" max="5377" width="12" style="1" customWidth="1"/>
    <col min="5378" max="5381" width="7" style="1" customWidth="1"/>
    <col min="5382" max="5382" width="7.6328125" style="1" customWidth="1"/>
    <col min="5383" max="5383" width="7.90625" style="1" customWidth="1"/>
    <col min="5384" max="5390" width="7" style="1" customWidth="1"/>
    <col min="5391" max="5391" width="9.6328125" style="1" customWidth="1"/>
    <col min="5392" max="5392" width="7" style="1" customWidth="1"/>
    <col min="5393" max="5393" width="8" style="1" customWidth="1"/>
    <col min="5394" max="5397" width="7.36328125" style="1" customWidth="1"/>
    <col min="5398" max="5632" width="9" style="1"/>
    <col min="5633" max="5633" width="12" style="1" customWidth="1"/>
    <col min="5634" max="5637" width="7" style="1" customWidth="1"/>
    <col min="5638" max="5638" width="7.6328125" style="1" customWidth="1"/>
    <col min="5639" max="5639" width="7.90625" style="1" customWidth="1"/>
    <col min="5640" max="5646" width="7" style="1" customWidth="1"/>
    <col min="5647" max="5647" width="9.6328125" style="1" customWidth="1"/>
    <col min="5648" max="5648" width="7" style="1" customWidth="1"/>
    <col min="5649" max="5649" width="8" style="1" customWidth="1"/>
    <col min="5650" max="5653" width="7.36328125" style="1" customWidth="1"/>
    <col min="5654" max="5888" width="9" style="1"/>
    <col min="5889" max="5889" width="12" style="1" customWidth="1"/>
    <col min="5890" max="5893" width="7" style="1" customWidth="1"/>
    <col min="5894" max="5894" width="7.6328125" style="1" customWidth="1"/>
    <col min="5895" max="5895" width="7.90625" style="1" customWidth="1"/>
    <col min="5896" max="5902" width="7" style="1" customWidth="1"/>
    <col min="5903" max="5903" width="9.6328125" style="1" customWidth="1"/>
    <col min="5904" max="5904" width="7" style="1" customWidth="1"/>
    <col min="5905" max="5905" width="8" style="1" customWidth="1"/>
    <col min="5906" max="5909" width="7.36328125" style="1" customWidth="1"/>
    <col min="5910" max="6144" width="9" style="1"/>
    <col min="6145" max="6145" width="12" style="1" customWidth="1"/>
    <col min="6146" max="6149" width="7" style="1" customWidth="1"/>
    <col min="6150" max="6150" width="7.6328125" style="1" customWidth="1"/>
    <col min="6151" max="6151" width="7.90625" style="1" customWidth="1"/>
    <col min="6152" max="6158" width="7" style="1" customWidth="1"/>
    <col min="6159" max="6159" width="9.6328125" style="1" customWidth="1"/>
    <col min="6160" max="6160" width="7" style="1" customWidth="1"/>
    <col min="6161" max="6161" width="8" style="1" customWidth="1"/>
    <col min="6162" max="6165" width="7.36328125" style="1" customWidth="1"/>
    <col min="6166" max="6400" width="9" style="1"/>
    <col min="6401" max="6401" width="12" style="1" customWidth="1"/>
    <col min="6402" max="6405" width="7" style="1" customWidth="1"/>
    <col min="6406" max="6406" width="7.6328125" style="1" customWidth="1"/>
    <col min="6407" max="6407" width="7.90625" style="1" customWidth="1"/>
    <col min="6408" max="6414" width="7" style="1" customWidth="1"/>
    <col min="6415" max="6415" width="9.6328125" style="1" customWidth="1"/>
    <col min="6416" max="6416" width="7" style="1" customWidth="1"/>
    <col min="6417" max="6417" width="8" style="1" customWidth="1"/>
    <col min="6418" max="6421" width="7.36328125" style="1" customWidth="1"/>
    <col min="6422" max="6656" width="9" style="1"/>
    <col min="6657" max="6657" width="12" style="1" customWidth="1"/>
    <col min="6658" max="6661" width="7" style="1" customWidth="1"/>
    <col min="6662" max="6662" width="7.6328125" style="1" customWidth="1"/>
    <col min="6663" max="6663" width="7.90625" style="1" customWidth="1"/>
    <col min="6664" max="6670" width="7" style="1" customWidth="1"/>
    <col min="6671" max="6671" width="9.6328125" style="1" customWidth="1"/>
    <col min="6672" max="6672" width="7" style="1" customWidth="1"/>
    <col min="6673" max="6673" width="8" style="1" customWidth="1"/>
    <col min="6674" max="6677" width="7.36328125" style="1" customWidth="1"/>
    <col min="6678" max="6912" width="9" style="1"/>
    <col min="6913" max="6913" width="12" style="1" customWidth="1"/>
    <col min="6914" max="6917" width="7" style="1" customWidth="1"/>
    <col min="6918" max="6918" width="7.6328125" style="1" customWidth="1"/>
    <col min="6919" max="6919" width="7.90625" style="1" customWidth="1"/>
    <col min="6920" max="6926" width="7" style="1" customWidth="1"/>
    <col min="6927" max="6927" width="9.6328125" style="1" customWidth="1"/>
    <col min="6928" max="6928" width="7" style="1" customWidth="1"/>
    <col min="6929" max="6929" width="8" style="1" customWidth="1"/>
    <col min="6930" max="6933" width="7.36328125" style="1" customWidth="1"/>
    <col min="6934" max="7168" width="9" style="1"/>
    <col min="7169" max="7169" width="12" style="1" customWidth="1"/>
    <col min="7170" max="7173" width="7" style="1" customWidth="1"/>
    <col min="7174" max="7174" width="7.6328125" style="1" customWidth="1"/>
    <col min="7175" max="7175" width="7.90625" style="1" customWidth="1"/>
    <col min="7176" max="7182" width="7" style="1" customWidth="1"/>
    <col min="7183" max="7183" width="9.6328125" style="1" customWidth="1"/>
    <col min="7184" max="7184" width="7" style="1" customWidth="1"/>
    <col min="7185" max="7185" width="8" style="1" customWidth="1"/>
    <col min="7186" max="7189" width="7.36328125" style="1" customWidth="1"/>
    <col min="7190" max="7424" width="9" style="1"/>
    <col min="7425" max="7425" width="12" style="1" customWidth="1"/>
    <col min="7426" max="7429" width="7" style="1" customWidth="1"/>
    <col min="7430" max="7430" width="7.6328125" style="1" customWidth="1"/>
    <col min="7431" max="7431" width="7.90625" style="1" customWidth="1"/>
    <col min="7432" max="7438" width="7" style="1" customWidth="1"/>
    <col min="7439" max="7439" width="9.6328125" style="1" customWidth="1"/>
    <col min="7440" max="7440" width="7" style="1" customWidth="1"/>
    <col min="7441" max="7441" width="8" style="1" customWidth="1"/>
    <col min="7442" max="7445" width="7.36328125" style="1" customWidth="1"/>
    <col min="7446" max="7680" width="9" style="1"/>
    <col min="7681" max="7681" width="12" style="1" customWidth="1"/>
    <col min="7682" max="7685" width="7" style="1" customWidth="1"/>
    <col min="7686" max="7686" width="7.6328125" style="1" customWidth="1"/>
    <col min="7687" max="7687" width="7.90625" style="1" customWidth="1"/>
    <col min="7688" max="7694" width="7" style="1" customWidth="1"/>
    <col min="7695" max="7695" width="9.6328125" style="1" customWidth="1"/>
    <col min="7696" max="7696" width="7" style="1" customWidth="1"/>
    <col min="7697" max="7697" width="8" style="1" customWidth="1"/>
    <col min="7698" max="7701" width="7.36328125" style="1" customWidth="1"/>
    <col min="7702" max="7936" width="9" style="1"/>
    <col min="7937" max="7937" width="12" style="1" customWidth="1"/>
    <col min="7938" max="7941" width="7" style="1" customWidth="1"/>
    <col min="7942" max="7942" width="7.6328125" style="1" customWidth="1"/>
    <col min="7943" max="7943" width="7.90625" style="1" customWidth="1"/>
    <col min="7944" max="7950" width="7" style="1" customWidth="1"/>
    <col min="7951" max="7951" width="9.6328125" style="1" customWidth="1"/>
    <col min="7952" max="7952" width="7" style="1" customWidth="1"/>
    <col min="7953" max="7953" width="8" style="1" customWidth="1"/>
    <col min="7954" max="7957" width="7.36328125" style="1" customWidth="1"/>
    <col min="7958" max="8192" width="9" style="1"/>
    <col min="8193" max="8193" width="12" style="1" customWidth="1"/>
    <col min="8194" max="8197" width="7" style="1" customWidth="1"/>
    <col min="8198" max="8198" width="7.6328125" style="1" customWidth="1"/>
    <col min="8199" max="8199" width="7.90625" style="1" customWidth="1"/>
    <col min="8200" max="8206" width="7" style="1" customWidth="1"/>
    <col min="8207" max="8207" width="9.6328125" style="1" customWidth="1"/>
    <col min="8208" max="8208" width="7" style="1" customWidth="1"/>
    <col min="8209" max="8209" width="8" style="1" customWidth="1"/>
    <col min="8210" max="8213" width="7.36328125" style="1" customWidth="1"/>
    <col min="8214" max="8448" width="9" style="1"/>
    <col min="8449" max="8449" width="12" style="1" customWidth="1"/>
    <col min="8450" max="8453" width="7" style="1" customWidth="1"/>
    <col min="8454" max="8454" width="7.6328125" style="1" customWidth="1"/>
    <col min="8455" max="8455" width="7.90625" style="1" customWidth="1"/>
    <col min="8456" max="8462" width="7" style="1" customWidth="1"/>
    <col min="8463" max="8463" width="9.6328125" style="1" customWidth="1"/>
    <col min="8464" max="8464" width="7" style="1" customWidth="1"/>
    <col min="8465" max="8465" width="8" style="1" customWidth="1"/>
    <col min="8466" max="8469" width="7.36328125" style="1" customWidth="1"/>
    <col min="8470" max="8704" width="9" style="1"/>
    <col min="8705" max="8705" width="12" style="1" customWidth="1"/>
    <col min="8706" max="8709" width="7" style="1" customWidth="1"/>
    <col min="8710" max="8710" width="7.6328125" style="1" customWidth="1"/>
    <col min="8711" max="8711" width="7.90625" style="1" customWidth="1"/>
    <col min="8712" max="8718" width="7" style="1" customWidth="1"/>
    <col min="8719" max="8719" width="9.6328125" style="1" customWidth="1"/>
    <col min="8720" max="8720" width="7" style="1" customWidth="1"/>
    <col min="8721" max="8721" width="8" style="1" customWidth="1"/>
    <col min="8722" max="8725" width="7.36328125" style="1" customWidth="1"/>
    <col min="8726" max="8960" width="9" style="1"/>
    <col min="8961" max="8961" width="12" style="1" customWidth="1"/>
    <col min="8962" max="8965" width="7" style="1" customWidth="1"/>
    <col min="8966" max="8966" width="7.6328125" style="1" customWidth="1"/>
    <col min="8967" max="8967" width="7.90625" style="1" customWidth="1"/>
    <col min="8968" max="8974" width="7" style="1" customWidth="1"/>
    <col min="8975" max="8975" width="9.6328125" style="1" customWidth="1"/>
    <col min="8976" max="8976" width="7" style="1" customWidth="1"/>
    <col min="8977" max="8977" width="8" style="1" customWidth="1"/>
    <col min="8978" max="8981" width="7.36328125" style="1" customWidth="1"/>
    <col min="8982" max="9216" width="9" style="1"/>
    <col min="9217" max="9217" width="12" style="1" customWidth="1"/>
    <col min="9218" max="9221" width="7" style="1" customWidth="1"/>
    <col min="9222" max="9222" width="7.6328125" style="1" customWidth="1"/>
    <col min="9223" max="9223" width="7.90625" style="1" customWidth="1"/>
    <col min="9224" max="9230" width="7" style="1" customWidth="1"/>
    <col min="9231" max="9231" width="9.6328125" style="1" customWidth="1"/>
    <col min="9232" max="9232" width="7" style="1" customWidth="1"/>
    <col min="9233" max="9233" width="8" style="1" customWidth="1"/>
    <col min="9234" max="9237" width="7.36328125" style="1" customWidth="1"/>
    <col min="9238" max="9472" width="9" style="1"/>
    <col min="9473" max="9473" width="12" style="1" customWidth="1"/>
    <col min="9474" max="9477" width="7" style="1" customWidth="1"/>
    <col min="9478" max="9478" width="7.6328125" style="1" customWidth="1"/>
    <col min="9479" max="9479" width="7.90625" style="1" customWidth="1"/>
    <col min="9480" max="9486" width="7" style="1" customWidth="1"/>
    <col min="9487" max="9487" width="9.6328125" style="1" customWidth="1"/>
    <col min="9488" max="9488" width="7" style="1" customWidth="1"/>
    <col min="9489" max="9489" width="8" style="1" customWidth="1"/>
    <col min="9490" max="9493" width="7.36328125" style="1" customWidth="1"/>
    <col min="9494" max="9728" width="9" style="1"/>
    <col min="9729" max="9729" width="12" style="1" customWidth="1"/>
    <col min="9730" max="9733" width="7" style="1" customWidth="1"/>
    <col min="9734" max="9734" width="7.6328125" style="1" customWidth="1"/>
    <col min="9735" max="9735" width="7.90625" style="1" customWidth="1"/>
    <col min="9736" max="9742" width="7" style="1" customWidth="1"/>
    <col min="9743" max="9743" width="9.6328125" style="1" customWidth="1"/>
    <col min="9744" max="9744" width="7" style="1" customWidth="1"/>
    <col min="9745" max="9745" width="8" style="1" customWidth="1"/>
    <col min="9746" max="9749" width="7.36328125" style="1" customWidth="1"/>
    <col min="9750" max="9984" width="9" style="1"/>
    <col min="9985" max="9985" width="12" style="1" customWidth="1"/>
    <col min="9986" max="9989" width="7" style="1" customWidth="1"/>
    <col min="9990" max="9990" width="7.6328125" style="1" customWidth="1"/>
    <col min="9991" max="9991" width="7.90625" style="1" customWidth="1"/>
    <col min="9992" max="9998" width="7" style="1" customWidth="1"/>
    <col min="9999" max="9999" width="9.6328125" style="1" customWidth="1"/>
    <col min="10000" max="10000" width="7" style="1" customWidth="1"/>
    <col min="10001" max="10001" width="8" style="1" customWidth="1"/>
    <col min="10002" max="10005" width="7.36328125" style="1" customWidth="1"/>
    <col min="10006" max="10240" width="9" style="1"/>
    <col min="10241" max="10241" width="12" style="1" customWidth="1"/>
    <col min="10242" max="10245" width="7" style="1" customWidth="1"/>
    <col min="10246" max="10246" width="7.6328125" style="1" customWidth="1"/>
    <col min="10247" max="10247" width="7.90625" style="1" customWidth="1"/>
    <col min="10248" max="10254" width="7" style="1" customWidth="1"/>
    <col min="10255" max="10255" width="9.6328125" style="1" customWidth="1"/>
    <col min="10256" max="10256" width="7" style="1" customWidth="1"/>
    <col min="10257" max="10257" width="8" style="1" customWidth="1"/>
    <col min="10258" max="10261" width="7.36328125" style="1" customWidth="1"/>
    <col min="10262" max="10496" width="9" style="1"/>
    <col min="10497" max="10497" width="12" style="1" customWidth="1"/>
    <col min="10498" max="10501" width="7" style="1" customWidth="1"/>
    <col min="10502" max="10502" width="7.6328125" style="1" customWidth="1"/>
    <col min="10503" max="10503" width="7.90625" style="1" customWidth="1"/>
    <col min="10504" max="10510" width="7" style="1" customWidth="1"/>
    <col min="10511" max="10511" width="9.6328125" style="1" customWidth="1"/>
    <col min="10512" max="10512" width="7" style="1" customWidth="1"/>
    <col min="10513" max="10513" width="8" style="1" customWidth="1"/>
    <col min="10514" max="10517" width="7.36328125" style="1" customWidth="1"/>
    <col min="10518" max="10752" width="9" style="1"/>
    <col min="10753" max="10753" width="12" style="1" customWidth="1"/>
    <col min="10754" max="10757" width="7" style="1" customWidth="1"/>
    <col min="10758" max="10758" width="7.6328125" style="1" customWidth="1"/>
    <col min="10759" max="10759" width="7.90625" style="1" customWidth="1"/>
    <col min="10760" max="10766" width="7" style="1" customWidth="1"/>
    <col min="10767" max="10767" width="9.6328125" style="1" customWidth="1"/>
    <col min="10768" max="10768" width="7" style="1" customWidth="1"/>
    <col min="10769" max="10769" width="8" style="1" customWidth="1"/>
    <col min="10770" max="10773" width="7.36328125" style="1" customWidth="1"/>
    <col min="10774" max="11008" width="9" style="1"/>
    <col min="11009" max="11009" width="12" style="1" customWidth="1"/>
    <col min="11010" max="11013" width="7" style="1" customWidth="1"/>
    <col min="11014" max="11014" width="7.6328125" style="1" customWidth="1"/>
    <col min="11015" max="11015" width="7.90625" style="1" customWidth="1"/>
    <col min="11016" max="11022" width="7" style="1" customWidth="1"/>
    <col min="11023" max="11023" width="9.6328125" style="1" customWidth="1"/>
    <col min="11024" max="11024" width="7" style="1" customWidth="1"/>
    <col min="11025" max="11025" width="8" style="1" customWidth="1"/>
    <col min="11026" max="11029" width="7.36328125" style="1" customWidth="1"/>
    <col min="11030" max="11264" width="9" style="1"/>
    <col min="11265" max="11265" width="12" style="1" customWidth="1"/>
    <col min="11266" max="11269" width="7" style="1" customWidth="1"/>
    <col min="11270" max="11270" width="7.6328125" style="1" customWidth="1"/>
    <col min="11271" max="11271" width="7.90625" style="1" customWidth="1"/>
    <col min="11272" max="11278" width="7" style="1" customWidth="1"/>
    <col min="11279" max="11279" width="9.6328125" style="1" customWidth="1"/>
    <col min="11280" max="11280" width="7" style="1" customWidth="1"/>
    <col min="11281" max="11281" width="8" style="1" customWidth="1"/>
    <col min="11282" max="11285" width="7.36328125" style="1" customWidth="1"/>
    <col min="11286" max="11520" width="9" style="1"/>
    <col min="11521" max="11521" width="12" style="1" customWidth="1"/>
    <col min="11522" max="11525" width="7" style="1" customWidth="1"/>
    <col min="11526" max="11526" width="7.6328125" style="1" customWidth="1"/>
    <col min="11527" max="11527" width="7.90625" style="1" customWidth="1"/>
    <col min="11528" max="11534" width="7" style="1" customWidth="1"/>
    <col min="11535" max="11535" width="9.6328125" style="1" customWidth="1"/>
    <col min="11536" max="11536" width="7" style="1" customWidth="1"/>
    <col min="11537" max="11537" width="8" style="1" customWidth="1"/>
    <col min="11538" max="11541" width="7.36328125" style="1" customWidth="1"/>
    <col min="11542" max="11776" width="9" style="1"/>
    <col min="11777" max="11777" width="12" style="1" customWidth="1"/>
    <col min="11778" max="11781" width="7" style="1" customWidth="1"/>
    <col min="11782" max="11782" width="7.6328125" style="1" customWidth="1"/>
    <col min="11783" max="11783" width="7.90625" style="1" customWidth="1"/>
    <col min="11784" max="11790" width="7" style="1" customWidth="1"/>
    <col min="11791" max="11791" width="9.6328125" style="1" customWidth="1"/>
    <col min="11792" max="11792" width="7" style="1" customWidth="1"/>
    <col min="11793" max="11793" width="8" style="1" customWidth="1"/>
    <col min="11794" max="11797" width="7.36328125" style="1" customWidth="1"/>
    <col min="11798" max="12032" width="9" style="1"/>
    <col min="12033" max="12033" width="12" style="1" customWidth="1"/>
    <col min="12034" max="12037" width="7" style="1" customWidth="1"/>
    <col min="12038" max="12038" width="7.6328125" style="1" customWidth="1"/>
    <col min="12039" max="12039" width="7.90625" style="1" customWidth="1"/>
    <col min="12040" max="12046" width="7" style="1" customWidth="1"/>
    <col min="12047" max="12047" width="9.6328125" style="1" customWidth="1"/>
    <col min="12048" max="12048" width="7" style="1" customWidth="1"/>
    <col min="12049" max="12049" width="8" style="1" customWidth="1"/>
    <col min="12050" max="12053" width="7.36328125" style="1" customWidth="1"/>
    <col min="12054" max="12288" width="9" style="1"/>
    <col min="12289" max="12289" width="12" style="1" customWidth="1"/>
    <col min="12290" max="12293" width="7" style="1" customWidth="1"/>
    <col min="12294" max="12294" width="7.6328125" style="1" customWidth="1"/>
    <col min="12295" max="12295" width="7.90625" style="1" customWidth="1"/>
    <col min="12296" max="12302" width="7" style="1" customWidth="1"/>
    <col min="12303" max="12303" width="9.6328125" style="1" customWidth="1"/>
    <col min="12304" max="12304" width="7" style="1" customWidth="1"/>
    <col min="12305" max="12305" width="8" style="1" customWidth="1"/>
    <col min="12306" max="12309" width="7.36328125" style="1" customWidth="1"/>
    <col min="12310" max="12544" width="9" style="1"/>
    <col min="12545" max="12545" width="12" style="1" customWidth="1"/>
    <col min="12546" max="12549" width="7" style="1" customWidth="1"/>
    <col min="12550" max="12550" width="7.6328125" style="1" customWidth="1"/>
    <col min="12551" max="12551" width="7.90625" style="1" customWidth="1"/>
    <col min="12552" max="12558" width="7" style="1" customWidth="1"/>
    <col min="12559" max="12559" width="9.6328125" style="1" customWidth="1"/>
    <col min="12560" max="12560" width="7" style="1" customWidth="1"/>
    <col min="12561" max="12561" width="8" style="1" customWidth="1"/>
    <col min="12562" max="12565" width="7.36328125" style="1" customWidth="1"/>
    <col min="12566" max="12800" width="9" style="1"/>
    <col min="12801" max="12801" width="12" style="1" customWidth="1"/>
    <col min="12802" max="12805" width="7" style="1" customWidth="1"/>
    <col min="12806" max="12806" width="7.6328125" style="1" customWidth="1"/>
    <col min="12807" max="12807" width="7.90625" style="1" customWidth="1"/>
    <col min="12808" max="12814" width="7" style="1" customWidth="1"/>
    <col min="12815" max="12815" width="9.6328125" style="1" customWidth="1"/>
    <col min="12816" max="12816" width="7" style="1" customWidth="1"/>
    <col min="12817" max="12817" width="8" style="1" customWidth="1"/>
    <col min="12818" max="12821" width="7.36328125" style="1" customWidth="1"/>
    <col min="12822" max="13056" width="9" style="1"/>
    <col min="13057" max="13057" width="12" style="1" customWidth="1"/>
    <col min="13058" max="13061" width="7" style="1" customWidth="1"/>
    <col min="13062" max="13062" width="7.6328125" style="1" customWidth="1"/>
    <col min="13063" max="13063" width="7.90625" style="1" customWidth="1"/>
    <col min="13064" max="13070" width="7" style="1" customWidth="1"/>
    <col min="13071" max="13071" width="9.6328125" style="1" customWidth="1"/>
    <col min="13072" max="13072" width="7" style="1" customWidth="1"/>
    <col min="13073" max="13073" width="8" style="1" customWidth="1"/>
    <col min="13074" max="13077" width="7.36328125" style="1" customWidth="1"/>
    <col min="13078" max="13312" width="9" style="1"/>
    <col min="13313" max="13313" width="12" style="1" customWidth="1"/>
    <col min="13314" max="13317" width="7" style="1" customWidth="1"/>
    <col min="13318" max="13318" width="7.6328125" style="1" customWidth="1"/>
    <col min="13319" max="13319" width="7.90625" style="1" customWidth="1"/>
    <col min="13320" max="13326" width="7" style="1" customWidth="1"/>
    <col min="13327" max="13327" width="9.6328125" style="1" customWidth="1"/>
    <col min="13328" max="13328" width="7" style="1" customWidth="1"/>
    <col min="13329" max="13329" width="8" style="1" customWidth="1"/>
    <col min="13330" max="13333" width="7.36328125" style="1" customWidth="1"/>
    <col min="13334" max="13568" width="9" style="1"/>
    <col min="13569" max="13569" width="12" style="1" customWidth="1"/>
    <col min="13570" max="13573" width="7" style="1" customWidth="1"/>
    <col min="13574" max="13574" width="7.6328125" style="1" customWidth="1"/>
    <col min="13575" max="13575" width="7.90625" style="1" customWidth="1"/>
    <col min="13576" max="13582" width="7" style="1" customWidth="1"/>
    <col min="13583" max="13583" width="9.6328125" style="1" customWidth="1"/>
    <col min="13584" max="13584" width="7" style="1" customWidth="1"/>
    <col min="13585" max="13585" width="8" style="1" customWidth="1"/>
    <col min="13586" max="13589" width="7.36328125" style="1" customWidth="1"/>
    <col min="13590" max="13824" width="9" style="1"/>
    <col min="13825" max="13825" width="12" style="1" customWidth="1"/>
    <col min="13826" max="13829" width="7" style="1" customWidth="1"/>
    <col min="13830" max="13830" width="7.6328125" style="1" customWidth="1"/>
    <col min="13831" max="13831" width="7.90625" style="1" customWidth="1"/>
    <col min="13832" max="13838" width="7" style="1" customWidth="1"/>
    <col min="13839" max="13839" width="9.6328125" style="1" customWidth="1"/>
    <col min="13840" max="13840" width="7" style="1" customWidth="1"/>
    <col min="13841" max="13841" width="8" style="1" customWidth="1"/>
    <col min="13842" max="13845" width="7.36328125" style="1" customWidth="1"/>
    <col min="13846" max="14080" width="9" style="1"/>
    <col min="14081" max="14081" width="12" style="1" customWidth="1"/>
    <col min="14082" max="14085" width="7" style="1" customWidth="1"/>
    <col min="14086" max="14086" width="7.6328125" style="1" customWidth="1"/>
    <col min="14087" max="14087" width="7.90625" style="1" customWidth="1"/>
    <col min="14088" max="14094" width="7" style="1" customWidth="1"/>
    <col min="14095" max="14095" width="9.6328125" style="1" customWidth="1"/>
    <col min="14096" max="14096" width="7" style="1" customWidth="1"/>
    <col min="14097" max="14097" width="8" style="1" customWidth="1"/>
    <col min="14098" max="14101" width="7.36328125" style="1" customWidth="1"/>
    <col min="14102" max="14336" width="9" style="1"/>
    <col min="14337" max="14337" width="12" style="1" customWidth="1"/>
    <col min="14338" max="14341" width="7" style="1" customWidth="1"/>
    <col min="14342" max="14342" width="7.6328125" style="1" customWidth="1"/>
    <col min="14343" max="14343" width="7.90625" style="1" customWidth="1"/>
    <col min="14344" max="14350" width="7" style="1" customWidth="1"/>
    <col min="14351" max="14351" width="9.6328125" style="1" customWidth="1"/>
    <col min="14352" max="14352" width="7" style="1" customWidth="1"/>
    <col min="14353" max="14353" width="8" style="1" customWidth="1"/>
    <col min="14354" max="14357" width="7.36328125" style="1" customWidth="1"/>
    <col min="14358" max="14592" width="9" style="1"/>
    <col min="14593" max="14593" width="12" style="1" customWidth="1"/>
    <col min="14594" max="14597" width="7" style="1" customWidth="1"/>
    <col min="14598" max="14598" width="7.6328125" style="1" customWidth="1"/>
    <col min="14599" max="14599" width="7.90625" style="1" customWidth="1"/>
    <col min="14600" max="14606" width="7" style="1" customWidth="1"/>
    <col min="14607" max="14607" width="9.6328125" style="1" customWidth="1"/>
    <col min="14608" max="14608" width="7" style="1" customWidth="1"/>
    <col min="14609" max="14609" width="8" style="1" customWidth="1"/>
    <col min="14610" max="14613" width="7.36328125" style="1" customWidth="1"/>
    <col min="14614" max="14848" width="9" style="1"/>
    <col min="14849" max="14849" width="12" style="1" customWidth="1"/>
    <col min="14850" max="14853" width="7" style="1" customWidth="1"/>
    <col min="14854" max="14854" width="7.6328125" style="1" customWidth="1"/>
    <col min="14855" max="14855" width="7.90625" style="1" customWidth="1"/>
    <col min="14856" max="14862" width="7" style="1" customWidth="1"/>
    <col min="14863" max="14863" width="9.6328125" style="1" customWidth="1"/>
    <col min="14864" max="14864" width="7" style="1" customWidth="1"/>
    <col min="14865" max="14865" width="8" style="1" customWidth="1"/>
    <col min="14866" max="14869" width="7.36328125" style="1" customWidth="1"/>
    <col min="14870" max="15104" width="9" style="1"/>
    <col min="15105" max="15105" width="12" style="1" customWidth="1"/>
    <col min="15106" max="15109" width="7" style="1" customWidth="1"/>
    <col min="15110" max="15110" width="7.6328125" style="1" customWidth="1"/>
    <col min="15111" max="15111" width="7.90625" style="1" customWidth="1"/>
    <col min="15112" max="15118" width="7" style="1" customWidth="1"/>
    <col min="15119" max="15119" width="9.6328125" style="1" customWidth="1"/>
    <col min="15120" max="15120" width="7" style="1" customWidth="1"/>
    <col min="15121" max="15121" width="8" style="1" customWidth="1"/>
    <col min="15122" max="15125" width="7.36328125" style="1" customWidth="1"/>
    <col min="15126" max="15360" width="9" style="1"/>
    <col min="15361" max="15361" width="12" style="1" customWidth="1"/>
    <col min="15362" max="15365" width="7" style="1" customWidth="1"/>
    <col min="15366" max="15366" width="7.6328125" style="1" customWidth="1"/>
    <col min="15367" max="15367" width="7.90625" style="1" customWidth="1"/>
    <col min="15368" max="15374" width="7" style="1" customWidth="1"/>
    <col min="15375" max="15375" width="9.6328125" style="1" customWidth="1"/>
    <col min="15376" max="15376" width="7" style="1" customWidth="1"/>
    <col min="15377" max="15377" width="8" style="1" customWidth="1"/>
    <col min="15378" max="15381" width="7.36328125" style="1" customWidth="1"/>
    <col min="15382" max="15616" width="9" style="1"/>
    <col min="15617" max="15617" width="12" style="1" customWidth="1"/>
    <col min="15618" max="15621" width="7" style="1" customWidth="1"/>
    <col min="15622" max="15622" width="7.6328125" style="1" customWidth="1"/>
    <col min="15623" max="15623" width="7.90625" style="1" customWidth="1"/>
    <col min="15624" max="15630" width="7" style="1" customWidth="1"/>
    <col min="15631" max="15631" width="9.6328125" style="1" customWidth="1"/>
    <col min="15632" max="15632" width="7" style="1" customWidth="1"/>
    <col min="15633" max="15633" width="8" style="1" customWidth="1"/>
    <col min="15634" max="15637" width="7.36328125" style="1" customWidth="1"/>
    <col min="15638" max="15872" width="9" style="1"/>
    <col min="15873" max="15873" width="12" style="1" customWidth="1"/>
    <col min="15874" max="15877" width="7" style="1" customWidth="1"/>
    <col min="15878" max="15878" width="7.6328125" style="1" customWidth="1"/>
    <col min="15879" max="15879" width="7.90625" style="1" customWidth="1"/>
    <col min="15880" max="15886" width="7" style="1" customWidth="1"/>
    <col min="15887" max="15887" width="9.6328125" style="1" customWidth="1"/>
    <col min="15888" max="15888" width="7" style="1" customWidth="1"/>
    <col min="15889" max="15889" width="8" style="1" customWidth="1"/>
    <col min="15890" max="15893" width="7.36328125" style="1" customWidth="1"/>
    <col min="15894" max="16128" width="9" style="1"/>
    <col min="16129" max="16129" width="12" style="1" customWidth="1"/>
    <col min="16130" max="16133" width="7" style="1" customWidth="1"/>
    <col min="16134" max="16134" width="7.6328125" style="1" customWidth="1"/>
    <col min="16135" max="16135" width="7.90625" style="1" customWidth="1"/>
    <col min="16136" max="16142" width="7" style="1" customWidth="1"/>
    <col min="16143" max="16143" width="9.6328125" style="1" customWidth="1"/>
    <col min="16144" max="16144" width="7" style="1" customWidth="1"/>
    <col min="16145" max="16145" width="8" style="1" customWidth="1"/>
    <col min="16146" max="16149" width="7.36328125" style="1" customWidth="1"/>
    <col min="16150" max="16384" width="9" style="1"/>
  </cols>
  <sheetData>
    <row r="1" spans="1:21" ht="26.25" customHeight="1">
      <c r="A1" s="7" t="s">
        <v>2</v>
      </c>
      <c r="B1" s="7"/>
      <c r="C1" s="7"/>
      <c r="D1" s="7"/>
      <c r="E1" s="7"/>
      <c r="F1" s="7"/>
      <c r="G1" s="7"/>
      <c r="H1" s="7"/>
      <c r="I1" s="7"/>
      <c r="J1" s="7"/>
      <c r="K1" s="7"/>
      <c r="L1" s="7"/>
      <c r="M1" s="7"/>
      <c r="N1" s="7"/>
      <c r="O1" s="7"/>
      <c r="P1" s="7"/>
      <c r="Q1" s="7"/>
      <c r="R1" s="7"/>
      <c r="S1" s="7"/>
      <c r="T1" s="7"/>
      <c r="U1" s="7"/>
    </row>
    <row r="2" spans="1:21">
      <c r="A2" s="1" t="s">
        <v>79</v>
      </c>
      <c r="S2" s="169"/>
      <c r="U2" s="188" t="s">
        <v>5</v>
      </c>
    </row>
    <row r="3" spans="1:21" ht="17.25" customHeight="1">
      <c r="A3" s="8"/>
      <c r="B3" s="31" t="s">
        <v>7</v>
      </c>
      <c r="C3" s="58"/>
      <c r="D3" s="58"/>
      <c r="E3" s="103"/>
      <c r="F3" s="110"/>
      <c r="G3" s="124"/>
      <c r="H3" s="31" t="s">
        <v>10</v>
      </c>
      <c r="I3" s="58"/>
      <c r="J3" s="58"/>
      <c r="K3" s="58"/>
      <c r="L3" s="58"/>
      <c r="M3" s="58"/>
      <c r="N3" s="58"/>
      <c r="O3" s="58"/>
      <c r="P3" s="58"/>
      <c r="Q3" s="103"/>
      <c r="R3" s="160" t="s">
        <v>14</v>
      </c>
      <c r="S3" s="170"/>
      <c r="T3" s="160" t="s">
        <v>14</v>
      </c>
      <c r="U3" s="189"/>
    </row>
    <row r="4" spans="1:21" ht="12" customHeight="1">
      <c r="A4" s="9" t="s">
        <v>8</v>
      </c>
      <c r="B4" s="32"/>
      <c r="C4" s="59"/>
      <c r="D4" s="79" t="s">
        <v>11</v>
      </c>
      <c r="E4" s="59"/>
      <c r="F4" s="32" t="s">
        <v>14</v>
      </c>
      <c r="G4" s="59"/>
      <c r="H4" s="128" t="s">
        <v>20</v>
      </c>
      <c r="I4" s="59"/>
      <c r="J4" s="137" t="s">
        <v>19</v>
      </c>
      <c r="K4" s="59"/>
      <c r="L4" s="32" t="s">
        <v>21</v>
      </c>
      <c r="M4" s="59"/>
      <c r="N4" s="146" t="s">
        <v>4</v>
      </c>
      <c r="O4" s="146"/>
      <c r="P4" s="146"/>
      <c r="Q4" s="146"/>
      <c r="R4" s="161"/>
      <c r="S4" s="171"/>
      <c r="T4" s="161"/>
      <c r="U4" s="190"/>
    </row>
    <row r="5" spans="1:21" ht="33" customHeight="1">
      <c r="A5" s="10"/>
      <c r="B5" s="33" t="s">
        <v>23</v>
      </c>
      <c r="C5" s="60" t="s">
        <v>24</v>
      </c>
      <c r="D5" s="80" t="s">
        <v>26</v>
      </c>
      <c r="E5" s="60" t="s">
        <v>24</v>
      </c>
      <c r="F5" s="111" t="s">
        <v>27</v>
      </c>
      <c r="G5" s="60" t="s">
        <v>24</v>
      </c>
      <c r="H5" s="129" t="s">
        <v>28</v>
      </c>
      <c r="I5" s="60" t="s">
        <v>24</v>
      </c>
      <c r="J5" s="137"/>
      <c r="K5" s="60" t="s">
        <v>24</v>
      </c>
      <c r="L5" s="140" t="s">
        <v>31</v>
      </c>
      <c r="M5" s="60" t="s">
        <v>24</v>
      </c>
      <c r="N5" s="80" t="s">
        <v>17</v>
      </c>
      <c r="O5" s="153" t="s">
        <v>24</v>
      </c>
      <c r="P5" s="80" t="s">
        <v>32</v>
      </c>
      <c r="Q5" s="153" t="s">
        <v>24</v>
      </c>
      <c r="R5" s="32" t="s">
        <v>36</v>
      </c>
      <c r="S5" s="172" t="s">
        <v>24</v>
      </c>
      <c r="T5" s="187" t="s">
        <v>25</v>
      </c>
      <c r="U5" s="191" t="s">
        <v>24</v>
      </c>
    </row>
    <row r="6" spans="1:21" ht="12" customHeight="1">
      <c r="A6" s="11" t="s">
        <v>37</v>
      </c>
      <c r="B6" s="34"/>
      <c r="C6" s="61"/>
      <c r="D6" s="81"/>
      <c r="E6" s="61"/>
      <c r="F6" s="112"/>
      <c r="G6" s="61"/>
      <c r="H6" s="130"/>
      <c r="I6" s="61"/>
      <c r="J6" s="138"/>
      <c r="K6" s="61"/>
      <c r="L6" s="130"/>
      <c r="M6" s="144"/>
      <c r="N6" s="147" t="s">
        <v>38</v>
      </c>
      <c r="O6" s="154"/>
      <c r="P6" s="147" t="s">
        <v>16</v>
      </c>
      <c r="Q6" s="154"/>
      <c r="R6" s="146"/>
      <c r="S6" s="173"/>
      <c r="T6" s="138"/>
      <c r="U6" s="192"/>
    </row>
    <row r="7" spans="1:21" ht="21" customHeight="1">
      <c r="A7" s="12" t="s">
        <v>39</v>
      </c>
      <c r="B7" s="35">
        <v>506</v>
      </c>
      <c r="C7" s="62" t="s">
        <v>40</v>
      </c>
      <c r="D7" s="82">
        <v>1618</v>
      </c>
      <c r="E7" s="62" t="s">
        <v>40</v>
      </c>
      <c r="F7" s="82">
        <v>1789</v>
      </c>
      <c r="G7" s="62" t="s">
        <v>40</v>
      </c>
      <c r="H7" s="82">
        <v>1109</v>
      </c>
      <c r="I7" s="134" t="s">
        <v>40</v>
      </c>
      <c r="J7" s="82">
        <v>888</v>
      </c>
      <c r="K7" s="134" t="s">
        <v>40</v>
      </c>
      <c r="L7" s="82">
        <v>221</v>
      </c>
      <c r="M7" s="134" t="s">
        <v>40</v>
      </c>
      <c r="N7" s="148" t="s">
        <v>40</v>
      </c>
      <c r="O7" s="62" t="s">
        <v>40</v>
      </c>
      <c r="P7" s="148" t="s">
        <v>40</v>
      </c>
      <c r="Q7" s="62" t="s">
        <v>40</v>
      </c>
      <c r="R7" s="162" t="s">
        <v>40</v>
      </c>
      <c r="S7" s="62" t="s">
        <v>40</v>
      </c>
      <c r="T7" s="148" t="s">
        <v>40</v>
      </c>
      <c r="U7" s="193" t="s">
        <v>40</v>
      </c>
    </row>
    <row r="8" spans="1:21" ht="24" customHeight="1">
      <c r="A8" s="13" t="s">
        <v>42</v>
      </c>
      <c r="B8" s="36">
        <v>627</v>
      </c>
      <c r="C8" s="63">
        <v>23.91304347826086</v>
      </c>
      <c r="D8" s="83">
        <v>1664</v>
      </c>
      <c r="E8" s="104">
        <v>2.8430160692212638</v>
      </c>
      <c r="F8" s="83">
        <v>2145</v>
      </c>
      <c r="G8" s="104">
        <v>19.899385131358287</v>
      </c>
      <c r="H8" s="83">
        <v>1131</v>
      </c>
      <c r="I8" s="105">
        <v>1.9837691614066841</v>
      </c>
      <c r="J8" s="83">
        <v>932</v>
      </c>
      <c r="K8" s="105">
        <v>4.9549549549549425</v>
      </c>
      <c r="L8" s="83">
        <v>199</v>
      </c>
      <c r="M8" s="145">
        <v>-9.9547511312217125</v>
      </c>
      <c r="N8" s="149" t="s">
        <v>40</v>
      </c>
      <c r="O8" s="155" t="s">
        <v>40</v>
      </c>
      <c r="P8" s="149" t="s">
        <v>40</v>
      </c>
      <c r="Q8" s="155" t="s">
        <v>40</v>
      </c>
      <c r="R8" s="163" t="s">
        <v>40</v>
      </c>
      <c r="S8" s="155" t="s">
        <v>40</v>
      </c>
      <c r="T8" s="150">
        <v>1864</v>
      </c>
      <c r="U8" s="194" t="s">
        <v>40</v>
      </c>
    </row>
    <row r="9" spans="1:21" ht="24" customHeight="1">
      <c r="A9" s="13" t="s">
        <v>43</v>
      </c>
      <c r="B9" s="37">
        <v>1099</v>
      </c>
      <c r="C9" s="63">
        <v>75.279106858054234</v>
      </c>
      <c r="D9" s="83">
        <v>1714</v>
      </c>
      <c r="E9" s="105">
        <v>3.0048076923076934</v>
      </c>
      <c r="F9" s="83">
        <v>2678</v>
      </c>
      <c r="G9" s="105">
        <v>24.848484848484858</v>
      </c>
      <c r="H9" s="83">
        <v>1370</v>
      </c>
      <c r="I9" s="105">
        <v>21.131741821396986</v>
      </c>
      <c r="J9" s="83">
        <v>1127</v>
      </c>
      <c r="K9" s="105">
        <v>20.922746781115876</v>
      </c>
      <c r="L9" s="83">
        <v>243</v>
      </c>
      <c r="M9" s="105">
        <v>22.110552763819101</v>
      </c>
      <c r="N9" s="149" t="s">
        <v>40</v>
      </c>
      <c r="O9" s="155" t="s">
        <v>40</v>
      </c>
      <c r="P9" s="149" t="s">
        <v>40</v>
      </c>
      <c r="Q9" s="155" t="s">
        <v>40</v>
      </c>
      <c r="R9" s="163" t="s">
        <v>40</v>
      </c>
      <c r="S9" s="155" t="s">
        <v>40</v>
      </c>
      <c r="T9" s="83">
        <v>2307</v>
      </c>
      <c r="U9" s="195">
        <v>23.766094420600851</v>
      </c>
    </row>
    <row r="10" spans="1:21" ht="24" customHeight="1">
      <c r="A10" s="13" t="s">
        <v>9</v>
      </c>
      <c r="B10" s="38">
        <v>738</v>
      </c>
      <c r="C10" s="63">
        <v>-32.848043676069153</v>
      </c>
      <c r="D10" s="83">
        <v>1858</v>
      </c>
      <c r="E10" s="105">
        <v>8.4014002333722431</v>
      </c>
      <c r="F10" s="83">
        <v>2591</v>
      </c>
      <c r="G10" s="105">
        <v>-3.2486930545182986</v>
      </c>
      <c r="H10" s="83">
        <v>1401</v>
      </c>
      <c r="I10" s="105">
        <v>2.2627737226277276</v>
      </c>
      <c r="J10" s="83">
        <v>1110</v>
      </c>
      <c r="K10" s="105">
        <v>-1.5084294587400109</v>
      </c>
      <c r="L10" s="83">
        <v>291</v>
      </c>
      <c r="M10" s="105">
        <v>19.753086419753089</v>
      </c>
      <c r="N10" s="116">
        <v>177</v>
      </c>
      <c r="O10" s="155" t="s">
        <v>40</v>
      </c>
      <c r="P10" s="116">
        <v>114</v>
      </c>
      <c r="Q10" s="155" t="s">
        <v>40</v>
      </c>
      <c r="R10" s="83">
        <v>3277</v>
      </c>
      <c r="S10" s="155" t="s">
        <v>40</v>
      </c>
      <c r="T10" s="83">
        <v>2528</v>
      </c>
      <c r="U10" s="195">
        <v>9.579540528825305</v>
      </c>
    </row>
    <row r="11" spans="1:21" ht="24" customHeight="1">
      <c r="A11" s="13" t="s">
        <v>44</v>
      </c>
      <c r="B11" s="36">
        <v>648</v>
      </c>
      <c r="C11" s="63">
        <v>-12.195121951219505</v>
      </c>
      <c r="D11" s="83">
        <v>1909</v>
      </c>
      <c r="E11" s="105">
        <v>2.7448869752421956</v>
      </c>
      <c r="F11" s="83">
        <v>2566</v>
      </c>
      <c r="G11" s="105">
        <v>-0.96487842531840329</v>
      </c>
      <c r="H11" s="83">
        <v>1345</v>
      </c>
      <c r="I11" s="105">
        <v>-3.9971448965025047</v>
      </c>
      <c r="J11" s="83">
        <v>1085</v>
      </c>
      <c r="K11" s="105">
        <v>-2.2522522522522479</v>
      </c>
      <c r="L11" s="83">
        <v>260</v>
      </c>
      <c r="M11" s="105">
        <v>-10.652920962199303</v>
      </c>
      <c r="N11" s="116">
        <v>163</v>
      </c>
      <c r="O11" s="104">
        <v>-7.909604519774021</v>
      </c>
      <c r="P11" s="116">
        <v>97</v>
      </c>
      <c r="Q11" s="104">
        <v>-14.912280701754383</v>
      </c>
      <c r="R11" s="83">
        <v>3041</v>
      </c>
      <c r="S11" s="63">
        <v>-7.2017088800732409</v>
      </c>
      <c r="T11" s="83">
        <v>2555</v>
      </c>
      <c r="U11" s="195">
        <v>1.0680379746835342</v>
      </c>
    </row>
    <row r="12" spans="1:21" ht="24" customHeight="1">
      <c r="A12" s="13" t="s">
        <v>45</v>
      </c>
      <c r="B12" s="36">
        <v>732</v>
      </c>
      <c r="C12" s="63">
        <v>12.962962962962948</v>
      </c>
      <c r="D12" s="83">
        <v>1979</v>
      </c>
      <c r="E12" s="105">
        <v>3.666841278156113</v>
      </c>
      <c r="F12" s="83">
        <v>2659</v>
      </c>
      <c r="G12" s="105">
        <v>3.6243180046765247</v>
      </c>
      <c r="H12" s="83">
        <v>1244</v>
      </c>
      <c r="I12" s="105">
        <v>-7.5092936802974037</v>
      </c>
      <c r="J12" s="83">
        <v>940</v>
      </c>
      <c r="K12" s="105">
        <v>-13.364055299539174</v>
      </c>
      <c r="L12" s="83">
        <v>304</v>
      </c>
      <c r="M12" s="105">
        <v>16.923076923076934</v>
      </c>
      <c r="N12" s="116">
        <v>169</v>
      </c>
      <c r="O12" s="105">
        <v>3.6809815950920211</v>
      </c>
      <c r="P12" s="116">
        <v>135</v>
      </c>
      <c r="Q12" s="105">
        <v>39.175257731958766</v>
      </c>
      <c r="R12" s="83">
        <v>4093</v>
      </c>
      <c r="S12" s="125">
        <v>34.593883590924037</v>
      </c>
      <c r="T12" s="83">
        <v>2633</v>
      </c>
      <c r="U12" s="195">
        <v>3.0528375733855313</v>
      </c>
    </row>
    <row r="13" spans="1:21" ht="24" customHeight="1">
      <c r="A13" s="13" t="s">
        <v>30</v>
      </c>
      <c r="B13" s="36">
        <v>668</v>
      </c>
      <c r="C13" s="63">
        <v>-8.7431693989070993</v>
      </c>
      <c r="D13" s="83">
        <v>2156</v>
      </c>
      <c r="E13" s="105">
        <v>8.9439110661950565</v>
      </c>
      <c r="F13" s="83">
        <v>2966</v>
      </c>
      <c r="G13" s="105">
        <v>11.54569386987589</v>
      </c>
      <c r="H13" s="83">
        <v>1327</v>
      </c>
      <c r="I13" s="105">
        <v>6.6720257234726716</v>
      </c>
      <c r="J13" s="83">
        <v>1100</v>
      </c>
      <c r="K13" s="105">
        <v>17.021276595744681</v>
      </c>
      <c r="L13" s="83">
        <v>227</v>
      </c>
      <c r="M13" s="105">
        <v>-25.328947368421055</v>
      </c>
      <c r="N13" s="116">
        <v>130</v>
      </c>
      <c r="O13" s="105">
        <v>-23.076923076923066</v>
      </c>
      <c r="P13" s="116">
        <v>97</v>
      </c>
      <c r="Q13" s="105">
        <v>-28.148148148148138</v>
      </c>
      <c r="R13" s="83">
        <v>9899</v>
      </c>
      <c r="S13" s="125">
        <v>141.85194234058147</v>
      </c>
      <c r="T13" s="83">
        <v>2506</v>
      </c>
      <c r="U13" s="195">
        <v>-4.8233953665020977</v>
      </c>
    </row>
    <row r="14" spans="1:21" ht="24" customHeight="1">
      <c r="A14" s="13" t="s">
        <v>48</v>
      </c>
      <c r="B14" s="36">
        <v>601</v>
      </c>
      <c r="C14" s="63">
        <v>-10.029940119760482</v>
      </c>
      <c r="D14" s="83">
        <v>1828</v>
      </c>
      <c r="E14" s="105">
        <v>-15.213358070500931</v>
      </c>
      <c r="F14" s="83">
        <v>2910</v>
      </c>
      <c r="G14" s="105">
        <v>-1.8880647336480081</v>
      </c>
      <c r="H14" s="83">
        <v>1213</v>
      </c>
      <c r="I14" s="105">
        <v>-8.5908063300678208</v>
      </c>
      <c r="J14" s="83">
        <v>956</v>
      </c>
      <c r="K14" s="105">
        <v>-13.090909090909093</v>
      </c>
      <c r="L14" s="83">
        <v>257</v>
      </c>
      <c r="M14" s="105">
        <v>13.215859030836995</v>
      </c>
      <c r="N14" s="116">
        <v>140</v>
      </c>
      <c r="O14" s="105">
        <v>7.6923076923076934</v>
      </c>
      <c r="P14" s="116">
        <v>117</v>
      </c>
      <c r="Q14" s="105">
        <v>20.618556701030926</v>
      </c>
      <c r="R14" s="83">
        <v>6200</v>
      </c>
      <c r="S14" s="125">
        <v>-37.367410849580764</v>
      </c>
      <c r="T14" s="83">
        <v>2504</v>
      </c>
      <c r="U14" s="195">
        <v>-7.9808459696721457e-002</v>
      </c>
    </row>
    <row r="15" spans="1:21" ht="24" customHeight="1">
      <c r="A15" s="13" t="s">
        <v>50</v>
      </c>
      <c r="B15" s="39">
        <v>559</v>
      </c>
      <c r="C15" s="63">
        <v>-6.9883527454242937</v>
      </c>
      <c r="D15" s="84">
        <v>2061</v>
      </c>
      <c r="E15" s="106">
        <v>12.746170678336995</v>
      </c>
      <c r="F15" s="83">
        <v>2393</v>
      </c>
      <c r="G15" s="125">
        <v>-17.766323024054984</v>
      </c>
      <c r="H15" s="83">
        <v>970</v>
      </c>
      <c r="I15" s="125">
        <v>-20.032976092333058</v>
      </c>
      <c r="J15" s="83">
        <v>808</v>
      </c>
      <c r="K15" s="125">
        <v>-15.48117154811716</v>
      </c>
      <c r="L15" s="83">
        <v>162</v>
      </c>
      <c r="M15" s="125">
        <v>-36.964980544747085</v>
      </c>
      <c r="N15" s="150">
        <v>103</v>
      </c>
      <c r="O15" s="125">
        <v>-26.428571428571416</v>
      </c>
      <c r="P15" s="150">
        <v>59</v>
      </c>
      <c r="Q15" s="125">
        <v>-49.572649572649574</v>
      </c>
      <c r="R15" s="83">
        <v>5031</v>
      </c>
      <c r="S15" s="63">
        <v>-18.854838709677423</v>
      </c>
      <c r="T15" s="83">
        <v>2072</v>
      </c>
      <c r="U15" s="196">
        <v>-17.25239616613419</v>
      </c>
    </row>
    <row r="16" spans="1:21" ht="24" customHeight="1">
      <c r="A16" s="13" t="s">
        <v>52</v>
      </c>
      <c r="B16" s="39">
        <v>513</v>
      </c>
      <c r="C16" s="63">
        <v>-8.2289803220035793</v>
      </c>
      <c r="D16" s="85">
        <v>1978</v>
      </c>
      <c r="E16" s="104">
        <v>-4.0271712760795708</v>
      </c>
      <c r="F16" s="83">
        <v>2464</v>
      </c>
      <c r="G16" s="63">
        <v>2.9669870455495158</v>
      </c>
      <c r="H16" s="83">
        <v>1062</v>
      </c>
      <c r="I16" s="63">
        <v>9.4845360824742357</v>
      </c>
      <c r="J16" s="83">
        <v>939</v>
      </c>
      <c r="K16" s="63">
        <v>16.212871287128721</v>
      </c>
      <c r="L16" s="83">
        <v>123</v>
      </c>
      <c r="M16" s="63">
        <v>-24.074074074074076</v>
      </c>
      <c r="N16" s="83">
        <v>63</v>
      </c>
      <c r="O16" s="63">
        <v>-38.834951456310684</v>
      </c>
      <c r="P16" s="83">
        <v>60</v>
      </c>
      <c r="Q16" s="63">
        <v>1.6949152542372872</v>
      </c>
      <c r="R16" s="83">
        <v>5509</v>
      </c>
      <c r="S16" s="63">
        <v>9.5010932220234565</v>
      </c>
      <c r="T16" s="83">
        <v>1555</v>
      </c>
      <c r="U16" s="197">
        <v>-24.951737451737458</v>
      </c>
    </row>
    <row r="17" spans="1:256" ht="24" customHeight="1">
      <c r="A17" s="13" t="s">
        <v>55</v>
      </c>
      <c r="B17" s="39">
        <v>428</v>
      </c>
      <c r="C17" s="63">
        <v>-16.569200779727097</v>
      </c>
      <c r="D17" s="85">
        <v>2086</v>
      </c>
      <c r="E17" s="104">
        <v>5.4600606673407555</v>
      </c>
      <c r="F17" s="83">
        <v>2415</v>
      </c>
      <c r="G17" s="63">
        <v>-1.9886363636363598</v>
      </c>
      <c r="H17" s="83">
        <v>877</v>
      </c>
      <c r="I17" s="63">
        <v>-17.419962335216582</v>
      </c>
      <c r="J17" s="83">
        <v>753</v>
      </c>
      <c r="K17" s="63">
        <v>-19.808306709265182</v>
      </c>
      <c r="L17" s="83">
        <v>124</v>
      </c>
      <c r="M17" s="63">
        <v>0.81300813008130035</v>
      </c>
      <c r="N17" s="83">
        <v>76</v>
      </c>
      <c r="O17" s="63">
        <v>20.634920634920633</v>
      </c>
      <c r="P17" s="83">
        <v>48</v>
      </c>
      <c r="Q17" s="63">
        <v>-20</v>
      </c>
      <c r="R17" s="83">
        <v>4544</v>
      </c>
      <c r="S17" s="63">
        <v>-17.516790706117263</v>
      </c>
      <c r="T17" s="83">
        <v>1318</v>
      </c>
      <c r="U17" s="197">
        <v>-15.241157556270096</v>
      </c>
    </row>
    <row r="18" spans="1:256" ht="24" customHeight="1">
      <c r="A18" s="13" t="s">
        <v>57</v>
      </c>
      <c r="B18" s="39">
        <v>436</v>
      </c>
      <c r="C18" s="63">
        <v>1.8691588785046775</v>
      </c>
      <c r="D18" s="85">
        <v>2237</v>
      </c>
      <c r="E18" s="104">
        <v>7.2387344199424746</v>
      </c>
      <c r="F18" s="83">
        <v>1862</v>
      </c>
      <c r="G18" s="63">
        <v>-22.898550724637673</v>
      </c>
      <c r="H18" s="83">
        <v>786</v>
      </c>
      <c r="I18" s="63">
        <v>-10.376282782212087</v>
      </c>
      <c r="J18" s="83">
        <v>681</v>
      </c>
      <c r="K18" s="63">
        <v>-9.5617529880478145</v>
      </c>
      <c r="L18" s="83">
        <v>105</v>
      </c>
      <c r="M18" s="63">
        <v>-15.322580645161281</v>
      </c>
      <c r="N18" s="83">
        <v>78</v>
      </c>
      <c r="O18" s="63">
        <v>2.6315789473684248</v>
      </c>
      <c r="P18" s="83">
        <v>27</v>
      </c>
      <c r="Q18" s="63">
        <v>-43.75</v>
      </c>
      <c r="R18" s="83">
        <v>3690</v>
      </c>
      <c r="S18" s="63">
        <v>-18.79401408450704</v>
      </c>
      <c r="T18" s="83">
        <v>1602</v>
      </c>
      <c r="U18" s="197">
        <v>21.547799696509855</v>
      </c>
    </row>
    <row r="19" spans="1:256" ht="24" customHeight="1">
      <c r="A19" s="13" t="s">
        <v>1</v>
      </c>
      <c r="B19" s="39">
        <v>368</v>
      </c>
      <c r="C19" s="63">
        <v>-15.596330275229349</v>
      </c>
      <c r="D19" s="85">
        <v>2345</v>
      </c>
      <c r="E19" s="104">
        <v>4.8278945015646002</v>
      </c>
      <c r="F19" s="83">
        <v>2063</v>
      </c>
      <c r="G19" s="63">
        <v>10.794844253490865</v>
      </c>
      <c r="H19" s="83">
        <v>820</v>
      </c>
      <c r="I19" s="63">
        <v>4.3256997455470838</v>
      </c>
      <c r="J19" s="83">
        <v>709</v>
      </c>
      <c r="K19" s="63">
        <v>4.1116005873715267</v>
      </c>
      <c r="L19" s="83">
        <v>111</v>
      </c>
      <c r="M19" s="63">
        <v>5.7142857142857224</v>
      </c>
      <c r="N19" s="83">
        <v>71</v>
      </c>
      <c r="O19" s="63">
        <v>-8.974358974358978</v>
      </c>
      <c r="P19" s="83">
        <v>40</v>
      </c>
      <c r="Q19" s="63">
        <v>48.148148148148152</v>
      </c>
      <c r="R19" s="83">
        <v>3203</v>
      </c>
      <c r="S19" s="63">
        <v>-13.197831978319783</v>
      </c>
      <c r="T19" s="83">
        <v>1465</v>
      </c>
      <c r="U19" s="197">
        <v>-8.5518102372034974</v>
      </c>
    </row>
    <row r="20" spans="1:256" ht="24" customHeight="1">
      <c r="A20" s="13" t="s">
        <v>59</v>
      </c>
      <c r="B20" s="39">
        <v>261</v>
      </c>
      <c r="C20" s="63">
        <v>-29.076086956521735</v>
      </c>
      <c r="D20" s="85">
        <v>2336</v>
      </c>
      <c r="E20" s="104">
        <v>-0.38379530916844828</v>
      </c>
      <c r="F20" s="83">
        <v>1876</v>
      </c>
      <c r="G20" s="63">
        <v>-9.0644692195831311</v>
      </c>
      <c r="H20" s="83">
        <v>756</v>
      </c>
      <c r="I20" s="63">
        <v>-7.8048780487804805</v>
      </c>
      <c r="J20" s="83">
        <v>665</v>
      </c>
      <c r="K20" s="63">
        <v>-6.2059238363892888</v>
      </c>
      <c r="L20" s="83">
        <v>91</v>
      </c>
      <c r="M20" s="63">
        <v>-18.018018018018026</v>
      </c>
      <c r="N20" s="83">
        <v>61</v>
      </c>
      <c r="O20" s="63">
        <v>-14.08450704225352</v>
      </c>
      <c r="P20" s="83">
        <v>30</v>
      </c>
      <c r="Q20" s="63">
        <v>-25</v>
      </c>
      <c r="R20" s="83">
        <v>3529</v>
      </c>
      <c r="S20" s="63">
        <v>10.177958164221053</v>
      </c>
      <c r="T20" s="83">
        <v>1442</v>
      </c>
      <c r="U20" s="197">
        <v>-1.5699658703071719</v>
      </c>
    </row>
    <row r="21" spans="1:256" ht="24" customHeight="1">
      <c r="A21" s="13" t="s">
        <v>60</v>
      </c>
      <c r="B21" s="39">
        <v>281</v>
      </c>
      <c r="C21" s="63">
        <v>7.6628352490421463</v>
      </c>
      <c r="D21" s="85">
        <v>2269</v>
      </c>
      <c r="E21" s="104">
        <v>-2.868150684931507</v>
      </c>
      <c r="F21" s="83">
        <v>2127</v>
      </c>
      <c r="G21" s="63">
        <v>13.379530916844345</v>
      </c>
      <c r="H21" s="83">
        <v>1012</v>
      </c>
      <c r="I21" s="63">
        <v>33.862433862433875</v>
      </c>
      <c r="J21" s="83">
        <v>910</v>
      </c>
      <c r="K21" s="63">
        <v>36.84210526315789</v>
      </c>
      <c r="L21" s="83">
        <v>102</v>
      </c>
      <c r="M21" s="63">
        <v>12.087912087912088</v>
      </c>
      <c r="N21" s="83">
        <v>45</v>
      </c>
      <c r="O21" s="63">
        <v>-26.229508196721312</v>
      </c>
      <c r="P21" s="83">
        <v>57</v>
      </c>
      <c r="Q21" s="63">
        <v>90</v>
      </c>
      <c r="R21" s="83">
        <v>2192</v>
      </c>
      <c r="S21" s="63">
        <v>-37.886086710116182</v>
      </c>
      <c r="T21" s="83">
        <v>1333</v>
      </c>
      <c r="U21" s="197">
        <v>-7.5589459084604727</v>
      </c>
    </row>
    <row r="22" spans="1:256" ht="24" customHeight="1">
      <c r="A22" s="13" t="s">
        <v>58</v>
      </c>
      <c r="B22" s="39">
        <v>242</v>
      </c>
      <c r="C22" s="63">
        <v>-13.879003558718864</v>
      </c>
      <c r="D22" s="85">
        <v>1417</v>
      </c>
      <c r="E22" s="104">
        <v>-37.549581313353897</v>
      </c>
      <c r="F22" s="83">
        <v>1993</v>
      </c>
      <c r="G22" s="63">
        <v>-6.2999529854254774</v>
      </c>
      <c r="H22" s="83">
        <v>1045</v>
      </c>
      <c r="I22" s="63">
        <v>3.2608695652173765</v>
      </c>
      <c r="J22" s="83">
        <v>967</v>
      </c>
      <c r="K22" s="63">
        <v>6.2637362637362628</v>
      </c>
      <c r="L22" s="83">
        <v>78</v>
      </c>
      <c r="M22" s="63">
        <v>-23.529411764705884</v>
      </c>
      <c r="N22" s="83">
        <v>37</v>
      </c>
      <c r="O22" s="63">
        <v>-17.777777777777786</v>
      </c>
      <c r="P22" s="83">
        <v>41</v>
      </c>
      <c r="Q22" s="158">
        <v>-28.070175438596493</v>
      </c>
      <c r="R22" s="83">
        <v>1633</v>
      </c>
      <c r="S22" s="63">
        <v>-25.501824817518255</v>
      </c>
      <c r="T22" s="83">
        <v>1103</v>
      </c>
      <c r="U22" s="197">
        <v>-17.254313578394601</v>
      </c>
    </row>
    <row r="23" spans="1:256" ht="24" customHeight="1">
      <c r="A23" s="13" t="s">
        <v>61</v>
      </c>
      <c r="B23" s="39">
        <v>321</v>
      </c>
      <c r="C23" s="63">
        <v>32.644628099173531</v>
      </c>
      <c r="D23" s="85">
        <v>1517</v>
      </c>
      <c r="E23" s="104">
        <v>7.0571630204657794</v>
      </c>
      <c r="F23" s="83">
        <v>2268</v>
      </c>
      <c r="G23" s="63">
        <v>13.798294029101868</v>
      </c>
      <c r="H23" s="83">
        <v>1050</v>
      </c>
      <c r="I23" s="63">
        <v>0.47846889952151628</v>
      </c>
      <c r="J23" s="83">
        <v>969</v>
      </c>
      <c r="K23" s="63">
        <v>0.20682523267838349</v>
      </c>
      <c r="L23" s="83">
        <v>81</v>
      </c>
      <c r="M23" s="63">
        <v>3.8461538461538538</v>
      </c>
      <c r="N23" s="83">
        <v>33</v>
      </c>
      <c r="O23" s="63">
        <v>-10.810810810810807</v>
      </c>
      <c r="P23" s="83">
        <v>48</v>
      </c>
      <c r="Q23" s="63">
        <v>17.073170731707307</v>
      </c>
      <c r="R23" s="83">
        <v>1890</v>
      </c>
      <c r="S23" s="63">
        <v>15.737905695039814</v>
      </c>
      <c r="T23" s="83">
        <v>1092</v>
      </c>
      <c r="U23" s="197">
        <v>-0.99728014505893725</v>
      </c>
    </row>
    <row r="24" spans="1:256" ht="24" customHeight="1">
      <c r="A24" s="13" t="s">
        <v>6</v>
      </c>
      <c r="B24" s="39">
        <v>375</v>
      </c>
      <c r="C24" s="63">
        <v>16.822429906542055</v>
      </c>
      <c r="D24" s="85">
        <v>1604</v>
      </c>
      <c r="E24" s="63">
        <v>5.7350032959789132</v>
      </c>
      <c r="F24" s="83">
        <v>2454</v>
      </c>
      <c r="G24" s="63">
        <v>8.2010582010582027</v>
      </c>
      <c r="H24" s="83">
        <v>1020</v>
      </c>
      <c r="I24" s="63">
        <v>-2.8571428571428612</v>
      </c>
      <c r="J24" s="83">
        <v>891</v>
      </c>
      <c r="K24" s="63">
        <v>-8.0495356037151709</v>
      </c>
      <c r="L24" s="83">
        <v>129</v>
      </c>
      <c r="M24" s="63">
        <v>59.259259259259267</v>
      </c>
      <c r="N24" s="83">
        <v>15</v>
      </c>
      <c r="O24" s="63">
        <v>-54.545454545454547</v>
      </c>
      <c r="P24" s="83">
        <v>114</v>
      </c>
      <c r="Q24" s="63">
        <v>137.5</v>
      </c>
      <c r="R24" s="83">
        <v>622</v>
      </c>
      <c r="S24" s="174"/>
      <c r="T24" s="83">
        <v>1187</v>
      </c>
      <c r="U24" s="197">
        <v>8.6996336996336936</v>
      </c>
    </row>
    <row r="25" spans="1:256" ht="24" customHeight="1">
      <c r="A25" s="14" t="s">
        <v>15</v>
      </c>
      <c r="B25" s="40">
        <v>337</v>
      </c>
      <c r="C25" s="64">
        <v>-10.13333333333334</v>
      </c>
      <c r="D25" s="86">
        <v>1715</v>
      </c>
      <c r="E25" s="64">
        <v>6.9201995012468984</v>
      </c>
      <c r="F25" s="113">
        <v>1805</v>
      </c>
      <c r="G25" s="64">
        <v>-26.44661776691116</v>
      </c>
      <c r="H25" s="113">
        <v>935</v>
      </c>
      <c r="I25" s="64">
        <v>-8.3333333333333428</v>
      </c>
      <c r="J25" s="113">
        <v>846</v>
      </c>
      <c r="K25" s="64">
        <v>-5.0505050505050519</v>
      </c>
      <c r="L25" s="113">
        <v>89</v>
      </c>
      <c r="M25" s="64">
        <v>-31.007751937984494</v>
      </c>
      <c r="N25" s="113">
        <v>13</v>
      </c>
      <c r="O25" s="64">
        <v>-13.333333333333329</v>
      </c>
      <c r="P25" s="113">
        <v>76</v>
      </c>
      <c r="Q25" s="64">
        <v>-33.333333333333343</v>
      </c>
      <c r="R25" s="113">
        <v>781</v>
      </c>
      <c r="S25" s="175">
        <v>25.6</v>
      </c>
      <c r="T25" s="113">
        <v>1307</v>
      </c>
      <c r="U25" s="198">
        <v>10.109519797809611</v>
      </c>
    </row>
    <row r="26" spans="1:256" s="2" customFormat="1" ht="13" hidden="1">
      <c r="A26" s="15" t="s">
        <v>35</v>
      </c>
      <c r="B26" s="41">
        <v>280</v>
      </c>
      <c r="C26" s="65">
        <v>-16.913946587537083</v>
      </c>
      <c r="D26" s="87">
        <v>1550</v>
      </c>
      <c r="E26" s="65">
        <v>-9.6209912536443198</v>
      </c>
      <c r="F26" s="82">
        <v>1783</v>
      </c>
      <c r="G26" s="65">
        <v>-1.2188365650969502</v>
      </c>
      <c r="H26" s="82">
        <v>1028</v>
      </c>
      <c r="I26" s="65">
        <v>9.9465240641711148</v>
      </c>
      <c r="J26" s="82">
        <v>935</v>
      </c>
      <c r="K26" s="65">
        <v>10.520094562647756</v>
      </c>
      <c r="L26" s="82">
        <v>93</v>
      </c>
      <c r="M26" s="65">
        <v>4.4943820224719246</v>
      </c>
      <c r="N26" s="82">
        <v>12</v>
      </c>
      <c r="O26" s="65">
        <v>-7.6923076923076934</v>
      </c>
      <c r="P26" s="82">
        <v>81</v>
      </c>
      <c r="Q26" s="65">
        <v>6.5789473684210691</v>
      </c>
      <c r="R26" s="82">
        <v>557</v>
      </c>
      <c r="S26" s="176">
        <v>-28.7</v>
      </c>
      <c r="T26" s="82">
        <v>1438</v>
      </c>
      <c r="U26" s="199">
        <v>10.022953328232603</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214"/>
    </row>
    <row r="27" spans="1:256" hidden="1">
      <c r="A27" s="16" t="s">
        <v>62</v>
      </c>
      <c r="B27" s="39">
        <v>341</v>
      </c>
      <c r="C27" s="63">
        <v>21.785714285714278</v>
      </c>
      <c r="D27" s="85">
        <v>1563</v>
      </c>
      <c r="E27" s="63">
        <v>0.83870967741934521</v>
      </c>
      <c r="F27" s="83">
        <v>2083</v>
      </c>
      <c r="G27" s="63">
        <v>16.825574873808179</v>
      </c>
      <c r="H27" s="83">
        <v>1142</v>
      </c>
      <c r="I27" s="63">
        <v>11.089494163424135</v>
      </c>
      <c r="J27" s="83">
        <v>1005</v>
      </c>
      <c r="K27" s="63">
        <v>7.4866310160427929</v>
      </c>
      <c r="L27" s="83">
        <v>137</v>
      </c>
      <c r="M27" s="63">
        <v>47.311827956989248</v>
      </c>
      <c r="N27" s="83">
        <v>26</v>
      </c>
      <c r="O27" s="63">
        <v>116.66666666666666</v>
      </c>
      <c r="P27" s="83">
        <v>114</v>
      </c>
      <c r="Q27" s="63">
        <v>40.740740740740733</v>
      </c>
      <c r="R27" s="83">
        <v>1913</v>
      </c>
      <c r="S27" s="174"/>
      <c r="T27" s="83">
        <v>1479</v>
      </c>
      <c r="U27" s="200">
        <v>2.851182197496513</v>
      </c>
      <c r="IV27" s="215"/>
    </row>
    <row r="28" spans="1:256" hidden="1">
      <c r="A28" s="17" t="s">
        <v>51</v>
      </c>
      <c r="B28" s="42">
        <v>379</v>
      </c>
      <c r="C28" s="66">
        <v>11.14369501466274</v>
      </c>
      <c r="D28" s="88">
        <v>1599</v>
      </c>
      <c r="E28" s="66">
        <v>2.3032629558541231</v>
      </c>
      <c r="F28" s="95">
        <v>1924</v>
      </c>
      <c r="G28" s="66">
        <v>-7.6332213154104664</v>
      </c>
      <c r="H28" s="95">
        <v>1121</v>
      </c>
      <c r="I28" s="66">
        <v>-1.838879159369526</v>
      </c>
      <c r="J28" s="95">
        <v>956</v>
      </c>
      <c r="K28" s="66">
        <v>-4.875621890547265</v>
      </c>
      <c r="L28" s="95">
        <v>165</v>
      </c>
      <c r="M28" s="66">
        <v>20.43795620437956</v>
      </c>
      <c r="N28" s="95">
        <v>22</v>
      </c>
      <c r="O28" s="66">
        <v>-15.384615384615387</v>
      </c>
      <c r="P28" s="95">
        <v>143</v>
      </c>
      <c r="Q28" s="66">
        <v>25.438596491228054</v>
      </c>
      <c r="R28" s="95">
        <v>2246</v>
      </c>
      <c r="S28" s="177">
        <v>17.399999999999999</v>
      </c>
      <c r="T28" s="95">
        <v>1513</v>
      </c>
      <c r="U28" s="201">
        <v>2.2988505747126453</v>
      </c>
      <c r="IV28" s="215"/>
    </row>
    <row r="29" spans="1:256" hidden="1">
      <c r="A29" s="18" t="s">
        <v>34</v>
      </c>
      <c r="B29" s="43">
        <v>699</v>
      </c>
      <c r="C29" s="67">
        <v>84.432717678100261</v>
      </c>
      <c r="D29" s="89">
        <v>1985</v>
      </c>
      <c r="E29" s="67">
        <v>24.140087554721703</v>
      </c>
      <c r="F29" s="92">
        <v>2159</v>
      </c>
      <c r="G29" s="67">
        <v>12.214137214137216</v>
      </c>
      <c r="H29" s="92">
        <v>1186</v>
      </c>
      <c r="I29" s="67">
        <v>5.7983942908117712</v>
      </c>
      <c r="J29" s="92">
        <v>1041</v>
      </c>
      <c r="K29" s="67">
        <v>8.891213389121333</v>
      </c>
      <c r="L29" s="92">
        <v>145</v>
      </c>
      <c r="M29" s="67">
        <v>-12.121212121212125</v>
      </c>
      <c r="N29" s="92">
        <v>17</v>
      </c>
      <c r="O29" s="67">
        <v>-22.727272727272734</v>
      </c>
      <c r="P29" s="92">
        <v>128</v>
      </c>
      <c r="Q29" s="67">
        <v>-10.489510489510494</v>
      </c>
      <c r="R29" s="92">
        <v>3266</v>
      </c>
      <c r="S29" s="158">
        <v>45.414069456812115</v>
      </c>
      <c r="T29" s="92">
        <v>1717</v>
      </c>
      <c r="U29" s="202">
        <v>13.483146067415746</v>
      </c>
      <c r="IV29" s="215"/>
    </row>
    <row r="30" spans="1:256" hidden="1">
      <c r="A30" s="16" t="s">
        <v>12</v>
      </c>
      <c r="B30" s="39">
        <v>613</v>
      </c>
      <c r="C30" s="63">
        <v>-12.303290414878404</v>
      </c>
      <c r="D30" s="85">
        <v>2143</v>
      </c>
      <c r="E30" s="63">
        <v>7.9596977329974692</v>
      </c>
      <c r="F30" s="83">
        <v>1683</v>
      </c>
      <c r="G30" s="63">
        <v>-22.047244094488189</v>
      </c>
      <c r="H30" s="83">
        <v>1061</v>
      </c>
      <c r="I30" s="63">
        <v>-10.539629005059027</v>
      </c>
      <c r="J30" s="83">
        <v>859</v>
      </c>
      <c r="K30" s="63">
        <v>-17.483189241114317</v>
      </c>
      <c r="L30" s="83">
        <v>202</v>
      </c>
      <c r="M30" s="63">
        <v>39.310344827586192</v>
      </c>
      <c r="N30" s="83">
        <v>21</v>
      </c>
      <c r="O30" s="63">
        <v>23.529411764705884</v>
      </c>
      <c r="P30" s="83">
        <v>181</v>
      </c>
      <c r="Q30" s="63">
        <v>41.40625</v>
      </c>
      <c r="R30" s="83">
        <v>4519</v>
      </c>
      <c r="S30" s="63">
        <v>38.364972443355789</v>
      </c>
      <c r="T30" s="83">
        <v>1820</v>
      </c>
      <c r="U30" s="200">
        <v>5.9988351776354136</v>
      </c>
      <c r="IV30" s="215"/>
    </row>
    <row r="31" spans="1:256" hidden="1">
      <c r="A31" s="18" t="s">
        <v>33</v>
      </c>
      <c r="B31" s="43">
        <v>780</v>
      </c>
      <c r="C31" s="67">
        <v>27.243066884176187</v>
      </c>
      <c r="D31" s="89">
        <v>2522</v>
      </c>
      <c r="E31" s="67">
        <v>17.68548763415771</v>
      </c>
      <c r="F31" s="92">
        <v>1789</v>
      </c>
      <c r="G31" s="67">
        <v>6.2982768865121805</v>
      </c>
      <c r="H31" s="92">
        <v>1080</v>
      </c>
      <c r="I31" s="67">
        <v>1.7907634307257325</v>
      </c>
      <c r="J31" s="92">
        <v>856</v>
      </c>
      <c r="K31" s="67">
        <v>-0.34924330616996713</v>
      </c>
      <c r="L31" s="92">
        <v>224</v>
      </c>
      <c r="M31" s="67">
        <v>10.891089108910904</v>
      </c>
      <c r="N31" s="92">
        <v>51</v>
      </c>
      <c r="O31" s="67">
        <v>142.85714285714283</v>
      </c>
      <c r="P31" s="92">
        <v>173</v>
      </c>
      <c r="Q31" s="67">
        <v>-4.4198895027624303</v>
      </c>
      <c r="R31" s="92">
        <v>5830</v>
      </c>
      <c r="S31" s="67">
        <v>29.010843106882056</v>
      </c>
      <c r="T31" s="92">
        <v>2168</v>
      </c>
      <c r="U31" s="202">
        <v>19.120879120879124</v>
      </c>
      <c r="IV31" s="215"/>
    </row>
    <row r="32" spans="1:256" hidden="1">
      <c r="A32" s="16" t="s">
        <v>64</v>
      </c>
      <c r="B32" s="43">
        <v>672</v>
      </c>
      <c r="C32" s="67">
        <v>-13.84615384615384</v>
      </c>
      <c r="D32" s="89">
        <v>2705</v>
      </c>
      <c r="E32" s="67">
        <v>7.2561459159397259</v>
      </c>
      <c r="F32" s="92">
        <v>1490</v>
      </c>
      <c r="G32" s="67">
        <v>-16.713247624371157</v>
      </c>
      <c r="H32" s="92">
        <v>952</v>
      </c>
      <c r="I32" s="67">
        <v>-11.851851851851848</v>
      </c>
      <c r="J32" s="92">
        <v>660</v>
      </c>
      <c r="K32" s="67">
        <v>-22.89719626168224</v>
      </c>
      <c r="L32" s="92">
        <v>292</v>
      </c>
      <c r="M32" s="67">
        <v>30.357142857142861</v>
      </c>
      <c r="N32" s="92">
        <v>53</v>
      </c>
      <c r="O32" s="67">
        <v>3.9215686274509949</v>
      </c>
      <c r="P32" s="92">
        <v>239</v>
      </c>
      <c r="Q32" s="67">
        <v>38.150289017341038</v>
      </c>
      <c r="R32" s="92">
        <v>6539</v>
      </c>
      <c r="S32" s="67">
        <v>12.161234991423671</v>
      </c>
      <c r="T32" s="92">
        <v>1906</v>
      </c>
      <c r="U32" s="202">
        <v>-12.084870848708491</v>
      </c>
      <c r="IV32" s="215"/>
    </row>
    <row r="33" spans="1:256" hidden="1">
      <c r="A33" s="18" t="s">
        <v>49</v>
      </c>
      <c r="B33" s="43">
        <v>766</v>
      </c>
      <c r="C33" s="67">
        <v>13.988095238095227</v>
      </c>
      <c r="D33" s="89">
        <v>2901</v>
      </c>
      <c r="E33" s="67">
        <v>7.2458410351201366</v>
      </c>
      <c r="F33" s="92">
        <v>1386</v>
      </c>
      <c r="G33" s="67">
        <v>-6.9798657718120802</v>
      </c>
      <c r="H33" s="92">
        <v>1128</v>
      </c>
      <c r="I33" s="67">
        <v>18.487394957983199</v>
      </c>
      <c r="J33" s="92">
        <v>757</v>
      </c>
      <c r="K33" s="67">
        <v>14.696969696969703</v>
      </c>
      <c r="L33" s="92">
        <v>371</v>
      </c>
      <c r="M33" s="67">
        <v>27.054794520547958</v>
      </c>
      <c r="N33" s="92">
        <v>67</v>
      </c>
      <c r="O33" s="67">
        <v>26.415094339622641</v>
      </c>
      <c r="P33" s="92">
        <v>304</v>
      </c>
      <c r="Q33" s="67">
        <v>27.196652719665266</v>
      </c>
      <c r="R33" s="92">
        <v>8726</v>
      </c>
      <c r="S33" s="67">
        <v>33.4454809603915</v>
      </c>
      <c r="T33" s="92">
        <v>1697</v>
      </c>
      <c r="U33" s="202">
        <v>-10.965372507869887</v>
      </c>
      <c r="IV33" s="215"/>
    </row>
    <row r="34" spans="1:256" hidden="1">
      <c r="A34" s="18" t="s">
        <v>29</v>
      </c>
      <c r="B34" s="43">
        <v>799</v>
      </c>
      <c r="C34" s="67">
        <v>4.3080939947780763</v>
      </c>
      <c r="D34" s="89">
        <v>2678</v>
      </c>
      <c r="E34" s="67">
        <v>-7.6870044812133784</v>
      </c>
      <c r="F34" s="92">
        <v>1301</v>
      </c>
      <c r="G34" s="67">
        <v>-6.1327561327561328</v>
      </c>
      <c r="H34" s="92">
        <v>1134</v>
      </c>
      <c r="I34" s="67">
        <v>0.53191489361701372</v>
      </c>
      <c r="J34" s="92">
        <v>724</v>
      </c>
      <c r="K34" s="67">
        <v>-4.3593130779392339</v>
      </c>
      <c r="L34" s="92">
        <v>410</v>
      </c>
      <c r="M34" s="67">
        <v>10.512129380053906</v>
      </c>
      <c r="N34" s="92">
        <v>65</v>
      </c>
      <c r="O34" s="67">
        <v>-2.9850746268656678</v>
      </c>
      <c r="P34" s="92">
        <v>345</v>
      </c>
      <c r="Q34" s="67">
        <v>13.486842105263165</v>
      </c>
      <c r="R34" s="92">
        <v>11427</v>
      </c>
      <c r="S34" s="67">
        <v>30.953472381388952</v>
      </c>
      <c r="T34" s="92">
        <v>2077</v>
      </c>
      <c r="U34" s="202">
        <v>22.392457277548615</v>
      </c>
      <c r="IV34" s="215"/>
    </row>
    <row r="35" spans="1:256" ht="12.5" hidden="1">
      <c r="A35" s="19" t="s">
        <v>63</v>
      </c>
      <c r="B35" s="44">
        <v>1378</v>
      </c>
      <c r="C35" s="68">
        <v>72.465581977471828</v>
      </c>
      <c r="D35" s="90">
        <v>1382</v>
      </c>
      <c r="E35" s="68">
        <v>-48.39432412247946</v>
      </c>
      <c r="F35" s="114">
        <v>1447</v>
      </c>
      <c r="G35" s="68">
        <v>11.222136817832437</v>
      </c>
      <c r="H35" s="114">
        <v>1058</v>
      </c>
      <c r="I35" s="68">
        <v>-6.7019400352733669</v>
      </c>
      <c r="J35" s="114">
        <v>717</v>
      </c>
      <c r="K35" s="68">
        <v>-0.96685082872927808</v>
      </c>
      <c r="L35" s="114">
        <v>341</v>
      </c>
      <c r="M35" s="68">
        <v>-16.829268292682926</v>
      </c>
      <c r="N35" s="114">
        <v>63</v>
      </c>
      <c r="O35" s="68">
        <v>-3.0769230769230802</v>
      </c>
      <c r="P35" s="114">
        <v>278</v>
      </c>
      <c r="Q35" s="68">
        <v>-19.420289855072454</v>
      </c>
      <c r="R35" s="114">
        <v>3090</v>
      </c>
      <c r="S35" s="68">
        <v>-72.95878183250197</v>
      </c>
      <c r="T35" s="114">
        <v>1101</v>
      </c>
      <c r="U35" s="203">
        <v>-46.990852190659602</v>
      </c>
      <c r="IV35" s="215"/>
    </row>
    <row r="36" spans="1:256" ht="12.5" hidden="1">
      <c r="A36" s="20" t="s">
        <v>54</v>
      </c>
      <c r="B36" s="45">
        <v>190</v>
      </c>
      <c r="C36" s="69">
        <v>295.83333333333337</v>
      </c>
      <c r="D36" s="91">
        <v>516</v>
      </c>
      <c r="E36" s="69">
        <v>-80.214723926380373</v>
      </c>
      <c r="F36" s="115">
        <v>163</v>
      </c>
      <c r="G36" s="69">
        <v>-15.104166666666657</v>
      </c>
      <c r="H36" s="115">
        <v>98</v>
      </c>
      <c r="I36" s="69">
        <v>-30</v>
      </c>
      <c r="J36" s="115">
        <v>48</v>
      </c>
      <c r="K36" s="69">
        <v>-35.13513513513513</v>
      </c>
      <c r="L36" s="115">
        <v>50</v>
      </c>
      <c r="M36" s="69">
        <v>-24.242424242424249</v>
      </c>
      <c r="N36" s="115">
        <v>3</v>
      </c>
      <c r="O36" s="69">
        <v>-75</v>
      </c>
      <c r="P36" s="115">
        <v>47</v>
      </c>
      <c r="Q36" s="69">
        <v>-12.962962962962962</v>
      </c>
      <c r="R36" s="91">
        <v>442</v>
      </c>
      <c r="S36" s="178">
        <v>-45.833333333333336</v>
      </c>
      <c r="T36" s="115">
        <v>24</v>
      </c>
      <c r="U36" s="204">
        <v>-77.570093457943926</v>
      </c>
      <c r="IV36" s="215"/>
    </row>
    <row r="37" spans="1:256" hidden="1">
      <c r="A37" s="16" t="s">
        <v>18</v>
      </c>
      <c r="B37" s="36">
        <v>150</v>
      </c>
      <c r="C37" s="63">
        <v>117.39130434782606</v>
      </c>
      <c r="D37" s="83">
        <v>640</v>
      </c>
      <c r="E37" s="63">
        <v>-75.497702909647785</v>
      </c>
      <c r="F37" s="116">
        <v>173</v>
      </c>
      <c r="G37" s="63">
        <v>0</v>
      </c>
      <c r="H37" s="116">
        <v>85</v>
      </c>
      <c r="I37" s="63">
        <v>-27.350427350427353</v>
      </c>
      <c r="J37" s="116">
        <v>62</v>
      </c>
      <c r="K37" s="63">
        <v>-37.37373737373737</v>
      </c>
      <c r="L37" s="116">
        <v>23</v>
      </c>
      <c r="M37" s="63">
        <v>27.777777777777771</v>
      </c>
      <c r="N37" s="116">
        <v>6</v>
      </c>
      <c r="O37" s="63">
        <v>-25</v>
      </c>
      <c r="P37" s="116">
        <v>17</v>
      </c>
      <c r="Q37" s="63">
        <v>70</v>
      </c>
      <c r="R37" s="83">
        <v>162</v>
      </c>
      <c r="S37" s="158">
        <v>-73.743922204213945</v>
      </c>
      <c r="T37" s="116">
        <v>47</v>
      </c>
      <c r="U37" s="200">
        <v>-67.58620689655173</v>
      </c>
      <c r="IV37" s="215"/>
    </row>
    <row r="38" spans="1:256" s="3" customFormat="1" hidden="1">
      <c r="A38" s="18" t="s">
        <v>53</v>
      </c>
      <c r="B38" s="46">
        <v>189</v>
      </c>
      <c r="C38" s="67">
        <v>372.49999999999994</v>
      </c>
      <c r="D38" s="92">
        <v>819</v>
      </c>
      <c r="E38" s="67">
        <v>-67.487098054783644</v>
      </c>
      <c r="F38" s="117">
        <v>128</v>
      </c>
      <c r="G38" s="67">
        <v>30.612244897959187</v>
      </c>
      <c r="H38" s="117">
        <v>117</v>
      </c>
      <c r="I38" s="67">
        <v>1.7391304347825951</v>
      </c>
      <c r="J38" s="117">
        <v>78</v>
      </c>
      <c r="K38" s="67">
        <v>1.2987012987012889</v>
      </c>
      <c r="L38" s="117">
        <v>39</v>
      </c>
      <c r="M38" s="67">
        <v>2.6315789473684248</v>
      </c>
      <c r="N38" s="151">
        <v>5</v>
      </c>
      <c r="O38" s="67">
        <v>-37.5</v>
      </c>
      <c r="P38" s="117">
        <v>34</v>
      </c>
      <c r="Q38" s="67">
        <v>13.333333333333329</v>
      </c>
      <c r="R38" s="92">
        <v>403</v>
      </c>
      <c r="S38" s="177">
        <v>-67.288961038961034</v>
      </c>
      <c r="T38" s="117">
        <v>66</v>
      </c>
      <c r="U38" s="202">
        <v>-46.341463414634141</v>
      </c>
      <c r="IV38" s="216"/>
    </row>
    <row r="39" spans="1:256" hidden="1">
      <c r="A39" s="16" t="s">
        <v>46</v>
      </c>
      <c r="B39" s="36">
        <v>126</v>
      </c>
      <c r="C39" s="63">
        <v>100</v>
      </c>
      <c r="D39" s="83">
        <v>903</v>
      </c>
      <c r="E39" s="63">
        <v>-64.476789929189607</v>
      </c>
      <c r="F39" s="116">
        <v>126</v>
      </c>
      <c r="G39" s="63">
        <v>14.545454545454547</v>
      </c>
      <c r="H39" s="116">
        <v>82</v>
      </c>
      <c r="I39" s="63">
        <v>-6.8181818181818272</v>
      </c>
      <c r="J39" s="116">
        <v>54</v>
      </c>
      <c r="K39" s="63">
        <v>1.8867924528301927</v>
      </c>
      <c r="L39" s="116">
        <v>28</v>
      </c>
      <c r="M39" s="63">
        <v>-20</v>
      </c>
      <c r="N39" s="116">
        <v>5</v>
      </c>
      <c r="O39" s="63">
        <v>0</v>
      </c>
      <c r="P39" s="116">
        <v>23</v>
      </c>
      <c r="Q39" s="63">
        <v>-23.333333333333329</v>
      </c>
      <c r="R39" s="83">
        <v>114</v>
      </c>
      <c r="S39" s="158">
        <v>-85.908529048207669</v>
      </c>
      <c r="T39" s="116">
        <v>163</v>
      </c>
      <c r="U39" s="200">
        <v>-42.402826855123678</v>
      </c>
      <c r="IV39" s="215"/>
    </row>
    <row r="40" spans="1:256" hidden="1">
      <c r="A40" s="16" t="s">
        <v>65</v>
      </c>
      <c r="B40" s="36">
        <v>119</v>
      </c>
      <c r="C40" s="63">
        <v>14.42307692307692</v>
      </c>
      <c r="D40" s="83">
        <v>982</v>
      </c>
      <c r="E40" s="63">
        <v>-62.187139006546019</v>
      </c>
      <c r="F40" s="116">
        <v>137</v>
      </c>
      <c r="G40" s="63">
        <v>31.730769230769226</v>
      </c>
      <c r="H40" s="116">
        <v>77</v>
      </c>
      <c r="I40" s="63">
        <v>-4.9382716049382651</v>
      </c>
      <c r="J40" s="116">
        <v>58</v>
      </c>
      <c r="K40" s="63">
        <v>-4.9180327868852487</v>
      </c>
      <c r="L40" s="116">
        <v>19</v>
      </c>
      <c r="M40" s="63">
        <v>-5</v>
      </c>
      <c r="N40" s="116">
        <v>3</v>
      </c>
      <c r="O40" s="63">
        <v>0</v>
      </c>
      <c r="P40" s="116">
        <v>16</v>
      </c>
      <c r="Q40" s="63">
        <v>-5.8823529411764781</v>
      </c>
      <c r="R40" s="83">
        <v>229</v>
      </c>
      <c r="S40" s="158">
        <v>-66.666666666666671</v>
      </c>
      <c r="T40" s="116">
        <v>113</v>
      </c>
      <c r="U40" s="200">
        <v>-42.639593908629436</v>
      </c>
      <c r="IV40" s="215"/>
    </row>
    <row r="41" spans="1:256" ht="12" hidden="1" customHeight="1">
      <c r="A41" s="16" t="s">
        <v>0</v>
      </c>
      <c r="B41" s="36">
        <v>109</v>
      </c>
      <c r="C41" s="63">
        <v>62.68656716417911</v>
      </c>
      <c r="D41" s="83">
        <v>1045</v>
      </c>
      <c r="E41" s="63">
        <v>-60.099274532264225</v>
      </c>
      <c r="F41" s="116">
        <v>133</v>
      </c>
      <c r="G41" s="63">
        <v>66.25</v>
      </c>
      <c r="H41" s="116">
        <v>91</v>
      </c>
      <c r="I41" s="63">
        <v>16.666666666666671</v>
      </c>
      <c r="J41" s="116">
        <v>66</v>
      </c>
      <c r="K41" s="63">
        <v>20</v>
      </c>
      <c r="L41" s="116">
        <v>25</v>
      </c>
      <c r="M41" s="63">
        <v>8.6956521739130324</v>
      </c>
      <c r="N41" s="116">
        <v>6</v>
      </c>
      <c r="O41" s="63">
        <v>100</v>
      </c>
      <c r="P41" s="116">
        <v>19</v>
      </c>
      <c r="Q41" s="63">
        <v>-5</v>
      </c>
      <c r="R41" s="83">
        <v>189</v>
      </c>
      <c r="S41" s="158">
        <v>-85.605483625285601</v>
      </c>
      <c r="T41" s="116">
        <v>106</v>
      </c>
      <c r="U41" s="200">
        <v>-38.372093023255815</v>
      </c>
      <c r="IV41" s="215"/>
    </row>
    <row r="42" spans="1:256" hidden="1">
      <c r="A42" s="16" t="s">
        <v>3</v>
      </c>
      <c r="B42" s="36">
        <v>86</v>
      </c>
      <c r="C42" s="63">
        <v>-19.626168224299064</v>
      </c>
      <c r="D42" s="83">
        <v>1105</v>
      </c>
      <c r="E42" s="63">
        <v>-59.119496855345908</v>
      </c>
      <c r="F42" s="116">
        <v>128</v>
      </c>
      <c r="G42" s="63">
        <v>7.5630252100840352</v>
      </c>
      <c r="H42" s="116">
        <v>102</v>
      </c>
      <c r="I42" s="63">
        <v>29.113924050632903</v>
      </c>
      <c r="J42" s="116">
        <v>65</v>
      </c>
      <c r="K42" s="63">
        <v>16.071428571428584</v>
      </c>
      <c r="L42" s="116">
        <v>37</v>
      </c>
      <c r="M42" s="63">
        <v>60.869565217391312</v>
      </c>
      <c r="N42" s="116">
        <v>11</v>
      </c>
      <c r="O42" s="63">
        <v>175</v>
      </c>
      <c r="P42" s="116">
        <v>26</v>
      </c>
      <c r="Q42" s="63">
        <v>36.84210526315789</v>
      </c>
      <c r="R42" s="83">
        <v>343</v>
      </c>
      <c r="S42" s="158">
        <v>-61.54708520179372</v>
      </c>
      <c r="T42" s="116">
        <v>169</v>
      </c>
      <c r="U42" s="200">
        <v>-45.833333333333336</v>
      </c>
      <c r="IV42" s="215"/>
    </row>
    <row r="43" spans="1:256" hidden="1">
      <c r="A43" s="16" t="s">
        <v>41</v>
      </c>
      <c r="B43" s="36">
        <v>74</v>
      </c>
      <c r="C43" s="63">
        <v>27.58620689655173</v>
      </c>
      <c r="D43" s="83">
        <v>1141</v>
      </c>
      <c r="E43" s="63">
        <v>-58.15914924825816</v>
      </c>
      <c r="F43" s="116">
        <v>111</v>
      </c>
      <c r="G43" s="63">
        <v>23.333333333333343</v>
      </c>
      <c r="H43" s="116">
        <v>89</v>
      </c>
      <c r="I43" s="63">
        <v>14.102564102564102</v>
      </c>
      <c r="J43" s="116">
        <v>70</v>
      </c>
      <c r="K43" s="63">
        <v>40</v>
      </c>
      <c r="L43" s="116">
        <v>19</v>
      </c>
      <c r="M43" s="63">
        <v>-32.142857142857139</v>
      </c>
      <c r="N43" s="116">
        <v>3</v>
      </c>
      <c r="O43" s="63">
        <v>200</v>
      </c>
      <c r="P43" s="116">
        <v>16</v>
      </c>
      <c r="Q43" s="63">
        <v>-40.740740740740748</v>
      </c>
      <c r="R43" s="83">
        <v>209</v>
      </c>
      <c r="S43" s="158">
        <v>-72.643979057591622</v>
      </c>
      <c r="T43" s="116">
        <v>83</v>
      </c>
      <c r="U43" s="200">
        <v>-47.79874213836478</v>
      </c>
      <c r="IV43" s="215"/>
    </row>
    <row r="44" spans="1:256" hidden="1">
      <c r="A44" s="18" t="s">
        <v>66</v>
      </c>
      <c r="B44" s="46">
        <v>93</v>
      </c>
      <c r="C44" s="67">
        <v>151.35135135135135</v>
      </c>
      <c r="D44" s="92">
        <v>1210</v>
      </c>
      <c r="E44" s="67">
        <v>-55.80715850986121</v>
      </c>
      <c r="F44" s="117">
        <v>81</v>
      </c>
      <c r="G44" s="67">
        <v>42.10526315789474</v>
      </c>
      <c r="H44" s="117">
        <v>92</v>
      </c>
      <c r="I44" s="67">
        <v>12.195121951219519</v>
      </c>
      <c r="J44" s="117">
        <v>63</v>
      </c>
      <c r="K44" s="67">
        <v>18.867924528301884</v>
      </c>
      <c r="L44" s="117">
        <v>29</v>
      </c>
      <c r="M44" s="67">
        <v>0</v>
      </c>
      <c r="N44" s="117">
        <v>4</v>
      </c>
      <c r="O44" s="67">
        <v>100</v>
      </c>
      <c r="P44" s="117">
        <v>25</v>
      </c>
      <c r="Q44" s="67">
        <v>-7.4074074074074048</v>
      </c>
      <c r="R44" s="92">
        <v>408</v>
      </c>
      <c r="S44" s="177">
        <v>-68.298368298368302</v>
      </c>
      <c r="T44" s="117">
        <v>83</v>
      </c>
      <c r="U44" s="202">
        <v>-48.447204968944099</v>
      </c>
      <c r="IV44" s="215"/>
    </row>
    <row r="45" spans="1:256" hidden="1">
      <c r="A45" s="21" t="s">
        <v>67</v>
      </c>
      <c r="B45" s="47">
        <v>100</v>
      </c>
      <c r="C45" s="70">
        <v>9.8901098901098976</v>
      </c>
      <c r="D45" s="93">
        <v>1283</v>
      </c>
      <c r="E45" s="70">
        <v>-54.014336917562723</v>
      </c>
      <c r="F45" s="118">
        <v>78</v>
      </c>
      <c r="G45" s="70">
        <v>-15.217391304347828</v>
      </c>
      <c r="H45" s="118">
        <v>67</v>
      </c>
      <c r="I45" s="70">
        <v>-16.25</v>
      </c>
      <c r="J45" s="118">
        <v>45</v>
      </c>
      <c r="K45" s="70">
        <v>2.2727272727272663</v>
      </c>
      <c r="L45" s="118">
        <v>22</v>
      </c>
      <c r="M45" s="70">
        <v>-38.888888888888886</v>
      </c>
      <c r="N45" s="118">
        <v>2</v>
      </c>
      <c r="O45" s="70">
        <v>-50</v>
      </c>
      <c r="P45" s="118">
        <v>20</v>
      </c>
      <c r="Q45" s="70">
        <v>-37.5</v>
      </c>
      <c r="R45" s="93">
        <v>320</v>
      </c>
      <c r="S45" s="179">
        <v>-65.367965367965368</v>
      </c>
      <c r="T45" s="118">
        <v>80</v>
      </c>
      <c r="U45" s="205">
        <v>-39.393939393939391</v>
      </c>
      <c r="IV45" s="215"/>
    </row>
    <row r="46" spans="1:256" hidden="1">
      <c r="A46" s="22" t="s">
        <v>68</v>
      </c>
      <c r="B46" s="48">
        <v>91</v>
      </c>
      <c r="C46" s="71">
        <v>46.774193548387103</v>
      </c>
      <c r="D46" s="94">
        <v>1353</v>
      </c>
      <c r="E46" s="71">
        <v>-51.918976545842213</v>
      </c>
      <c r="F46" s="119">
        <v>87</v>
      </c>
      <c r="G46" s="71">
        <v>7.407407407407419</v>
      </c>
      <c r="H46" s="119">
        <v>57</v>
      </c>
      <c r="I46" s="71">
        <v>-27.848101265822791</v>
      </c>
      <c r="J46" s="119">
        <v>38</v>
      </c>
      <c r="K46" s="71">
        <v>-9.5238095238095184</v>
      </c>
      <c r="L46" s="119">
        <v>19</v>
      </c>
      <c r="M46" s="71">
        <v>-48.648648648648653</v>
      </c>
      <c r="N46" s="119">
        <v>4</v>
      </c>
      <c r="O46" s="71">
        <v>-50</v>
      </c>
      <c r="P46" s="119">
        <v>15</v>
      </c>
      <c r="Q46" s="71">
        <v>-48.275862068965516</v>
      </c>
      <c r="R46" s="94">
        <v>101</v>
      </c>
      <c r="S46" s="180">
        <v>-87.961859356376635</v>
      </c>
      <c r="T46" s="119">
        <v>126</v>
      </c>
      <c r="U46" s="206">
        <v>-40.845070422535215</v>
      </c>
      <c r="IV46" s="215"/>
    </row>
    <row r="47" spans="1:256" hidden="1">
      <c r="A47" s="18" t="s">
        <v>47</v>
      </c>
      <c r="B47" s="49">
        <v>51</v>
      </c>
      <c r="C47" s="66">
        <v>-3.7735849056603712</v>
      </c>
      <c r="D47" s="95">
        <v>1382</v>
      </c>
      <c r="E47" s="66">
        <v>-48.39432412247946</v>
      </c>
      <c r="F47" s="117">
        <v>102</v>
      </c>
      <c r="G47" s="66">
        <v>-2.8571428571428612</v>
      </c>
      <c r="H47" s="131">
        <v>101</v>
      </c>
      <c r="I47" s="66">
        <v>-13.675213675213669</v>
      </c>
      <c r="J47" s="131">
        <v>70</v>
      </c>
      <c r="K47" s="66">
        <v>16.666666666666671</v>
      </c>
      <c r="L47" s="131">
        <v>31</v>
      </c>
      <c r="M47" s="66">
        <v>-45.614035087719294</v>
      </c>
      <c r="N47" s="131">
        <v>11</v>
      </c>
      <c r="O47" s="66">
        <v>57.142857142857139</v>
      </c>
      <c r="P47" s="131">
        <v>20</v>
      </c>
      <c r="Q47" s="66">
        <v>-60</v>
      </c>
      <c r="R47" s="92">
        <v>170</v>
      </c>
      <c r="S47" s="181">
        <v>-86.367281475541304</v>
      </c>
      <c r="T47" s="131">
        <v>41</v>
      </c>
      <c r="U47" s="201">
        <v>-43.835616438356162</v>
      </c>
      <c r="IV47" s="215"/>
    </row>
    <row r="48" spans="1:256" hidden="1">
      <c r="A48" s="23" t="s">
        <v>13</v>
      </c>
      <c r="B48" s="50">
        <v>62</v>
      </c>
      <c r="C48" s="72">
        <f t="shared" ref="C48:C59" si="0">IF(B48&gt;0,B48/B36*100-100,"     -")</f>
        <v>-67.368421052631575</v>
      </c>
      <c r="D48" s="96">
        <v>1397</v>
      </c>
      <c r="E48" s="72">
        <f t="shared" ref="E48:E59" si="1">IF(D48&gt;0,D48/D36*100-100,"     -")</f>
        <v>170.73643410852713</v>
      </c>
      <c r="F48" s="120">
        <v>149</v>
      </c>
      <c r="G48" s="72">
        <f t="shared" ref="G48:G59" si="2">IF(F48&gt;0,F48/F36*100-100,"     -")</f>
        <v>-8.5889570552147205</v>
      </c>
      <c r="H48" s="132">
        <f t="shared" ref="H48:H58" si="3">J48+L48</f>
        <v>95</v>
      </c>
      <c r="I48" s="135">
        <f t="shared" ref="I48:I59" si="4">IF(H48&gt;0,H48/H36*100-100,"     -")</f>
        <v>-3.0612244897959187</v>
      </c>
      <c r="J48" s="132">
        <v>49</v>
      </c>
      <c r="K48" s="135">
        <f t="shared" ref="K48:K53" si="5">IF(J48&gt;0,J48/J36*100-100,"     -")</f>
        <v>2.0833333333333286</v>
      </c>
      <c r="L48" s="141">
        <f t="shared" ref="L48:L58" si="6">N48+P48</f>
        <v>46</v>
      </c>
      <c r="M48" s="135">
        <f t="shared" ref="M48:M59" si="7">IF(L48&gt;0,L48/L36*100-100,"     -")</f>
        <v>-8</v>
      </c>
      <c r="N48" s="141">
        <v>2</v>
      </c>
      <c r="O48" s="135">
        <f t="shared" ref="O48:O59" si="8">IF(N48&gt;0,N48/N36*100-100,"     -")</f>
        <v>-33.333333333333343</v>
      </c>
      <c r="P48" s="141">
        <v>44</v>
      </c>
      <c r="Q48" s="72">
        <f t="shared" ref="Q48:Q59" si="9">IF(P48&gt;0,P48/P36*100-100,"     -")</f>
        <v>-6.3829787234042499</v>
      </c>
      <c r="R48" s="96">
        <v>432</v>
      </c>
      <c r="S48" s="182">
        <f t="shared" ref="S48:S59" si="10">IF(R48&gt;0,R48/R36*100-100,"     -")</f>
        <v>-2.2624434389140333</v>
      </c>
      <c r="T48" s="141">
        <v>36</v>
      </c>
      <c r="U48" s="207">
        <f t="shared" ref="U48:U59" si="11">IF(T48&gt;0,T48/T36*100-100,"     -")</f>
        <v>50</v>
      </c>
      <c r="IV48" s="215"/>
    </row>
    <row r="49" spans="1:256" hidden="1">
      <c r="A49" s="16" t="s">
        <v>69</v>
      </c>
      <c r="B49" s="36">
        <v>67</v>
      </c>
      <c r="C49" s="63">
        <f t="shared" si="0"/>
        <v>-55.333333333333336</v>
      </c>
      <c r="D49" s="83">
        <v>1431</v>
      </c>
      <c r="E49" s="63">
        <f t="shared" si="1"/>
        <v>123.59375</v>
      </c>
      <c r="F49" s="121">
        <v>132</v>
      </c>
      <c r="G49" s="63">
        <f t="shared" si="2"/>
        <v>-23.699421965317924</v>
      </c>
      <c r="H49" s="121">
        <f t="shared" si="3"/>
        <v>83</v>
      </c>
      <c r="I49" s="63">
        <f t="shared" si="4"/>
        <v>-2.3529411764705941</v>
      </c>
      <c r="J49" s="121">
        <v>57</v>
      </c>
      <c r="K49" s="63">
        <f t="shared" si="5"/>
        <v>-8.0645161290322562</v>
      </c>
      <c r="L49" s="121">
        <f t="shared" si="6"/>
        <v>26</v>
      </c>
      <c r="M49" s="73">
        <f t="shared" si="7"/>
        <v>13.043478260869563</v>
      </c>
      <c r="N49" s="121">
        <v>5</v>
      </c>
      <c r="O49" s="73">
        <f t="shared" si="8"/>
        <v>-16.666666666666657</v>
      </c>
      <c r="P49" s="121">
        <v>21</v>
      </c>
      <c r="Q49" s="73">
        <f t="shared" si="9"/>
        <v>23.529411764705884</v>
      </c>
      <c r="R49" s="83">
        <v>139</v>
      </c>
      <c r="S49" s="158">
        <f t="shared" si="10"/>
        <v>-14.197530864197532</v>
      </c>
      <c r="T49" s="116">
        <v>24</v>
      </c>
      <c r="U49" s="200">
        <f t="shared" si="11"/>
        <v>-48.936170212765958</v>
      </c>
      <c r="IV49" s="215"/>
    </row>
    <row r="50" spans="1:256" s="3" customFormat="1" hidden="1">
      <c r="A50" s="16" t="s">
        <v>53</v>
      </c>
      <c r="B50" s="51">
        <v>73</v>
      </c>
      <c r="C50" s="73">
        <f t="shared" si="0"/>
        <v>-61.37566137566138</v>
      </c>
      <c r="D50" s="97">
        <v>1480</v>
      </c>
      <c r="E50" s="63">
        <f t="shared" si="1"/>
        <v>80.70818070818072</v>
      </c>
      <c r="F50" s="121">
        <v>112</v>
      </c>
      <c r="G50" s="73">
        <f t="shared" si="2"/>
        <v>-12.5</v>
      </c>
      <c r="H50" s="121">
        <f t="shared" si="3"/>
        <v>93</v>
      </c>
      <c r="I50" s="73">
        <f t="shared" si="4"/>
        <v>-20.512820512820511</v>
      </c>
      <c r="J50" s="121">
        <v>59</v>
      </c>
      <c r="K50" s="73">
        <f t="shared" si="5"/>
        <v>-24.358974358974365</v>
      </c>
      <c r="L50" s="121">
        <f t="shared" si="6"/>
        <v>34</v>
      </c>
      <c r="M50" s="73">
        <f t="shared" si="7"/>
        <v>-12.820512820512818</v>
      </c>
      <c r="N50" s="152">
        <v>1</v>
      </c>
      <c r="O50" s="73">
        <f t="shared" si="8"/>
        <v>-80</v>
      </c>
      <c r="P50" s="121">
        <v>33</v>
      </c>
      <c r="Q50" s="73">
        <f t="shared" si="9"/>
        <v>-2.941176470588232</v>
      </c>
      <c r="R50" s="97">
        <v>314</v>
      </c>
      <c r="S50" s="183">
        <f t="shared" si="10"/>
        <v>-22.08436724565756</v>
      </c>
      <c r="T50" s="121">
        <v>36</v>
      </c>
      <c r="U50" s="208">
        <f t="shared" si="11"/>
        <v>-45.45454545454546</v>
      </c>
      <c r="IV50" s="216"/>
    </row>
    <row r="51" spans="1:256" hidden="1">
      <c r="A51" s="16" t="s">
        <v>46</v>
      </c>
      <c r="B51" s="51">
        <v>93</v>
      </c>
      <c r="C51" s="73">
        <f t="shared" si="0"/>
        <v>-26.19047619047619</v>
      </c>
      <c r="D51" s="97">
        <v>1555</v>
      </c>
      <c r="E51" s="73">
        <f t="shared" si="1"/>
        <v>72.203765227021023</v>
      </c>
      <c r="F51" s="121">
        <v>90</v>
      </c>
      <c r="G51" s="73">
        <f t="shared" si="2"/>
        <v>-28.571428571428569</v>
      </c>
      <c r="H51" s="121">
        <f t="shared" si="3"/>
        <v>80</v>
      </c>
      <c r="I51" s="73">
        <f t="shared" si="4"/>
        <v>-2.4390243902439011</v>
      </c>
      <c r="J51" s="139">
        <v>52</v>
      </c>
      <c r="K51" s="73">
        <f t="shared" si="5"/>
        <v>-3.7037037037037095</v>
      </c>
      <c r="L51" s="121">
        <f t="shared" si="6"/>
        <v>28</v>
      </c>
      <c r="M51" s="73">
        <f t="shared" si="7"/>
        <v>0</v>
      </c>
      <c r="N51" s="121">
        <v>5</v>
      </c>
      <c r="O51" s="73">
        <f t="shared" si="8"/>
        <v>0</v>
      </c>
      <c r="P51" s="121">
        <v>23</v>
      </c>
      <c r="Q51" s="73">
        <f t="shared" si="9"/>
        <v>0</v>
      </c>
      <c r="R51" s="97">
        <v>219</v>
      </c>
      <c r="S51" s="183">
        <f t="shared" si="10"/>
        <v>92.10526315789474</v>
      </c>
      <c r="T51" s="121">
        <v>59</v>
      </c>
      <c r="U51" s="208">
        <f t="shared" si="11"/>
        <v>-63.803680981595093</v>
      </c>
      <c r="IV51" s="215"/>
    </row>
    <row r="52" spans="1:256" hidden="1">
      <c r="A52" s="16" t="s">
        <v>65</v>
      </c>
      <c r="B52" s="51">
        <v>75</v>
      </c>
      <c r="C52" s="73">
        <f t="shared" si="0"/>
        <v>-36.97478991596639</v>
      </c>
      <c r="D52" s="97">
        <v>1621</v>
      </c>
      <c r="E52" s="73">
        <f t="shared" si="1"/>
        <v>65.071283095723004</v>
      </c>
      <c r="F52" s="121">
        <v>0</v>
      </c>
      <c r="G52" s="73" t="str">
        <f t="shared" si="2"/>
        <v xml:space="preserve">     -</v>
      </c>
      <c r="H52" s="121">
        <f t="shared" si="3"/>
        <v>0</v>
      </c>
      <c r="I52" s="73" t="str">
        <f t="shared" si="4"/>
        <v xml:space="preserve">     -</v>
      </c>
      <c r="J52" s="121">
        <v>0</v>
      </c>
      <c r="K52" s="73" t="str">
        <f t="shared" si="5"/>
        <v xml:space="preserve">     -</v>
      </c>
      <c r="L52" s="121">
        <f t="shared" si="6"/>
        <v>0</v>
      </c>
      <c r="M52" s="73" t="str">
        <f t="shared" si="7"/>
        <v xml:space="preserve">     -</v>
      </c>
      <c r="N52" s="121">
        <v>0</v>
      </c>
      <c r="O52" s="73" t="str">
        <f t="shared" si="8"/>
        <v xml:space="preserve">     -</v>
      </c>
      <c r="P52" s="121">
        <v>0</v>
      </c>
      <c r="Q52" s="73" t="str">
        <f t="shared" si="9"/>
        <v xml:space="preserve">     -</v>
      </c>
      <c r="R52" s="97">
        <v>105</v>
      </c>
      <c r="S52" s="183">
        <f t="shared" si="10"/>
        <v>-54.148471615720524</v>
      </c>
      <c r="T52" s="121">
        <v>58</v>
      </c>
      <c r="U52" s="208">
        <f t="shared" si="11"/>
        <v>-48.672566371681413</v>
      </c>
      <c r="IV52" s="215"/>
    </row>
    <row r="53" spans="1:256" hidden="1">
      <c r="A53" s="16" t="s">
        <v>70</v>
      </c>
      <c r="B53" s="51">
        <v>50</v>
      </c>
      <c r="C53" s="73">
        <f t="shared" si="0"/>
        <v>-54.128440366972477</v>
      </c>
      <c r="D53" s="97">
        <v>1653</v>
      </c>
      <c r="E53" s="73">
        <f t="shared" si="1"/>
        <v>58.181818181818187</v>
      </c>
      <c r="F53" s="121">
        <v>0</v>
      </c>
      <c r="G53" s="73" t="str">
        <f t="shared" si="2"/>
        <v xml:space="preserve">     -</v>
      </c>
      <c r="H53" s="121">
        <f t="shared" si="3"/>
        <v>0</v>
      </c>
      <c r="I53" s="73" t="str">
        <f t="shared" si="4"/>
        <v xml:space="preserve">     -</v>
      </c>
      <c r="J53" s="121">
        <v>0</v>
      </c>
      <c r="K53" s="73" t="str">
        <f t="shared" si="5"/>
        <v xml:space="preserve">     -</v>
      </c>
      <c r="L53" s="121">
        <f t="shared" si="6"/>
        <v>0</v>
      </c>
      <c r="M53" s="73" t="str">
        <f t="shared" si="7"/>
        <v xml:space="preserve">     -</v>
      </c>
      <c r="N53" s="121">
        <v>0</v>
      </c>
      <c r="O53" s="73" t="str">
        <f t="shared" si="8"/>
        <v xml:space="preserve">     -</v>
      </c>
      <c r="P53" s="121">
        <v>0</v>
      </c>
      <c r="Q53" s="73" t="str">
        <f t="shared" si="9"/>
        <v xml:space="preserve">     -</v>
      </c>
      <c r="R53" s="97">
        <v>168</v>
      </c>
      <c r="S53" s="183">
        <f t="shared" si="10"/>
        <v>-11.111111111111114</v>
      </c>
      <c r="T53" s="121">
        <v>47</v>
      </c>
      <c r="U53" s="208">
        <f t="shared" si="11"/>
        <v>-55.660377358490564</v>
      </c>
      <c r="IV53" s="215"/>
    </row>
    <row r="54" spans="1:256" hidden="1">
      <c r="A54" s="16" t="s">
        <v>3</v>
      </c>
      <c r="B54" s="36">
        <v>62</v>
      </c>
      <c r="C54" s="63">
        <f t="shared" si="0"/>
        <v>-27.906976744186053</v>
      </c>
      <c r="D54" s="83">
        <v>1693</v>
      </c>
      <c r="E54" s="63">
        <f t="shared" si="1"/>
        <v>53.212669683257928</v>
      </c>
      <c r="F54" s="116">
        <v>0</v>
      </c>
      <c r="G54" s="63" t="str">
        <f t="shared" si="2"/>
        <v xml:space="preserve">     -</v>
      </c>
      <c r="H54" s="116">
        <f t="shared" si="3"/>
        <v>0</v>
      </c>
      <c r="I54" s="63" t="str">
        <f t="shared" si="4"/>
        <v xml:space="preserve">     -</v>
      </c>
      <c r="J54" s="116">
        <v>0</v>
      </c>
      <c r="K54" s="63"/>
      <c r="L54" s="116">
        <f t="shared" si="6"/>
        <v>0</v>
      </c>
      <c r="M54" s="63" t="str">
        <f t="shared" si="7"/>
        <v xml:space="preserve">     -</v>
      </c>
      <c r="N54" s="116">
        <v>0</v>
      </c>
      <c r="O54" s="63" t="str">
        <f t="shared" si="8"/>
        <v xml:space="preserve">     -</v>
      </c>
      <c r="P54" s="116">
        <v>0</v>
      </c>
      <c r="Q54" s="63" t="str">
        <f t="shared" si="9"/>
        <v xml:space="preserve">     -</v>
      </c>
      <c r="R54" s="83">
        <v>425</v>
      </c>
      <c r="S54" s="158">
        <f t="shared" si="10"/>
        <v>23.906705539358612</v>
      </c>
      <c r="T54" s="116">
        <v>45</v>
      </c>
      <c r="U54" s="200">
        <f t="shared" si="11"/>
        <v>-73.372781065088759</v>
      </c>
      <c r="IV54" s="215"/>
    </row>
    <row r="55" spans="1:256" hidden="1">
      <c r="A55" s="16" t="s">
        <v>41</v>
      </c>
      <c r="B55" s="36">
        <v>60</v>
      </c>
      <c r="C55" s="63">
        <f t="shared" si="0"/>
        <v>-18.918918918918919</v>
      </c>
      <c r="D55" s="83">
        <v>1735</v>
      </c>
      <c r="E55" s="63">
        <f t="shared" si="1"/>
        <v>52.059596844872914</v>
      </c>
      <c r="F55" s="116">
        <v>0</v>
      </c>
      <c r="G55" s="63" t="str">
        <f t="shared" si="2"/>
        <v xml:space="preserve">     -</v>
      </c>
      <c r="H55" s="116">
        <f t="shared" si="3"/>
        <v>0</v>
      </c>
      <c r="I55" s="63" t="str">
        <f t="shared" si="4"/>
        <v xml:space="preserve">     -</v>
      </c>
      <c r="J55" s="116">
        <v>0</v>
      </c>
      <c r="K55" s="63" t="str">
        <f>IF(J55&gt;0,J55/J43*100-100,"     -")</f>
        <v xml:space="preserve">     -</v>
      </c>
      <c r="L55" s="116">
        <f t="shared" si="6"/>
        <v>0</v>
      </c>
      <c r="M55" s="63" t="str">
        <f t="shared" si="7"/>
        <v xml:space="preserve">     -</v>
      </c>
      <c r="N55" s="116">
        <v>0</v>
      </c>
      <c r="O55" s="63" t="str">
        <f t="shared" si="8"/>
        <v xml:space="preserve">     -</v>
      </c>
      <c r="P55" s="116">
        <v>0</v>
      </c>
      <c r="Q55" s="63" t="str">
        <f t="shared" si="9"/>
        <v xml:space="preserve">     -</v>
      </c>
      <c r="R55" s="83">
        <v>224</v>
      </c>
      <c r="S55" s="158">
        <f t="shared" si="10"/>
        <v>7.1770334928229715</v>
      </c>
      <c r="T55" s="116">
        <v>72</v>
      </c>
      <c r="U55" s="200">
        <f t="shared" si="11"/>
        <v>-13.253012048192772</v>
      </c>
      <c r="IV55" s="215"/>
    </row>
    <row r="56" spans="1:256" hidden="1">
      <c r="A56" s="16" t="s">
        <v>66</v>
      </c>
      <c r="B56" s="51">
        <v>67</v>
      </c>
      <c r="C56" s="73">
        <f t="shared" si="0"/>
        <v>-27.956989247311824</v>
      </c>
      <c r="D56" s="97">
        <v>1753</v>
      </c>
      <c r="E56" s="73">
        <f t="shared" si="1"/>
        <v>44.876033057851231</v>
      </c>
      <c r="F56" s="121">
        <v>0</v>
      </c>
      <c r="G56" s="73" t="str">
        <f t="shared" si="2"/>
        <v xml:space="preserve">     -</v>
      </c>
      <c r="H56" s="121">
        <f t="shared" si="3"/>
        <v>0</v>
      </c>
      <c r="I56" s="73" t="str">
        <f t="shared" si="4"/>
        <v xml:space="preserve">     -</v>
      </c>
      <c r="J56" s="139">
        <v>0</v>
      </c>
      <c r="K56" s="73" t="str">
        <f>IF(J56&gt;0,J56/J44*100-100,"     -")</f>
        <v xml:space="preserve">     -</v>
      </c>
      <c r="L56" s="121">
        <f t="shared" si="6"/>
        <v>0</v>
      </c>
      <c r="M56" s="73" t="str">
        <f t="shared" si="7"/>
        <v xml:space="preserve">     -</v>
      </c>
      <c r="N56" s="121">
        <v>0</v>
      </c>
      <c r="O56" s="73" t="str">
        <f t="shared" si="8"/>
        <v xml:space="preserve">     -</v>
      </c>
      <c r="P56" s="121">
        <v>0</v>
      </c>
      <c r="Q56" s="73" t="str">
        <f t="shared" si="9"/>
        <v xml:space="preserve">     -</v>
      </c>
      <c r="R56" s="97">
        <v>297</v>
      </c>
      <c r="S56" s="183">
        <f t="shared" si="10"/>
        <v>-27.205882352941174</v>
      </c>
      <c r="T56" s="121">
        <v>45</v>
      </c>
      <c r="U56" s="208">
        <f t="shared" si="11"/>
        <v>-45.783132530120483</v>
      </c>
      <c r="IV56" s="215"/>
    </row>
    <row r="57" spans="1:256" hidden="1">
      <c r="A57" s="16" t="s">
        <v>71</v>
      </c>
      <c r="B57" s="51">
        <v>77</v>
      </c>
      <c r="C57" s="73">
        <f t="shared" si="0"/>
        <v>-23</v>
      </c>
      <c r="D57" s="97">
        <v>1807</v>
      </c>
      <c r="E57" s="73">
        <f t="shared" si="1"/>
        <v>40.84177708495713</v>
      </c>
      <c r="F57" s="121">
        <v>0</v>
      </c>
      <c r="G57" s="73" t="str">
        <f t="shared" si="2"/>
        <v xml:space="preserve">     -</v>
      </c>
      <c r="H57" s="121">
        <f t="shared" si="3"/>
        <v>0</v>
      </c>
      <c r="I57" s="73" t="str">
        <f t="shared" si="4"/>
        <v xml:space="preserve">     -</v>
      </c>
      <c r="J57" s="121">
        <v>0</v>
      </c>
      <c r="K57" s="73" t="str">
        <f>IF(J57&gt;0,J57/J45*100-100,"     -")</f>
        <v xml:space="preserve">     -</v>
      </c>
      <c r="L57" s="121">
        <f t="shared" si="6"/>
        <v>0</v>
      </c>
      <c r="M57" s="73" t="str">
        <f t="shared" si="7"/>
        <v xml:space="preserve">     -</v>
      </c>
      <c r="N57" s="121">
        <v>0</v>
      </c>
      <c r="O57" s="73" t="str">
        <f t="shared" si="8"/>
        <v xml:space="preserve">     -</v>
      </c>
      <c r="P57" s="121">
        <v>0</v>
      </c>
      <c r="Q57" s="73" t="str">
        <f t="shared" si="9"/>
        <v xml:space="preserve">     -</v>
      </c>
      <c r="R57" s="97">
        <v>133</v>
      </c>
      <c r="S57" s="183">
        <f t="shared" si="10"/>
        <v>-58.4375</v>
      </c>
      <c r="T57" s="121">
        <v>82</v>
      </c>
      <c r="U57" s="208">
        <f t="shared" si="11"/>
        <v>2.4999999999999858</v>
      </c>
      <c r="IV57" s="215"/>
    </row>
    <row r="58" spans="1:256" hidden="1">
      <c r="A58" s="24" t="s">
        <v>72</v>
      </c>
      <c r="B58" s="52">
        <v>59</v>
      </c>
      <c r="C58" s="74">
        <f t="shared" si="0"/>
        <v>-35.164835164835168</v>
      </c>
      <c r="D58" s="98">
        <v>1848</v>
      </c>
      <c r="E58" s="74">
        <f t="shared" si="1"/>
        <v>36.585365853658544</v>
      </c>
      <c r="F58" s="122">
        <v>0</v>
      </c>
      <c r="G58" s="74" t="str">
        <f t="shared" si="2"/>
        <v xml:space="preserve">     -</v>
      </c>
      <c r="H58" s="122">
        <f t="shared" si="3"/>
        <v>0</v>
      </c>
      <c r="I58" s="74" t="str">
        <f t="shared" si="4"/>
        <v xml:space="preserve">     -</v>
      </c>
      <c r="J58" s="122">
        <v>0</v>
      </c>
      <c r="K58" s="74" t="str">
        <f>IF(J58&gt;0,J58/J46*100-100,"     -")</f>
        <v xml:space="preserve">     -</v>
      </c>
      <c r="L58" s="122">
        <f t="shared" si="6"/>
        <v>0</v>
      </c>
      <c r="M58" s="74" t="str">
        <f t="shared" si="7"/>
        <v xml:space="preserve">     -</v>
      </c>
      <c r="N58" s="122">
        <v>0</v>
      </c>
      <c r="O58" s="74" t="str">
        <f t="shared" si="8"/>
        <v xml:space="preserve">     -</v>
      </c>
      <c r="P58" s="122">
        <v>0</v>
      </c>
      <c r="Q58" s="74" t="str">
        <f t="shared" si="9"/>
        <v xml:space="preserve">     -</v>
      </c>
      <c r="R58" s="98">
        <v>60</v>
      </c>
      <c r="S58" s="184">
        <f t="shared" si="10"/>
        <v>-40.594059405940598</v>
      </c>
      <c r="T58" s="122">
        <v>49</v>
      </c>
      <c r="U58" s="209">
        <f t="shared" si="11"/>
        <v>-61.111111111111107</v>
      </c>
      <c r="IV58" s="215"/>
    </row>
    <row r="59" spans="1:256" ht="12.75" hidden="1">
      <c r="A59" s="25" t="s">
        <v>47</v>
      </c>
      <c r="B59" s="53"/>
      <c r="C59" s="75" t="str">
        <f t="shared" si="0"/>
        <v xml:space="preserve">     -</v>
      </c>
      <c r="D59" s="99"/>
      <c r="E59" s="75" t="str">
        <f t="shared" si="1"/>
        <v xml:space="preserve">     -</v>
      </c>
      <c r="F59" s="123">
        <v>0</v>
      </c>
      <c r="G59" s="75" t="str">
        <f t="shared" si="2"/>
        <v xml:space="preserve">     -</v>
      </c>
      <c r="H59" s="133">
        <v>0</v>
      </c>
      <c r="I59" s="75" t="str">
        <f t="shared" si="4"/>
        <v xml:space="preserve">     -</v>
      </c>
      <c r="J59" s="133">
        <v>0</v>
      </c>
      <c r="K59" s="75" t="str">
        <f>IF(J59&gt;0,J59/J47*100-100,"     -")</f>
        <v xml:space="preserve">     -</v>
      </c>
      <c r="L59" s="133">
        <v>0</v>
      </c>
      <c r="M59" s="75" t="str">
        <f t="shared" si="7"/>
        <v xml:space="preserve">     -</v>
      </c>
      <c r="N59" s="133">
        <v>0</v>
      </c>
      <c r="O59" s="75" t="str">
        <f t="shared" si="8"/>
        <v xml:space="preserve">     -</v>
      </c>
      <c r="P59" s="133">
        <v>0</v>
      </c>
      <c r="Q59" s="75" t="str">
        <f t="shared" si="9"/>
        <v xml:space="preserve">     -</v>
      </c>
      <c r="R59" s="164"/>
      <c r="S59" s="185" t="str">
        <f t="shared" si="10"/>
        <v xml:space="preserve">     -</v>
      </c>
      <c r="T59" s="133"/>
      <c r="U59" s="210" t="str">
        <f t="shared" si="11"/>
        <v xml:space="preserve">     -</v>
      </c>
      <c r="IV59" s="215"/>
    </row>
    <row r="60" spans="1:256" ht="25.5" hidden="1" customHeight="1">
      <c r="A60" s="26" t="s">
        <v>56</v>
      </c>
      <c r="B60" s="54">
        <f>SUM(B48:B59)</f>
        <v>745</v>
      </c>
      <c r="C60" s="76">
        <f>B60/B61*100-100</f>
        <v>-43.858327053504141</v>
      </c>
      <c r="D60" s="100">
        <f>D58</f>
        <v>1848</v>
      </c>
      <c r="E60" s="107">
        <f>D60/D61*100-100</f>
        <v>36.585365853658544</v>
      </c>
      <c r="F60" s="54">
        <f>SUM(F48:F59)</f>
        <v>483</v>
      </c>
      <c r="G60" s="107">
        <f>(F60-F61)/F61*100</f>
        <v>-64.089219330855016</v>
      </c>
      <c r="H60" s="54">
        <f>SUM(H48:H59)</f>
        <v>351</v>
      </c>
      <c r="I60" s="136">
        <f>H60/H61*100-100</f>
        <v>-63.322884012539184</v>
      </c>
      <c r="J60" s="54">
        <f>SUM(J48:J59)</f>
        <v>217</v>
      </c>
      <c r="K60" s="76">
        <f>J60/J61*100-100</f>
        <v>-66.46058732612056</v>
      </c>
      <c r="L60" s="142">
        <f>SUM(L48:L59)</f>
        <v>134</v>
      </c>
      <c r="M60" s="76">
        <f>L60/L61*100-100</f>
        <v>-56.774193548387096</v>
      </c>
      <c r="N60" s="54">
        <f>SUM(N48:N59)</f>
        <v>13</v>
      </c>
      <c r="O60" s="156">
        <f>N60/N61*100-100</f>
        <v>-75</v>
      </c>
      <c r="P60" s="54">
        <f>SUM(P48:P59)</f>
        <v>121</v>
      </c>
      <c r="Q60" s="156">
        <f>P60/P61*100-100</f>
        <v>-53.100775193798448</v>
      </c>
      <c r="R60" s="165">
        <f>SUM(R48:R59)</f>
        <v>2516</v>
      </c>
      <c r="S60" s="156">
        <f>(R60-R61)/R61*100</f>
        <v>-13.835616438356164</v>
      </c>
      <c r="T60" s="54">
        <f>SUM(T48:T59)</f>
        <v>553</v>
      </c>
      <c r="U60" s="211">
        <f>T60/T61*100-100</f>
        <v>-47.830188679245275</v>
      </c>
      <c r="IV60" s="215"/>
    </row>
    <row r="61" spans="1:256" ht="25.5" hidden="1" customHeight="1">
      <c r="A61" s="27" t="s">
        <v>73</v>
      </c>
      <c r="B61" s="55">
        <f>SUM(B36:B46)</f>
        <v>1327</v>
      </c>
      <c r="C61" s="77" t="s">
        <v>40</v>
      </c>
      <c r="D61" s="101">
        <f>D46</f>
        <v>1353</v>
      </c>
      <c r="E61" s="108" t="s">
        <v>40</v>
      </c>
      <c r="F61" s="55">
        <f>SUM(F36:F46)</f>
        <v>1345</v>
      </c>
      <c r="G61" s="126" t="s">
        <v>40</v>
      </c>
      <c r="H61" s="55">
        <f>SUM(H36:H46)</f>
        <v>957</v>
      </c>
      <c r="I61" s="126" t="s">
        <v>40</v>
      </c>
      <c r="J61" s="55">
        <f>SUM(J36:J46)</f>
        <v>647</v>
      </c>
      <c r="K61" s="77" t="s">
        <v>40</v>
      </c>
      <c r="L61" s="143">
        <f>SUM(L36:L46)</f>
        <v>310</v>
      </c>
      <c r="M61" s="77" t="s">
        <v>40</v>
      </c>
      <c r="N61" s="55">
        <f>SUM(N36:N46)</f>
        <v>52</v>
      </c>
      <c r="O61" s="77" t="s">
        <v>40</v>
      </c>
      <c r="P61" s="55">
        <f>SUM(P36:P46)</f>
        <v>258</v>
      </c>
      <c r="Q61" s="77" t="s">
        <v>40</v>
      </c>
      <c r="R61" s="166">
        <f>SUM(R36:R46)</f>
        <v>2920</v>
      </c>
      <c r="S61" s="186" t="s">
        <v>40</v>
      </c>
      <c r="T61" s="55">
        <f>SUM(T36:T46)</f>
        <v>1060</v>
      </c>
      <c r="U61" s="212" t="s">
        <v>40</v>
      </c>
      <c r="IV61" s="215"/>
    </row>
    <row r="62" spans="1:256" ht="12.5" hidden="1">
      <c r="A62" s="28" t="s">
        <v>74</v>
      </c>
      <c r="B62" s="56">
        <f>B8+B9+B10+B11+B12+B13+B14+B15+B16+B17+B18+B19+B20+B21+B23+B60</f>
        <v>9025</v>
      </c>
      <c r="C62" s="78" t="s">
        <v>40</v>
      </c>
      <c r="D62" s="102" t="s">
        <v>40</v>
      </c>
      <c r="E62" s="109" t="s">
        <v>40</v>
      </c>
      <c r="F62" s="56">
        <f>F8+F9+F10+F11+F12+F13+F14+F15+F16+F17+F18+F19+F20+F21+F23+F60</f>
        <v>36466</v>
      </c>
      <c r="G62" s="127" t="s">
        <v>40</v>
      </c>
      <c r="H62" s="56">
        <f>H8+H9+H10+H11+H12+H13+H14+H15+H16+H17+H18+H19+H20+H21+H23+H60</f>
        <v>16715</v>
      </c>
      <c r="I62" s="127" t="s">
        <v>40</v>
      </c>
      <c r="J62" s="56">
        <f>J8+J9+J10+J11+J12+J13+J14+J15+J16+J17+J18+J19+J20+J21+J23+J60</f>
        <v>13901</v>
      </c>
      <c r="K62" s="127" t="s">
        <v>40</v>
      </c>
      <c r="L62" s="56">
        <f>L8+L9+L10+L11+L12+L13+L14+L15+L16+L17+L18+L19+L20+L21+L23+L60</f>
        <v>2814</v>
      </c>
      <c r="M62" s="127" t="s">
        <v>40</v>
      </c>
      <c r="N62" s="56">
        <f>N11+N12+N13+N14+N15+N16+N17+N18+N19+N20+N21+N23+N60</f>
        <v>1145</v>
      </c>
      <c r="O62" s="78" t="s">
        <v>40</v>
      </c>
      <c r="P62" s="157">
        <f>P11+P12+P13+P14+P15+P16+P17+P18+P19+P20+P21+P23+P60</f>
        <v>936</v>
      </c>
      <c r="Q62" s="159" t="s">
        <v>40</v>
      </c>
      <c r="R62" s="167" t="s">
        <v>40</v>
      </c>
      <c r="S62" s="159" t="s">
        <v>40</v>
      </c>
      <c r="T62" s="157">
        <f>T9+T10+T11+T12+T13+T14+T15+T16+T17+T18+T19+T20+T21+T23+T60</f>
        <v>27465</v>
      </c>
      <c r="U62" s="213" t="s">
        <v>40</v>
      </c>
      <c r="IV62" s="215"/>
    </row>
    <row r="63" spans="1:256" ht="14.15" hidden="1" customHeight="1">
      <c r="A63" s="29" t="s">
        <v>75</v>
      </c>
      <c r="B63" s="57"/>
      <c r="C63" s="57"/>
      <c r="D63" s="57"/>
      <c r="E63" s="57"/>
      <c r="F63" s="57"/>
      <c r="G63" s="57"/>
      <c r="H63" s="57"/>
      <c r="I63" s="57"/>
      <c r="J63" s="57"/>
      <c r="K63" s="57"/>
      <c r="L63" s="57"/>
      <c r="M63" s="57"/>
      <c r="N63" s="57"/>
      <c r="O63" s="57"/>
      <c r="P63" s="57"/>
      <c r="Q63" s="57"/>
      <c r="R63" s="57"/>
      <c r="S63" s="57"/>
      <c r="T63" s="57"/>
      <c r="U63" s="57"/>
      <c r="IV63" s="215"/>
    </row>
    <row r="64" spans="1:256" ht="12" hidden="1" customHeight="1">
      <c r="A64" s="29" t="s">
        <v>22</v>
      </c>
      <c r="B64" s="57"/>
      <c r="C64" s="57"/>
      <c r="D64" s="57"/>
      <c r="E64" s="57"/>
      <c r="F64" s="57"/>
      <c r="G64" s="57"/>
      <c r="H64" s="57"/>
      <c r="I64" s="57"/>
      <c r="J64" s="57"/>
      <c r="K64" s="57"/>
      <c r="L64" s="57"/>
      <c r="M64" s="57"/>
      <c r="N64" s="57"/>
      <c r="O64" s="57"/>
      <c r="P64" s="57"/>
      <c r="Q64" s="57"/>
      <c r="R64" s="168"/>
      <c r="S64" s="57"/>
      <c r="T64" s="57"/>
      <c r="U64" s="57"/>
      <c r="IV64" s="215"/>
    </row>
    <row r="65" spans="1:256" ht="12" hidden="1" customHeight="1">
      <c r="A65" s="29" t="s">
        <v>76</v>
      </c>
      <c r="B65" s="57"/>
      <c r="C65" s="57"/>
      <c r="D65" s="57"/>
      <c r="E65" s="57"/>
      <c r="F65" s="57"/>
      <c r="G65" s="57"/>
      <c r="H65" s="57"/>
      <c r="I65" s="57"/>
      <c r="J65" s="57"/>
      <c r="K65" s="57"/>
      <c r="L65" s="57"/>
      <c r="M65" s="57"/>
      <c r="N65" s="57"/>
      <c r="O65" s="57"/>
      <c r="P65" s="57"/>
      <c r="Q65" s="57"/>
      <c r="R65" s="168"/>
      <c r="S65" s="57"/>
      <c r="T65" s="57"/>
      <c r="U65" s="57"/>
      <c r="IV65" s="215"/>
    </row>
    <row r="66" spans="1:256" hidden="1">
      <c r="A66" s="29" t="s">
        <v>77</v>
      </c>
      <c r="IV66" s="215"/>
    </row>
    <row r="67" spans="1:256" s="4" customFormat="1" ht="13.5" hidden="1">
      <c r="A67" s="30" t="s">
        <v>78</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217"/>
    </row>
  </sheetData>
  <mergeCells count="5">
    <mergeCell ref="A1:U1"/>
    <mergeCell ref="B3:E3"/>
    <mergeCell ref="H3:Q3"/>
    <mergeCell ref="N4:Q4"/>
    <mergeCell ref="J4:J5"/>
  </mergeCells>
  <phoneticPr fontId="1"/>
  <printOptions verticalCentered="1"/>
  <pageMargins left="0.86614173228346458" right="0.59055118110236227" top="0.59055118110236227" bottom="0.39370078740157477" header="0.51181102362204722" footer="0.51181102362204722"/>
  <pageSetup paperSize="9" scale="83" firstPageNumber="0" fitToWidth="1" fitToHeight="1" orientation="landscape"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芳賀奏哉</dc:creator>
  <cp:lastModifiedBy>篠原　学</cp:lastModifiedBy>
  <dcterms:created xsi:type="dcterms:W3CDTF">2022-09-24T03:46:54Z</dcterms:created>
  <dcterms:modified xsi:type="dcterms:W3CDTF">2022-10-14T08:46:31Z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2022-10-14T08:46:31Z</vt:filetime>
  </property>
</Properties>
</file>