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1秋田市\"/>
    </mc:Choice>
  </mc:AlternateContent>
  <xr:revisionPtr revIDLastSave="0" documentId="8_{9F11F9ED-941F-4B22-8547-236D4FD1FF3B}" xr6:coauthVersionLast="47" xr6:coauthVersionMax="47" xr10:uidLastSave="{00000000-0000-0000-0000-000000000000}"/>
  <workbookProtection workbookAlgorithmName="SHA-512" workbookHashValue="Sj5AVzBS7VFkhnRDJlXtDEKtcplZXAsHhNxypU+foZLfVqqwg/Q5whbyA5XVshbD2gpkHfBmMt/kGNPc/RxqNA==" workbookSaltValue="qY0xK7cb9uwXjgFjlZ2SSw=="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AT8" i="4" s="1"/>
  <c r="S6" i="5"/>
  <c r="AL8" i="4" s="1"/>
  <c r="R6" i="5"/>
  <c r="AD10" i="4" s="1"/>
  <c r="Q6" i="5"/>
  <c r="P6" i="5"/>
  <c r="P10" i="4" s="1"/>
  <c r="O6" i="5"/>
  <c r="N6" i="5"/>
  <c r="B10" i="4" s="1"/>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BB10" i="4"/>
  <c r="AL10" i="4"/>
  <c r="W10" i="4"/>
  <c r="I10" i="4"/>
  <c r="BB8" i="4"/>
  <c r="AD8" i="4"/>
  <c r="W8" i="4"/>
  <c r="I8" i="4"/>
  <c r="B8" i="4"/>
  <c r="B6" i="4"/>
</calcChain>
</file>

<file path=xl/sharedStrings.xml><?xml version="1.0" encoding="utf-8"?>
<sst xmlns="http://schemas.openxmlformats.org/spreadsheetml/2006/main" count="231" uniqueCount="117">
  <si>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</si>
  <si>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</si>
  <si>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</si>
  <si>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</si>
  <si>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</si>
  <si>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</si>
  <si>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</si>
  <si>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</si>
  <si>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</si>
  <si>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</si>
  <si>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</si>
  <si>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</si>
  <si>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</si>
  <si>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</si>
  <si>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</si>
  <si>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</si>
  <si>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</si>
  <si>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</si>
  <si>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</si>
  <si>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</si>
  <si>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</si>
  <si>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</si>
  <si>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</si>
  <si>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</si>
  <si>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</si>
  <si>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</si>
  <si>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</si>
  <si>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</si>
  <si>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</si>
  <si>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</si>
  <si>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</si>
  <si>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</si>
  <si>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</si>
  <si>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</si>
  <si>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</si>
  <si>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</si>
  <si>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</si>
  <si>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</si>
  <si>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</si>
  <si>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</si>
  <si>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</si>
  <si>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</si>
  <si>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</si>
  <si>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</si>
  <si>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</si>
  <si>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</si>
  <si>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</si>
  <si>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</si>
  <si>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</si>
  <si>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</si>
  <si>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</si>
  <si>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</si>
  <si>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</si>
  <si>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</si>
  <si>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</si>
  <si>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</si>
  <si>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</si>
  <si>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</si>
  <si>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</si>
  <si>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</si>
  <si>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</si>
  <si>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</si>
  <si>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</si>
  <si>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</si>
  <si>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</si>
  <si>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</si>
  <si>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</si>
  <si>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</si>
  <si>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</si>
  <si>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</si>
  <si>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</si>
  <si>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</si>
  <si>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</si>
  <si>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</si>
  <si>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</si>
  <si>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</si>
  <si>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</si>
  <si>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</si>
  <si>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</si>
  <si>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</si>
  <si>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</si>
  <si>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</si>
  <si>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</si>
  <si>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</si>
  <si>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</si>
  <si>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</si>
  <si>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</si>
  <si>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</si>
  <si>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</si>
  <si>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</si>
  <si>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</si>
  <si>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</si>
  <si>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</si>
  <si>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</si>
  <si>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</si>
  <si>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</si>
  <si>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</si>
  <si>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</si>
  <si>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</si>
  <si>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特定環境保全公共下水道</t>
  </si>
  <si>
    <t>D1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</si>
  <si>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</si>
  <si>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</si>
  <si>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</si>
  <si>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</si>
  <si>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</si>
  <si>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</si>
  <si>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</si>
  <si>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</si>
  <si>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</si>
  <si>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</si>
  <si>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</si>
  <si>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</si>
  <si>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</si>
  <si>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施設全体の老朽化は進んでいるが、現時点で、法定耐用年数を超過した管渠はない。</t>
    <phoneticPr fontId="4"/>
  </si>
  <si>
    <t>　経営に関する指標から、健全経営とはなっていないと判断している。
　今後、人口減による使用料収入の減少や、施設の更新需要の増加など、経営環境はさらに厳しくなることが見込まれるため、水洗化の促進やこれまで以上の事業運営の効率化を図る必要がある。</t>
    <phoneticPr fontId="4"/>
  </si>
  <si>
    <t>　「①経常収支比率」は100%を下回っているほか、単年度収支は赤字であるが、昨年に比べ、維持管理費の減少により、改善している。
　また、単年度収支が赤字であるため、「②累積欠損金比率」が増加している。
　「③流動比率」は100%を下回っているが、適切な資金管理に努め、全国平均や類似団体平均より高い値となっている。
　「④企業債残高対事業規模比率」については、近年、未普及地域への整備を集中的に進めてたことにより、全国平均や類似団体平均と比較して高い値となっている。
　「⑤経費回収率」は、前年度同様、公費負担分を除く汚水処理に係る費用を全て使用料で賄えている。
　「⑥汚水処理原価」は、整備済み地域の接続により有収水量が増加したことに加え、処理費用を削減する等、維持管理費の削減に努めた結果、改善した。
　「⑦施設利用率」は、全国平均および類似団体平均と比較して低い値となっているため、施設の統廃合など効率化に取り組んでいる。
　「⑧水洗化率」については、全国平均や類似団体に比べ低い値であることから、水洗化を促進するための取組みが必要である。</t>
    <rPh sb="248" eb="250">
      <t>ドウヨウ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</si>
</sst>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334-41D5-9781-8FDF932DB335}"/>
            </c:ext>
          </c:extLst>
        </c:ser>
        <c:dLbls>
          <c:showLegendKey val="0"/>
          <c:showVal val="0"/>
          <c:showCatName val="0"/>
          <c:showSerName val="0"/>
          <c:showPercent val="0"/>
          <c:showBubbleSize val="0"/>
        </c:dLbls>
        <c:gapWidth val="150"/>
        <c:axId val="460974256"/>
        <c:axId val="460975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0.06</c:v>
                </c:pt>
              </c:numCache>
            </c:numRef>
          </c:val>
          <c:smooth val="0"/>
          <c:extLst>
            <c:ext xmlns:c16="http://schemas.microsoft.com/office/drawing/2014/chart" uri="{C3380CC4-5D6E-409C-BE32-E72D297353CC}">
              <c16:uniqueId val="{00000001-9334-41D5-9781-8FDF932DB335}"/>
            </c:ext>
          </c:extLst>
        </c:ser>
        <c:dLbls>
          <c:showLegendKey val="0"/>
          <c:showVal val="0"/>
          <c:showCatName val="0"/>
          <c:showSerName val="0"/>
          <c:showPercent val="0"/>
          <c:showBubbleSize val="0"/>
        </c:dLbls>
        <c:marker val="1"/>
        <c:smooth val="0"/>
        <c:axId val="460974256"/>
        <c:axId val="460975432"/>
      </c:lineChart>
      <c:dateAx>
        <c:axId val="460974256"/>
        <c:scaling>
          <c:orientation val="minMax"/>
        </c:scaling>
        <c:delete val="1"/>
        <c:axPos val="b"/>
        <c:numFmt formatCode="&quot;H&quot;yy" sourceLinked="1"/>
        <c:majorTickMark val="none"/>
        <c:minorTickMark val="none"/>
        <c:tickLblPos val="none"/>
        <c:crossAx val="460975432"/>
        <c:crosses val="autoZero"/>
        <c:auto val="1"/>
        <c:lblOffset val="100"/>
        <c:baseTimeUnit val="years"/>
      </c:dateAx>
      <c:valAx>
        <c:axId val="460975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42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32.26</c:v>
                </c:pt>
                <c:pt idx="1">
                  <c:v>32.74</c:v>
                </c:pt>
                <c:pt idx="2">
                  <c:v>32.950000000000003</c:v>
                </c:pt>
                <c:pt idx="3">
                  <c:v>28.3</c:v>
                </c:pt>
                <c:pt idx="4">
                  <c:v>28.69</c:v>
                </c:pt>
              </c:numCache>
            </c:numRef>
          </c:val>
          <c:extLst>
            <c:ext xmlns:c16="http://schemas.microsoft.com/office/drawing/2014/chart" uri="{C3380CC4-5D6E-409C-BE32-E72D297353CC}">
              <c16:uniqueId val="{00000000-B255-4353-9C83-83B0519F08EE}"/>
            </c:ext>
          </c:extLst>
        </c:ser>
        <c:dLbls>
          <c:showLegendKey val="0"/>
          <c:showVal val="0"/>
          <c:showCatName val="0"/>
          <c:showSerName val="0"/>
          <c:showPercent val="0"/>
          <c:showBubbleSize val="0"/>
        </c:dLbls>
        <c:gapWidth val="150"/>
        <c:axId val="461086376"/>
        <c:axId val="461086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45.87</c:v>
                </c:pt>
              </c:numCache>
            </c:numRef>
          </c:val>
          <c:smooth val="0"/>
          <c:extLst>
            <c:ext xmlns:c16="http://schemas.microsoft.com/office/drawing/2014/chart" uri="{C3380CC4-5D6E-409C-BE32-E72D297353CC}">
              <c16:uniqueId val="{00000001-B255-4353-9C83-83B0519F08EE}"/>
            </c:ext>
          </c:extLst>
        </c:ser>
        <c:dLbls>
          <c:showLegendKey val="0"/>
          <c:showVal val="0"/>
          <c:showCatName val="0"/>
          <c:showSerName val="0"/>
          <c:showPercent val="0"/>
          <c:showBubbleSize val="0"/>
        </c:dLbls>
        <c:marker val="1"/>
        <c:smooth val="0"/>
        <c:axId val="461086376"/>
        <c:axId val="461086768"/>
      </c:lineChart>
      <c:dateAx>
        <c:axId val="461086376"/>
        <c:scaling>
          <c:orientation val="minMax"/>
        </c:scaling>
        <c:delete val="1"/>
        <c:axPos val="b"/>
        <c:numFmt formatCode="&quot;H&quot;yy" sourceLinked="1"/>
        <c:majorTickMark val="none"/>
        <c:minorTickMark val="none"/>
        <c:tickLblPos val="none"/>
        <c:crossAx val="461086768"/>
        <c:crosses val="autoZero"/>
        <c:auto val="1"/>
        <c:lblOffset val="100"/>
        <c:baseTimeUnit val="years"/>
      </c:dateAx>
      <c:valAx>
        <c:axId val="46108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6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57.48</c:v>
                </c:pt>
                <c:pt idx="1">
                  <c:v>56.16</c:v>
                </c:pt>
                <c:pt idx="2">
                  <c:v>55.31</c:v>
                </c:pt>
                <c:pt idx="3">
                  <c:v>57.4</c:v>
                </c:pt>
                <c:pt idx="4">
                  <c:v>59.1</c:v>
                </c:pt>
              </c:numCache>
            </c:numRef>
          </c:val>
          <c:extLst>
            <c:ext xmlns:c16="http://schemas.microsoft.com/office/drawing/2014/chart" uri="{C3380CC4-5D6E-409C-BE32-E72D297353CC}">
              <c16:uniqueId val="{00000000-C40B-4B1C-B630-325C597EA6D2}"/>
            </c:ext>
          </c:extLst>
        </c:ser>
        <c:dLbls>
          <c:showLegendKey val="0"/>
          <c:showVal val="0"/>
          <c:showCatName val="0"/>
          <c:showSerName val="0"/>
          <c:showPercent val="0"/>
          <c:showBubbleSize val="0"/>
        </c:dLbls>
        <c:gapWidth val="150"/>
        <c:axId val="461605408"/>
        <c:axId val="46159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87.65</c:v>
                </c:pt>
              </c:numCache>
            </c:numRef>
          </c:val>
          <c:smooth val="0"/>
          <c:extLst>
            <c:ext xmlns:c16="http://schemas.microsoft.com/office/drawing/2014/chart" uri="{C3380CC4-5D6E-409C-BE32-E72D297353CC}">
              <c16:uniqueId val="{00000001-C40B-4B1C-B630-325C597EA6D2}"/>
            </c:ext>
          </c:extLst>
        </c:ser>
        <c:dLbls>
          <c:showLegendKey val="0"/>
          <c:showVal val="0"/>
          <c:showCatName val="0"/>
          <c:showSerName val="0"/>
          <c:showPercent val="0"/>
          <c:showBubbleSize val="0"/>
        </c:dLbls>
        <c:marker val="1"/>
        <c:smooth val="0"/>
        <c:axId val="461605408"/>
        <c:axId val="461599136"/>
      </c:lineChart>
      <c:dateAx>
        <c:axId val="461605408"/>
        <c:scaling>
          <c:orientation val="minMax"/>
        </c:scaling>
        <c:delete val="1"/>
        <c:axPos val="b"/>
        <c:numFmt formatCode="&quot;H&quot;yy" sourceLinked="1"/>
        <c:majorTickMark val="none"/>
        <c:minorTickMark val="none"/>
        <c:tickLblPos val="none"/>
        <c:crossAx val="461599136"/>
        <c:crosses val="autoZero"/>
        <c:auto val="1"/>
        <c:lblOffset val="100"/>
        <c:baseTimeUnit val="years"/>
      </c:dateAx>
      <c:valAx>
        <c:axId val="4615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605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87.6</c:v>
                </c:pt>
                <c:pt idx="1">
                  <c:v>86.61</c:v>
                </c:pt>
                <c:pt idx="2">
                  <c:v>81.83</c:v>
                </c:pt>
                <c:pt idx="3">
                  <c:v>90.57</c:v>
                </c:pt>
                <c:pt idx="4">
                  <c:v>94.2</c:v>
                </c:pt>
              </c:numCache>
            </c:numRef>
          </c:val>
          <c:extLst>
            <c:ext xmlns:c16="http://schemas.microsoft.com/office/drawing/2014/chart" uri="{C3380CC4-5D6E-409C-BE32-E72D297353CC}">
              <c16:uniqueId val="{00000000-A36E-48C6-9399-0716E543B4A7}"/>
            </c:ext>
          </c:extLst>
        </c:ser>
        <c:dLbls>
          <c:showLegendKey val="0"/>
          <c:showVal val="0"/>
          <c:showCatName val="0"/>
          <c:showSerName val="0"/>
          <c:showPercent val="0"/>
          <c:showBubbleSize val="0"/>
        </c:dLbls>
        <c:gapWidth val="150"/>
        <c:axId val="460969944"/>
        <c:axId val="460972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100.85</c:v>
                </c:pt>
                <c:pt idx="1">
                  <c:v>102.13</c:v>
                </c:pt>
                <c:pt idx="2">
                  <c:v>101.72</c:v>
                </c:pt>
                <c:pt idx="3">
                  <c:v>102.73</c:v>
                </c:pt>
                <c:pt idx="4">
                  <c:v>102.7</c:v>
                </c:pt>
              </c:numCache>
            </c:numRef>
          </c:val>
          <c:smooth val="0"/>
          <c:extLst>
            <c:ext xmlns:c16="http://schemas.microsoft.com/office/drawing/2014/chart" uri="{C3380CC4-5D6E-409C-BE32-E72D297353CC}">
              <c16:uniqueId val="{00000001-A36E-48C6-9399-0716E543B4A7}"/>
            </c:ext>
          </c:extLst>
        </c:ser>
        <c:dLbls>
          <c:showLegendKey val="0"/>
          <c:showVal val="0"/>
          <c:showCatName val="0"/>
          <c:showSerName val="0"/>
          <c:showPercent val="0"/>
          <c:showBubbleSize val="0"/>
        </c:dLbls>
        <c:marker val="1"/>
        <c:smooth val="0"/>
        <c:axId val="460969944"/>
        <c:axId val="460972296"/>
      </c:lineChart>
      <c:dateAx>
        <c:axId val="460969944"/>
        <c:scaling>
          <c:orientation val="minMax"/>
        </c:scaling>
        <c:delete val="1"/>
        <c:axPos val="b"/>
        <c:numFmt formatCode="&quot;H&quot;yy" sourceLinked="1"/>
        <c:majorTickMark val="none"/>
        <c:minorTickMark val="none"/>
        <c:tickLblPos val="none"/>
        <c:crossAx val="460972296"/>
        <c:crosses val="autoZero"/>
        <c:auto val="1"/>
        <c:lblOffset val="100"/>
        <c:baseTimeUnit val="years"/>
      </c:dateAx>
      <c:valAx>
        <c:axId val="460972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69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23.82</c:v>
                </c:pt>
                <c:pt idx="1">
                  <c:v>23.86</c:v>
                </c:pt>
                <c:pt idx="2">
                  <c:v>24.2</c:v>
                </c:pt>
                <c:pt idx="3">
                  <c:v>25.11</c:v>
                </c:pt>
                <c:pt idx="4">
                  <c:v>26.47</c:v>
                </c:pt>
              </c:numCache>
            </c:numRef>
          </c:val>
          <c:extLst>
            <c:ext xmlns:c16="http://schemas.microsoft.com/office/drawing/2014/chart" uri="{C3380CC4-5D6E-409C-BE32-E72D297353CC}">
              <c16:uniqueId val="{00000000-1D6F-4544-9BDB-04050D01014F}"/>
            </c:ext>
          </c:extLst>
        </c:ser>
        <c:dLbls>
          <c:showLegendKey val="0"/>
          <c:showVal val="0"/>
          <c:showCatName val="0"/>
          <c:showSerName val="0"/>
          <c:showPercent val="0"/>
          <c:showBubbleSize val="0"/>
        </c:dLbls>
        <c:gapWidth val="150"/>
        <c:axId val="460968768"/>
        <c:axId val="460969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22.77</c:v>
                </c:pt>
                <c:pt idx="1">
                  <c:v>23.93</c:v>
                </c:pt>
                <c:pt idx="2">
                  <c:v>24.68</c:v>
                </c:pt>
                <c:pt idx="3">
                  <c:v>24.68</c:v>
                </c:pt>
                <c:pt idx="4">
                  <c:v>29.24</c:v>
                </c:pt>
              </c:numCache>
            </c:numRef>
          </c:val>
          <c:smooth val="0"/>
          <c:extLst>
            <c:ext xmlns:c16="http://schemas.microsoft.com/office/drawing/2014/chart" uri="{C3380CC4-5D6E-409C-BE32-E72D297353CC}">
              <c16:uniqueId val="{00000001-1D6F-4544-9BDB-04050D01014F}"/>
            </c:ext>
          </c:extLst>
        </c:ser>
        <c:dLbls>
          <c:showLegendKey val="0"/>
          <c:showVal val="0"/>
          <c:showCatName val="0"/>
          <c:showSerName val="0"/>
          <c:showPercent val="0"/>
          <c:showBubbleSize val="0"/>
        </c:dLbls>
        <c:marker val="1"/>
        <c:smooth val="0"/>
        <c:axId val="460968768"/>
        <c:axId val="460969160"/>
      </c:lineChart>
      <c:dateAx>
        <c:axId val="460968768"/>
        <c:scaling>
          <c:orientation val="minMax"/>
        </c:scaling>
        <c:delete val="1"/>
        <c:axPos val="b"/>
        <c:numFmt formatCode="&quot;H&quot;yy" sourceLinked="1"/>
        <c:majorTickMark val="none"/>
        <c:minorTickMark val="none"/>
        <c:tickLblPos val="none"/>
        <c:crossAx val="460969160"/>
        <c:crosses val="autoZero"/>
        <c:auto val="1"/>
        <c:lblOffset val="100"/>
        <c:baseTimeUnit val="years"/>
      </c:dateAx>
      <c:valAx>
        <c:axId val="460969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6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65A-4D92-8CB9-EEFB6B903573}"/>
            </c:ext>
          </c:extLst>
        </c:ser>
        <c:dLbls>
          <c:showLegendKey val="0"/>
          <c:showVal val="0"/>
          <c:showCatName val="0"/>
          <c:showSerName val="0"/>
          <c:showPercent val="0"/>
          <c:showBubbleSize val="0"/>
        </c:dLbls>
        <c:gapWidth val="150"/>
        <c:axId val="460975824"/>
        <c:axId val="4609703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0.01</c:v>
                </c:pt>
                <c:pt idx="3" formatCode="#,##0.00;&quot;△&quot;#,##0.00;&quot;-&quot;">
                  <c:v>8.6199999999999992</c:v>
                </c:pt>
                <c:pt idx="4">
                  <c:v>0</c:v>
                </c:pt>
              </c:numCache>
            </c:numRef>
          </c:val>
          <c:smooth val="0"/>
          <c:extLst>
            <c:ext xmlns:c16="http://schemas.microsoft.com/office/drawing/2014/chart" uri="{C3380CC4-5D6E-409C-BE32-E72D297353CC}">
              <c16:uniqueId val="{00000001-C65A-4D92-8CB9-EEFB6B903573}"/>
            </c:ext>
          </c:extLst>
        </c:ser>
        <c:dLbls>
          <c:showLegendKey val="0"/>
          <c:showVal val="0"/>
          <c:showCatName val="0"/>
          <c:showSerName val="0"/>
          <c:showPercent val="0"/>
          <c:showBubbleSize val="0"/>
        </c:dLbls>
        <c:marker val="1"/>
        <c:smooth val="0"/>
        <c:axId val="460975824"/>
        <c:axId val="460970336"/>
      </c:lineChart>
      <c:dateAx>
        <c:axId val="460975824"/>
        <c:scaling>
          <c:orientation val="minMax"/>
        </c:scaling>
        <c:delete val="1"/>
        <c:axPos val="b"/>
        <c:numFmt formatCode="&quot;H&quot;yy" sourceLinked="1"/>
        <c:majorTickMark val="none"/>
        <c:minorTickMark val="none"/>
        <c:tickLblPos val="none"/>
        <c:crossAx val="460970336"/>
        <c:crosses val="autoZero"/>
        <c:auto val="1"/>
        <c:lblOffset val="100"/>
        <c:baseTimeUnit val="years"/>
      </c:dateAx>
      <c:valAx>
        <c:axId val="460970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5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190.98</c:v>
                </c:pt>
                <c:pt idx="1">
                  <c:v>242.86</c:v>
                </c:pt>
                <c:pt idx="2">
                  <c:v>298.8</c:v>
                </c:pt>
                <c:pt idx="3">
                  <c:v>335.96</c:v>
                </c:pt>
                <c:pt idx="4">
                  <c:v>364.47</c:v>
                </c:pt>
              </c:numCache>
            </c:numRef>
          </c:val>
          <c:extLst>
            <c:ext xmlns:c16="http://schemas.microsoft.com/office/drawing/2014/chart" uri="{C3380CC4-5D6E-409C-BE32-E72D297353CC}">
              <c16:uniqueId val="{00000000-6A2E-4D0F-A0E8-5FA8E85B58DC}"/>
            </c:ext>
          </c:extLst>
        </c:ser>
        <c:dLbls>
          <c:showLegendKey val="0"/>
          <c:showVal val="0"/>
          <c:showCatName val="0"/>
          <c:showSerName val="0"/>
          <c:showPercent val="0"/>
          <c:showBubbleSize val="0"/>
        </c:dLbls>
        <c:gapWidth val="150"/>
        <c:axId val="460971120"/>
        <c:axId val="460971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110.77</c:v>
                </c:pt>
                <c:pt idx="1">
                  <c:v>109.51</c:v>
                </c:pt>
                <c:pt idx="2">
                  <c:v>112.88</c:v>
                </c:pt>
                <c:pt idx="3">
                  <c:v>94.97</c:v>
                </c:pt>
                <c:pt idx="4">
                  <c:v>48.2</c:v>
                </c:pt>
              </c:numCache>
            </c:numRef>
          </c:val>
          <c:smooth val="0"/>
          <c:extLst>
            <c:ext xmlns:c16="http://schemas.microsoft.com/office/drawing/2014/chart" uri="{C3380CC4-5D6E-409C-BE32-E72D297353CC}">
              <c16:uniqueId val="{00000001-6A2E-4D0F-A0E8-5FA8E85B58DC}"/>
            </c:ext>
          </c:extLst>
        </c:ser>
        <c:dLbls>
          <c:showLegendKey val="0"/>
          <c:showVal val="0"/>
          <c:showCatName val="0"/>
          <c:showSerName val="0"/>
          <c:showPercent val="0"/>
          <c:showBubbleSize val="0"/>
        </c:dLbls>
        <c:marker val="1"/>
        <c:smooth val="0"/>
        <c:axId val="460971120"/>
        <c:axId val="460971512"/>
      </c:lineChart>
      <c:dateAx>
        <c:axId val="460971120"/>
        <c:scaling>
          <c:orientation val="minMax"/>
        </c:scaling>
        <c:delete val="1"/>
        <c:axPos val="b"/>
        <c:numFmt formatCode="&quot;H&quot;yy" sourceLinked="1"/>
        <c:majorTickMark val="none"/>
        <c:minorTickMark val="none"/>
        <c:tickLblPos val="none"/>
        <c:crossAx val="460971512"/>
        <c:crosses val="autoZero"/>
        <c:auto val="1"/>
        <c:lblOffset val="100"/>
        <c:baseTimeUnit val="years"/>
      </c:dateAx>
      <c:valAx>
        <c:axId val="4609715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097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52.31</c:v>
                </c:pt>
                <c:pt idx="1">
                  <c:v>24.25</c:v>
                </c:pt>
                <c:pt idx="2">
                  <c:v>87.77</c:v>
                </c:pt>
                <c:pt idx="3">
                  <c:v>69.95</c:v>
                </c:pt>
                <c:pt idx="4">
                  <c:v>96.07</c:v>
                </c:pt>
              </c:numCache>
            </c:numRef>
          </c:val>
          <c:extLst>
            <c:ext xmlns:c16="http://schemas.microsoft.com/office/drawing/2014/chart" uri="{C3380CC4-5D6E-409C-BE32-E72D297353CC}">
              <c16:uniqueId val="{00000000-B6E6-40B2-B1A3-1A7883D7AB11}"/>
            </c:ext>
          </c:extLst>
        </c:ser>
        <c:dLbls>
          <c:showLegendKey val="0"/>
          <c:showVal val="0"/>
          <c:showCatName val="0"/>
          <c:showSerName val="0"/>
          <c:showPercent val="0"/>
          <c:showBubbleSize val="0"/>
        </c:dLbls>
        <c:gapWidth val="150"/>
        <c:axId val="461082848"/>
        <c:axId val="461085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46.78</c:v>
                </c:pt>
                <c:pt idx="1">
                  <c:v>47.44</c:v>
                </c:pt>
                <c:pt idx="2">
                  <c:v>49.18</c:v>
                </c:pt>
                <c:pt idx="3">
                  <c:v>47.72</c:v>
                </c:pt>
                <c:pt idx="4">
                  <c:v>46.85</c:v>
                </c:pt>
              </c:numCache>
            </c:numRef>
          </c:val>
          <c:smooth val="0"/>
          <c:extLst>
            <c:ext xmlns:c16="http://schemas.microsoft.com/office/drawing/2014/chart" uri="{C3380CC4-5D6E-409C-BE32-E72D297353CC}">
              <c16:uniqueId val="{00000001-B6E6-40B2-B1A3-1A7883D7AB11}"/>
            </c:ext>
          </c:extLst>
        </c:ser>
        <c:dLbls>
          <c:showLegendKey val="0"/>
          <c:showVal val="0"/>
          <c:showCatName val="0"/>
          <c:showSerName val="0"/>
          <c:showPercent val="0"/>
          <c:showBubbleSize val="0"/>
        </c:dLbls>
        <c:marker val="1"/>
        <c:smooth val="0"/>
        <c:axId val="461082848"/>
        <c:axId val="461085200"/>
      </c:lineChart>
      <c:dateAx>
        <c:axId val="461082848"/>
        <c:scaling>
          <c:orientation val="minMax"/>
        </c:scaling>
        <c:delete val="1"/>
        <c:axPos val="b"/>
        <c:numFmt formatCode="&quot;H&quot;yy" sourceLinked="1"/>
        <c:majorTickMark val="none"/>
        <c:minorTickMark val="none"/>
        <c:tickLblPos val="none"/>
        <c:crossAx val="461085200"/>
        <c:crosses val="autoZero"/>
        <c:auto val="1"/>
        <c:lblOffset val="100"/>
        <c:baseTimeUnit val="years"/>
      </c:dateAx>
      <c:valAx>
        <c:axId val="46108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2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3218.7</c:v>
                </c:pt>
                <c:pt idx="1">
                  <c:v>3521.3</c:v>
                </c:pt>
                <c:pt idx="2">
                  <c:v>3608.06</c:v>
                </c:pt>
                <c:pt idx="3">
                  <c:v>3767.6</c:v>
                </c:pt>
                <c:pt idx="4">
                  <c:v>2916.92</c:v>
                </c:pt>
              </c:numCache>
            </c:numRef>
          </c:val>
          <c:extLst>
            <c:ext xmlns:c16="http://schemas.microsoft.com/office/drawing/2014/chart" uri="{C3380CC4-5D6E-409C-BE32-E72D297353CC}">
              <c16:uniqueId val="{00000000-DBCF-430A-9710-9EC10EF926D1}"/>
            </c:ext>
          </c:extLst>
        </c:ser>
        <c:dLbls>
          <c:showLegendKey val="0"/>
          <c:showVal val="0"/>
          <c:showCatName val="0"/>
          <c:showSerName val="0"/>
          <c:showPercent val="0"/>
          <c:showBubbleSize val="0"/>
        </c:dLbls>
        <c:gapWidth val="150"/>
        <c:axId val="461082064"/>
        <c:axId val="461087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1268.6300000000001</c:v>
                </c:pt>
              </c:numCache>
            </c:numRef>
          </c:val>
          <c:smooth val="0"/>
          <c:extLst>
            <c:ext xmlns:c16="http://schemas.microsoft.com/office/drawing/2014/chart" uri="{C3380CC4-5D6E-409C-BE32-E72D297353CC}">
              <c16:uniqueId val="{00000001-DBCF-430A-9710-9EC10EF926D1}"/>
            </c:ext>
          </c:extLst>
        </c:ser>
        <c:dLbls>
          <c:showLegendKey val="0"/>
          <c:showVal val="0"/>
          <c:showCatName val="0"/>
          <c:showSerName val="0"/>
          <c:showPercent val="0"/>
          <c:showBubbleSize val="0"/>
        </c:dLbls>
        <c:marker val="1"/>
        <c:smooth val="0"/>
        <c:axId val="461082064"/>
        <c:axId val="461087552"/>
      </c:lineChart>
      <c:dateAx>
        <c:axId val="461082064"/>
        <c:scaling>
          <c:orientation val="minMax"/>
        </c:scaling>
        <c:delete val="1"/>
        <c:axPos val="b"/>
        <c:numFmt formatCode="&quot;H&quot;yy" sourceLinked="1"/>
        <c:majorTickMark val="none"/>
        <c:minorTickMark val="none"/>
        <c:tickLblPos val="none"/>
        <c:crossAx val="461087552"/>
        <c:crosses val="autoZero"/>
        <c:auto val="1"/>
        <c:lblOffset val="100"/>
        <c:baseTimeUnit val="years"/>
      </c:dateAx>
      <c:valAx>
        <c:axId val="46108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70.260000000000005</c:v>
                </c:pt>
                <c:pt idx="1">
                  <c:v>89.56</c:v>
                </c:pt>
                <c:pt idx="2">
                  <c:v>79.400000000000006</c:v>
                </c:pt>
                <c:pt idx="3">
                  <c:v>100</c:v>
                </c:pt>
                <c:pt idx="4">
                  <c:v>100</c:v>
                </c:pt>
              </c:numCache>
            </c:numRef>
          </c:val>
          <c:extLst>
            <c:ext xmlns:c16="http://schemas.microsoft.com/office/drawing/2014/chart" uri="{C3380CC4-5D6E-409C-BE32-E72D297353CC}">
              <c16:uniqueId val="{00000000-3370-4D05-8376-D526D8CD42D7}"/>
            </c:ext>
          </c:extLst>
        </c:ser>
        <c:dLbls>
          <c:showLegendKey val="0"/>
          <c:showVal val="0"/>
          <c:showCatName val="0"/>
          <c:showSerName val="0"/>
          <c:showPercent val="0"/>
          <c:showBubbleSize val="0"/>
        </c:dLbls>
        <c:gapWidth val="150"/>
        <c:axId val="461088336"/>
        <c:axId val="461081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82.88</c:v>
                </c:pt>
              </c:numCache>
            </c:numRef>
          </c:val>
          <c:smooth val="0"/>
          <c:extLst>
            <c:ext xmlns:c16="http://schemas.microsoft.com/office/drawing/2014/chart" uri="{C3380CC4-5D6E-409C-BE32-E72D297353CC}">
              <c16:uniqueId val="{00000001-3370-4D05-8376-D526D8CD42D7}"/>
            </c:ext>
          </c:extLst>
        </c:ser>
        <c:dLbls>
          <c:showLegendKey val="0"/>
          <c:showVal val="0"/>
          <c:showCatName val="0"/>
          <c:showSerName val="0"/>
          <c:showPercent val="0"/>
          <c:showBubbleSize val="0"/>
        </c:dLbls>
        <c:marker val="1"/>
        <c:smooth val="0"/>
        <c:axId val="461088336"/>
        <c:axId val="461081672"/>
      </c:lineChart>
      <c:dateAx>
        <c:axId val="461088336"/>
        <c:scaling>
          <c:orientation val="minMax"/>
        </c:scaling>
        <c:delete val="1"/>
        <c:axPos val="b"/>
        <c:numFmt formatCode="&quot;H&quot;yy" sourceLinked="1"/>
        <c:majorTickMark val="none"/>
        <c:minorTickMark val="none"/>
        <c:tickLblPos val="none"/>
        <c:crossAx val="461081672"/>
        <c:crosses val="autoZero"/>
        <c:auto val="1"/>
        <c:lblOffset val="100"/>
        <c:baseTimeUnit val="years"/>
      </c:dateAx>
      <c:valAx>
        <c:axId val="461081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8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254.7</c:v>
                </c:pt>
                <c:pt idx="1">
                  <c:v>199.65</c:v>
                </c:pt>
                <c:pt idx="2">
                  <c:v>231.63</c:v>
                </c:pt>
                <c:pt idx="3">
                  <c:v>181.18</c:v>
                </c:pt>
                <c:pt idx="4">
                  <c:v>177.31</c:v>
                </c:pt>
              </c:numCache>
            </c:numRef>
          </c:val>
          <c:extLst>
            <c:ext xmlns:c16="http://schemas.microsoft.com/office/drawing/2014/chart" uri="{C3380CC4-5D6E-409C-BE32-E72D297353CC}">
              <c16:uniqueId val="{00000000-17C5-481E-B830-9598B2DF220E}"/>
            </c:ext>
          </c:extLst>
        </c:ser>
        <c:dLbls>
          <c:showLegendKey val="0"/>
          <c:showVal val="0"/>
          <c:showCatName val="0"/>
          <c:showSerName val="0"/>
          <c:showPercent val="0"/>
          <c:showBubbleSize val="0"/>
        </c:dLbls>
        <c:gapWidth val="150"/>
        <c:axId val="461083632"/>
        <c:axId val="4610840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187.76</c:v>
                </c:pt>
              </c:numCache>
            </c:numRef>
          </c:val>
          <c:smooth val="0"/>
          <c:extLst>
            <c:ext xmlns:c16="http://schemas.microsoft.com/office/drawing/2014/chart" uri="{C3380CC4-5D6E-409C-BE32-E72D297353CC}">
              <c16:uniqueId val="{00000001-17C5-481E-B830-9598B2DF220E}"/>
            </c:ext>
          </c:extLst>
        </c:ser>
        <c:dLbls>
          <c:showLegendKey val="0"/>
          <c:showVal val="0"/>
          <c:showCatName val="0"/>
          <c:showSerName val="0"/>
          <c:showPercent val="0"/>
          <c:showBubbleSize val="0"/>
        </c:dLbls>
        <c:marker val="1"/>
        <c:smooth val="0"/>
        <c:axId val="461083632"/>
        <c:axId val="461084024"/>
      </c:lineChart>
      <c:dateAx>
        <c:axId val="461083632"/>
        <c:scaling>
          <c:orientation val="minMax"/>
        </c:scaling>
        <c:delete val="1"/>
        <c:axPos val="b"/>
        <c:numFmt formatCode="&quot;H&quot;yy" sourceLinked="1"/>
        <c:majorTickMark val="none"/>
        <c:minorTickMark val="none"/>
        <c:tickLblPos val="none"/>
        <c:crossAx val="461084024"/>
        <c:crosses val="autoZero"/>
        <c:auto val="1"/>
        <c:lblOffset val="100"/>
        <c:baseTimeUnit val="years"/>
      </c:dateAx>
      <c:valAx>
        <c:axId val="46108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08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【104.83】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【61.55】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【45.34】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秋田市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D1</v>
      </c>
      <c r="X8" s="49"/>
      <c r="Y8" s="49"/>
      <c r="Z8" s="49"/>
      <c r="AA8" s="49"/>
      <c r="AB8" s="49"/>
      <c r="AC8" s="49"/>
      <c r="AD8" s="50" t="str">
        <f>データ!$M$6</f>
        <v>自治体職員</v>
      </c>
      <c r="AE8" s="50"/>
      <c r="AF8" s="50"/>
      <c r="AG8" s="50"/>
      <c r="AH8" s="50"/>
      <c r="AI8" s="50"/>
      <c r="AJ8" s="50"/>
      <c r="AK8" s="3"/>
      <c r="AL8" s="51">
        <f>データ!S6</f>
        <v>305390</v>
      </c>
      <c r="AM8" s="51"/>
      <c r="AN8" s="51"/>
      <c r="AO8" s="51"/>
      <c r="AP8" s="51"/>
      <c r="AQ8" s="51"/>
      <c r="AR8" s="51"/>
      <c r="AS8" s="51"/>
      <c r="AT8" s="46">
        <f>データ!T6</f>
        <v>906.07</v>
      </c>
      <c r="AU8" s="46"/>
      <c r="AV8" s="46"/>
      <c r="AW8" s="46"/>
      <c r="AX8" s="46"/>
      <c r="AY8" s="46"/>
      <c r="AZ8" s="46"/>
      <c r="BA8" s="46"/>
      <c r="BB8" s="46">
        <f>データ!U6</f>
        <v>337.05</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53.94</v>
      </c>
      <c r="J10" s="46"/>
      <c r="K10" s="46"/>
      <c r="L10" s="46"/>
      <c r="M10" s="46"/>
      <c r="N10" s="46"/>
      <c r="O10" s="46"/>
      <c r="P10" s="46">
        <f>データ!P6</f>
        <v>1.22</v>
      </c>
      <c r="Q10" s="46"/>
      <c r="R10" s="46"/>
      <c r="S10" s="46"/>
      <c r="T10" s="46"/>
      <c r="U10" s="46"/>
      <c r="V10" s="46"/>
      <c r="W10" s="46">
        <f>データ!Q6</f>
        <v>90.26</v>
      </c>
      <c r="X10" s="46"/>
      <c r="Y10" s="46"/>
      <c r="Z10" s="46"/>
      <c r="AA10" s="46"/>
      <c r="AB10" s="46"/>
      <c r="AC10" s="46"/>
      <c r="AD10" s="51">
        <f>データ!R6</f>
        <v>3113</v>
      </c>
      <c r="AE10" s="51"/>
      <c r="AF10" s="51"/>
      <c r="AG10" s="51"/>
      <c r="AH10" s="51"/>
      <c r="AI10" s="51"/>
      <c r="AJ10" s="51"/>
      <c r="AK10" s="2"/>
      <c r="AL10" s="51">
        <f>データ!V6</f>
        <v>3707</v>
      </c>
      <c r="AM10" s="51"/>
      <c r="AN10" s="51"/>
      <c r="AO10" s="51"/>
      <c r="AP10" s="51"/>
      <c r="AQ10" s="51"/>
      <c r="AR10" s="51"/>
      <c r="AS10" s="51"/>
      <c r="AT10" s="46">
        <f>データ!W6</f>
        <v>2.54</v>
      </c>
      <c r="AU10" s="46"/>
      <c r="AV10" s="46"/>
      <c r="AW10" s="46"/>
      <c r="AX10" s="46"/>
      <c r="AY10" s="46"/>
      <c r="AZ10" s="46"/>
      <c r="BA10" s="46"/>
      <c r="BB10" s="46">
        <f>データ!X6</f>
        <v>1459.45</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【104.83】</v>
      </c>
      <c r="F85" s="26" t="str">
        <f>データ!AT6</f>
        <v>【61.55】</v>
      </c>
      <c r="G85" s="26" t="str">
        <f>データ!BE6</f>
        <v>【45.34】</v>
      </c>
      <c r="H85" s="26" t="str">
        <f>データ!BP6</f>
        <v>【1,260.21】</v>
      </c>
      <c r="I85" s="26" t="str">
        <f>データ!CA6</f>
        <v>【75.29】</v>
      </c>
      <c r="J85" s="26" t="str">
        <f>データ!CL6</f>
        <v>【215.41】</v>
      </c>
      <c r="K85" s="26" t="str">
        <f>データ!CW6</f>
        <v>【42.90】</v>
      </c>
      <c r="L85" s="26" t="str">
        <f>データ!DH6</f>
        <v>【84.75】</v>
      </c>
      <c r="M85" s="26" t="str">
        <f>データ!DS6</f>
        <v>【23.60】</v>
      </c>
      <c r="N85" s="26" t="str">
        <f>データ!ED6</f>
        <v>【0.01】</v>
      </c>
      <c r="O85" s="26" t="str">
        <f>データ!EO6</f>
        <v>【0.30】</v>
      </c>
    </row>
  </sheetData>
  <sheetProtection algorithmName="SHA-512" hashValue="WfvjcdgQIDIDZWVKIlGWs0QwTLNtiOV9RaAjwj0cYn2GhMFSIfxOyZ+3u1MAIb2gBDIwC59xxdTCNfd1Nd6Cmg==" saltValue="qSGzaEItI3xIcB6PEH3sD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52019</v>
      </c>
      <c r="D6" s="33">
        <f t="shared" si="3"/>
        <v>46</v>
      </c>
      <c r="E6" s="33">
        <f t="shared" si="3"/>
        <v>17</v>
      </c>
      <c r="F6" s="33">
        <f t="shared" si="3"/>
        <v>4</v>
      </c>
      <c r="G6" s="33">
        <f t="shared" si="3"/>
        <v>0</v>
      </c>
      <c r="H6" s="33" t="str">
        <f t="shared" si="3"/>
        <v>秋田県　秋田市</v>
      </c>
      <c r="I6" s="33" t="str">
        <f t="shared" si="3"/>
        <v>法適用</v>
      </c>
      <c r="J6" s="33" t="str">
        <f t="shared" si="3"/>
        <v>下水道事業</v>
      </c>
      <c r="K6" s="33" t="str">
        <f t="shared" si="3"/>
        <v>特定環境保全公共下水道</v>
      </c>
      <c r="L6" s="33" t="str">
        <f t="shared" si="3"/>
        <v>D1</v>
      </c>
      <c r="M6" s="33" t="str">
        <f t="shared" si="3"/>
        <v>自治体職員</v>
      </c>
      <c r="N6" s="34" t="str">
        <f t="shared" si="3"/>
        <v>-</v>
      </c>
      <c r="O6" s="34">
        <f t="shared" si="3"/>
        <v>53.94</v>
      </c>
      <c r="P6" s="34">
        <f t="shared" si="3"/>
        <v>1.22</v>
      </c>
      <c r="Q6" s="34">
        <f t="shared" si="3"/>
        <v>90.26</v>
      </c>
      <c r="R6" s="34">
        <f t="shared" si="3"/>
        <v>3113</v>
      </c>
      <c r="S6" s="34">
        <f t="shared" si="3"/>
        <v>305390</v>
      </c>
      <c r="T6" s="34">
        <f t="shared" si="3"/>
        <v>906.07</v>
      </c>
      <c r="U6" s="34">
        <f t="shared" si="3"/>
        <v>337.05</v>
      </c>
      <c r="V6" s="34">
        <f t="shared" si="3"/>
        <v>3707</v>
      </c>
      <c r="W6" s="34">
        <f t="shared" si="3"/>
        <v>2.54</v>
      </c>
      <c r="X6" s="34">
        <f t="shared" si="3"/>
        <v>1459.45</v>
      </c>
      <c r="Y6" s="35">
        <f>IF(Y7="",NA(),Y7)</f>
        <v>87.6</v>
      </c>
      <c r="Z6" s="35">
        <f t="shared" ref="Z6:AH6" si="4">IF(Z7="",NA(),Z7)</f>
        <v>86.61</v>
      </c>
      <c r="AA6" s="35">
        <f t="shared" si="4"/>
        <v>81.83</v>
      </c>
      <c r="AB6" s="35">
        <f t="shared" si="4"/>
        <v>90.57</v>
      </c>
      <c r="AC6" s="35">
        <f t="shared" si="4"/>
        <v>94.2</v>
      </c>
      <c r="AD6" s="35">
        <f t="shared" si="4"/>
        <v>100.85</v>
      </c>
      <c r="AE6" s="35">
        <f t="shared" si="4"/>
        <v>102.13</v>
      </c>
      <c r="AF6" s="35">
        <f t="shared" si="4"/>
        <v>101.72</v>
      </c>
      <c r="AG6" s="35">
        <f t="shared" si="4"/>
        <v>102.73</v>
      </c>
      <c r="AH6" s="35">
        <f t="shared" si="4"/>
        <v>102.7</v>
      </c>
      <c r="AI6" s="34" t="str">
        <f>IF(AI7="","",IF(AI7="-","【-】","【"&amp;SUBSTITUTE(TEXT(AI7,"#,##0.00"),"-","△")&amp;"】"))</f>
        <v>【104.83】</v>
      </c>
      <c r="AJ6" s="35">
        <f>IF(AJ7="",NA(),AJ7)</f>
        <v>190.98</v>
      </c>
      <c r="AK6" s="35">
        <f t="shared" ref="AK6:AS6" si="5">IF(AK7="",NA(),AK7)</f>
        <v>242.86</v>
      </c>
      <c r="AL6" s="35">
        <f t="shared" si="5"/>
        <v>298.8</v>
      </c>
      <c r="AM6" s="35">
        <f t="shared" si="5"/>
        <v>335.96</v>
      </c>
      <c r="AN6" s="35">
        <f t="shared" si="5"/>
        <v>364.47</v>
      </c>
      <c r="AO6" s="35">
        <f t="shared" si="5"/>
        <v>110.77</v>
      </c>
      <c r="AP6" s="35">
        <f t="shared" si="5"/>
        <v>109.51</v>
      </c>
      <c r="AQ6" s="35">
        <f t="shared" si="5"/>
        <v>112.88</v>
      </c>
      <c r="AR6" s="35">
        <f t="shared" si="5"/>
        <v>94.97</v>
      </c>
      <c r="AS6" s="35">
        <f t="shared" si="5"/>
        <v>48.2</v>
      </c>
      <c r="AT6" s="34" t="str">
        <f>IF(AT7="","",IF(AT7="-","【-】","【"&amp;SUBSTITUTE(TEXT(AT7,"#,##0.00"),"-","△")&amp;"】"))</f>
        <v>【61.55】</v>
      </c>
      <c r="AU6" s="35">
        <f>IF(AU7="",NA(),AU7)</f>
        <v>52.31</v>
      </c>
      <c r="AV6" s="35">
        <f t="shared" ref="AV6:BD6" si="6">IF(AV7="",NA(),AV7)</f>
        <v>24.25</v>
      </c>
      <c r="AW6" s="35">
        <f t="shared" si="6"/>
        <v>87.77</v>
      </c>
      <c r="AX6" s="35">
        <f t="shared" si="6"/>
        <v>69.95</v>
      </c>
      <c r="AY6" s="35">
        <f t="shared" si="6"/>
        <v>96.07</v>
      </c>
      <c r="AZ6" s="35">
        <f t="shared" si="6"/>
        <v>46.78</v>
      </c>
      <c r="BA6" s="35">
        <f t="shared" si="6"/>
        <v>47.44</v>
      </c>
      <c r="BB6" s="35">
        <f t="shared" si="6"/>
        <v>49.18</v>
      </c>
      <c r="BC6" s="35">
        <f t="shared" si="6"/>
        <v>47.72</v>
      </c>
      <c r="BD6" s="35">
        <f t="shared" si="6"/>
        <v>46.85</v>
      </c>
      <c r="BE6" s="34" t="str">
        <f>IF(BE7="","",IF(BE7="-","【-】","【"&amp;SUBSTITUTE(TEXT(BE7,"#,##0.00"),"-","△")&amp;"】"))</f>
        <v>【45.34】</v>
      </c>
      <c r="BF6" s="35">
        <f>IF(BF7="",NA(),BF7)</f>
        <v>3218.7</v>
      </c>
      <c r="BG6" s="35">
        <f t="shared" ref="BG6:BO6" si="7">IF(BG7="",NA(),BG7)</f>
        <v>3521.3</v>
      </c>
      <c r="BH6" s="35">
        <f t="shared" si="7"/>
        <v>3608.06</v>
      </c>
      <c r="BI6" s="35">
        <f t="shared" si="7"/>
        <v>3767.6</v>
      </c>
      <c r="BJ6" s="35">
        <f t="shared" si="7"/>
        <v>2916.92</v>
      </c>
      <c r="BK6" s="35">
        <f t="shared" si="7"/>
        <v>1298.9100000000001</v>
      </c>
      <c r="BL6" s="35">
        <f t="shared" si="7"/>
        <v>1243.71</v>
      </c>
      <c r="BM6" s="35">
        <f t="shared" si="7"/>
        <v>1194.1500000000001</v>
      </c>
      <c r="BN6" s="35">
        <f t="shared" si="7"/>
        <v>1206.79</v>
      </c>
      <c r="BO6" s="35">
        <f t="shared" si="7"/>
        <v>1268.6300000000001</v>
      </c>
      <c r="BP6" s="34" t="str">
        <f>IF(BP7="","",IF(BP7="-","【-】","【"&amp;SUBSTITUTE(TEXT(BP7,"#,##0.00"),"-","△")&amp;"】"))</f>
        <v>【1,260.21】</v>
      </c>
      <c r="BQ6" s="35">
        <f>IF(BQ7="",NA(),BQ7)</f>
        <v>70.260000000000005</v>
      </c>
      <c r="BR6" s="35">
        <f t="shared" ref="BR6:BZ6" si="8">IF(BR7="",NA(),BR7)</f>
        <v>89.56</v>
      </c>
      <c r="BS6" s="35">
        <f t="shared" si="8"/>
        <v>79.400000000000006</v>
      </c>
      <c r="BT6" s="35">
        <f t="shared" si="8"/>
        <v>100</v>
      </c>
      <c r="BU6" s="35">
        <f t="shared" si="8"/>
        <v>100</v>
      </c>
      <c r="BV6" s="35">
        <f t="shared" si="8"/>
        <v>69.87</v>
      </c>
      <c r="BW6" s="35">
        <f t="shared" si="8"/>
        <v>74.3</v>
      </c>
      <c r="BX6" s="35">
        <f t="shared" si="8"/>
        <v>72.260000000000005</v>
      </c>
      <c r="BY6" s="35">
        <f t="shared" si="8"/>
        <v>71.84</v>
      </c>
      <c r="BZ6" s="35">
        <f t="shared" si="8"/>
        <v>82.88</v>
      </c>
      <c r="CA6" s="34" t="str">
        <f>IF(CA7="","",IF(CA7="-","【-】","【"&amp;SUBSTITUTE(TEXT(CA7,"#,##0.00"),"-","△")&amp;"】"))</f>
        <v>【75.29】</v>
      </c>
      <c r="CB6" s="35">
        <f>IF(CB7="",NA(),CB7)</f>
        <v>254.7</v>
      </c>
      <c r="CC6" s="35">
        <f t="shared" ref="CC6:CK6" si="9">IF(CC7="",NA(),CC7)</f>
        <v>199.65</v>
      </c>
      <c r="CD6" s="35">
        <f t="shared" si="9"/>
        <v>231.63</v>
      </c>
      <c r="CE6" s="35">
        <f t="shared" si="9"/>
        <v>181.18</v>
      </c>
      <c r="CF6" s="35">
        <f t="shared" si="9"/>
        <v>177.31</v>
      </c>
      <c r="CG6" s="35">
        <f t="shared" si="9"/>
        <v>234.96</v>
      </c>
      <c r="CH6" s="35">
        <f t="shared" si="9"/>
        <v>221.81</v>
      </c>
      <c r="CI6" s="35">
        <f t="shared" si="9"/>
        <v>230.02</v>
      </c>
      <c r="CJ6" s="35">
        <f t="shared" si="9"/>
        <v>228.47</v>
      </c>
      <c r="CK6" s="35">
        <f t="shared" si="9"/>
        <v>187.76</v>
      </c>
      <c r="CL6" s="34" t="str">
        <f>IF(CL7="","",IF(CL7="-","【-】","【"&amp;SUBSTITUTE(TEXT(CL7,"#,##0.00"),"-","△")&amp;"】"))</f>
        <v>【215.41】</v>
      </c>
      <c r="CM6" s="35">
        <f>IF(CM7="",NA(),CM7)</f>
        <v>32.26</v>
      </c>
      <c r="CN6" s="35">
        <f t="shared" ref="CN6:CV6" si="10">IF(CN7="",NA(),CN7)</f>
        <v>32.74</v>
      </c>
      <c r="CO6" s="35">
        <f t="shared" si="10"/>
        <v>32.950000000000003</v>
      </c>
      <c r="CP6" s="35">
        <f t="shared" si="10"/>
        <v>28.3</v>
      </c>
      <c r="CQ6" s="35">
        <f t="shared" si="10"/>
        <v>28.69</v>
      </c>
      <c r="CR6" s="35">
        <f t="shared" si="10"/>
        <v>42.9</v>
      </c>
      <c r="CS6" s="35">
        <f t="shared" si="10"/>
        <v>43.36</v>
      </c>
      <c r="CT6" s="35">
        <f t="shared" si="10"/>
        <v>42.56</v>
      </c>
      <c r="CU6" s="35">
        <f t="shared" si="10"/>
        <v>42.47</v>
      </c>
      <c r="CV6" s="35">
        <f t="shared" si="10"/>
        <v>45.87</v>
      </c>
      <c r="CW6" s="34" t="str">
        <f>IF(CW7="","",IF(CW7="-","【-】","【"&amp;SUBSTITUTE(TEXT(CW7,"#,##0.00"),"-","△")&amp;"】"))</f>
        <v>【42.90】</v>
      </c>
      <c r="CX6" s="35">
        <f>IF(CX7="",NA(),CX7)</f>
        <v>57.48</v>
      </c>
      <c r="CY6" s="35">
        <f t="shared" ref="CY6:DG6" si="11">IF(CY7="",NA(),CY7)</f>
        <v>56.16</v>
      </c>
      <c r="CZ6" s="35">
        <f t="shared" si="11"/>
        <v>55.31</v>
      </c>
      <c r="DA6" s="35">
        <f t="shared" si="11"/>
        <v>57.4</v>
      </c>
      <c r="DB6" s="35">
        <f t="shared" si="11"/>
        <v>59.1</v>
      </c>
      <c r="DC6" s="35">
        <f t="shared" si="11"/>
        <v>83.5</v>
      </c>
      <c r="DD6" s="35">
        <f t="shared" si="11"/>
        <v>83.06</v>
      </c>
      <c r="DE6" s="35">
        <f t="shared" si="11"/>
        <v>83.32</v>
      </c>
      <c r="DF6" s="35">
        <f t="shared" si="11"/>
        <v>83.75</v>
      </c>
      <c r="DG6" s="35">
        <f t="shared" si="11"/>
        <v>87.65</v>
      </c>
      <c r="DH6" s="34" t="str">
        <f>IF(DH7="","",IF(DH7="-","【-】","【"&amp;SUBSTITUTE(TEXT(DH7,"#,##0.00"),"-","△")&amp;"】"))</f>
        <v>【84.75】</v>
      </c>
      <c r="DI6" s="35">
        <f>IF(DI7="",NA(),DI7)</f>
        <v>23.82</v>
      </c>
      <c r="DJ6" s="35">
        <f t="shared" ref="DJ6:DR6" si="12">IF(DJ7="",NA(),DJ7)</f>
        <v>23.86</v>
      </c>
      <c r="DK6" s="35">
        <f t="shared" si="12"/>
        <v>24.2</v>
      </c>
      <c r="DL6" s="35">
        <f t="shared" si="12"/>
        <v>25.11</v>
      </c>
      <c r="DM6" s="35">
        <f t="shared" si="12"/>
        <v>26.47</v>
      </c>
      <c r="DN6" s="35">
        <f t="shared" si="12"/>
        <v>22.77</v>
      </c>
      <c r="DO6" s="35">
        <f t="shared" si="12"/>
        <v>23.93</v>
      </c>
      <c r="DP6" s="35">
        <f t="shared" si="12"/>
        <v>24.68</v>
      </c>
      <c r="DQ6" s="35">
        <f t="shared" si="12"/>
        <v>24.68</v>
      </c>
      <c r="DR6" s="35">
        <f t="shared" si="12"/>
        <v>29.24</v>
      </c>
      <c r="DS6" s="34" t="str">
        <f>IF(DS7="","",IF(DS7="-","【-】","【"&amp;SUBSTITUTE(TEXT(DS7,"#,##0.00"),"-","△")&amp;"】"))</f>
        <v>【23.60】</v>
      </c>
      <c r="DT6" s="34">
        <f>IF(DT7="",NA(),DT7)</f>
        <v>0</v>
      </c>
      <c r="DU6" s="34">
        <f t="shared" ref="DU6:EC6" si="13">IF(DU7="",NA(),DU7)</f>
        <v>0</v>
      </c>
      <c r="DV6" s="34">
        <f t="shared" si="13"/>
        <v>0</v>
      </c>
      <c r="DW6" s="34">
        <f t="shared" si="13"/>
        <v>0</v>
      </c>
      <c r="DX6" s="34">
        <f t="shared" si="13"/>
        <v>0</v>
      </c>
      <c r="DY6" s="34">
        <f t="shared" si="13"/>
        <v>0</v>
      </c>
      <c r="DZ6" s="34">
        <f t="shared" si="13"/>
        <v>0</v>
      </c>
      <c r="EA6" s="35">
        <f t="shared" si="13"/>
        <v>0.01</v>
      </c>
      <c r="EB6" s="35">
        <f t="shared" si="13"/>
        <v>8.6199999999999992</v>
      </c>
      <c r="EC6" s="34">
        <f t="shared" si="13"/>
        <v>0</v>
      </c>
      <c r="ED6" s="34" t="str">
        <f>IF(ED7="","",IF(ED7="-","【-】","【"&amp;SUBSTITUTE(TEXT(ED7,"#,##0.00"),"-","△")&amp;"】"))</f>
        <v>【0.01】</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0.06</v>
      </c>
      <c r="EO6" s="34" t="str">
        <f>IF(EO7="","",IF(EO7="-","【-】","【"&amp;SUBSTITUTE(TEXT(EO7,"#,##0.00"),"-","△")&amp;"】"))</f>
        <v>【0.30】</v>
      </c>
    </row>
    <row r="7" spans="1:148" s="36" customFormat="1" x14ac:dyDescent="0.15">
      <c r="A7" s="28"/>
      <c r="B7" s="37">
        <v>2020</v>
      </c>
      <c r="C7" s="37">
        <v>52019</v>
      </c>
      <c r="D7" s="37">
        <v>46</v>
      </c>
      <c r="E7" s="37">
        <v>17</v>
      </c>
      <c r="F7" s="37">
        <v>4</v>
      </c>
      <c r="G7" s="37">
        <v>0</v>
      </c>
      <c r="H7" s="37" t="s">
        <v>96</v>
      </c>
      <c r="I7" s="37" t="s">
        <v>97</v>
      </c>
      <c r="J7" s="37" t="s">
        <v>98</v>
      </c>
      <c r="K7" s="37" t="s">
        <v>99</v>
      </c>
      <c r="L7" s="37" t="s">
        <v>100</v>
      </c>
      <c r="M7" s="37" t="s">
        <v>101</v>
      </c>
      <c r="N7" s="38" t="s">
        <v>102</v>
      </c>
      <c r="O7" s="38">
        <v>53.94</v>
      </c>
      <c r="P7" s="38">
        <v>1.22</v>
      </c>
      <c r="Q7" s="38">
        <v>90.26</v>
      </c>
      <c r="R7" s="38">
        <v>3113</v>
      </c>
      <c r="S7" s="38">
        <v>305390</v>
      </c>
      <c r="T7" s="38">
        <v>906.07</v>
      </c>
      <c r="U7" s="38">
        <v>337.05</v>
      </c>
      <c r="V7" s="38">
        <v>3707</v>
      </c>
      <c r="W7" s="38">
        <v>2.54</v>
      </c>
      <c r="X7" s="38">
        <v>1459.45</v>
      </c>
      <c r="Y7" s="38">
        <v>87.6</v>
      </c>
      <c r="Z7" s="38">
        <v>86.61</v>
      </c>
      <c r="AA7" s="38">
        <v>81.83</v>
      </c>
      <c r="AB7" s="38">
        <v>90.57</v>
      </c>
      <c r="AC7" s="38">
        <v>94.2</v>
      </c>
      <c r="AD7" s="38">
        <v>100.85</v>
      </c>
      <c r="AE7" s="38">
        <v>102.13</v>
      </c>
      <c r="AF7" s="38">
        <v>101.72</v>
      </c>
      <c r="AG7" s="38">
        <v>102.73</v>
      </c>
      <c r="AH7" s="38">
        <v>102.7</v>
      </c>
      <c r="AI7" s="38">
        <v>104.83</v>
      </c>
      <c r="AJ7" s="38">
        <v>190.98</v>
      </c>
      <c r="AK7" s="38">
        <v>242.86</v>
      </c>
      <c r="AL7" s="38">
        <v>298.8</v>
      </c>
      <c r="AM7" s="38">
        <v>335.96</v>
      </c>
      <c r="AN7" s="38">
        <v>364.47</v>
      </c>
      <c r="AO7" s="38">
        <v>110.77</v>
      </c>
      <c r="AP7" s="38">
        <v>109.51</v>
      </c>
      <c r="AQ7" s="38">
        <v>112.88</v>
      </c>
      <c r="AR7" s="38">
        <v>94.97</v>
      </c>
      <c r="AS7" s="38">
        <v>48.2</v>
      </c>
      <c r="AT7" s="38">
        <v>61.55</v>
      </c>
      <c r="AU7" s="38">
        <v>52.31</v>
      </c>
      <c r="AV7" s="38">
        <v>24.25</v>
      </c>
      <c r="AW7" s="38">
        <v>87.77</v>
      </c>
      <c r="AX7" s="38">
        <v>69.95</v>
      </c>
      <c r="AY7" s="38">
        <v>96.07</v>
      </c>
      <c r="AZ7" s="38">
        <v>46.78</v>
      </c>
      <c r="BA7" s="38">
        <v>47.44</v>
      </c>
      <c r="BB7" s="38">
        <v>49.18</v>
      </c>
      <c r="BC7" s="38">
        <v>47.72</v>
      </c>
      <c r="BD7" s="38">
        <v>46.85</v>
      </c>
      <c r="BE7" s="38">
        <v>45.34</v>
      </c>
      <c r="BF7" s="38">
        <v>3218.7</v>
      </c>
      <c r="BG7" s="38">
        <v>3521.3</v>
      </c>
      <c r="BH7" s="38">
        <v>3608.06</v>
      </c>
      <c r="BI7" s="38">
        <v>3767.6</v>
      </c>
      <c r="BJ7" s="38">
        <v>2916.92</v>
      </c>
      <c r="BK7" s="38">
        <v>1298.9100000000001</v>
      </c>
      <c r="BL7" s="38">
        <v>1243.71</v>
      </c>
      <c r="BM7" s="38">
        <v>1194.1500000000001</v>
      </c>
      <c r="BN7" s="38">
        <v>1206.79</v>
      </c>
      <c r="BO7" s="38">
        <v>1268.6300000000001</v>
      </c>
      <c r="BP7" s="38">
        <v>1260.21</v>
      </c>
      <c r="BQ7" s="38">
        <v>70.260000000000005</v>
      </c>
      <c r="BR7" s="38">
        <v>89.56</v>
      </c>
      <c r="BS7" s="38">
        <v>79.400000000000006</v>
      </c>
      <c r="BT7" s="38">
        <v>100</v>
      </c>
      <c r="BU7" s="38">
        <v>100</v>
      </c>
      <c r="BV7" s="38">
        <v>69.87</v>
      </c>
      <c r="BW7" s="38">
        <v>74.3</v>
      </c>
      <c r="BX7" s="38">
        <v>72.260000000000005</v>
      </c>
      <c r="BY7" s="38">
        <v>71.84</v>
      </c>
      <c r="BZ7" s="38">
        <v>82.88</v>
      </c>
      <c r="CA7" s="38">
        <v>75.290000000000006</v>
      </c>
      <c r="CB7" s="38">
        <v>254.7</v>
      </c>
      <c r="CC7" s="38">
        <v>199.65</v>
      </c>
      <c r="CD7" s="38">
        <v>231.63</v>
      </c>
      <c r="CE7" s="38">
        <v>181.18</v>
      </c>
      <c r="CF7" s="38">
        <v>177.31</v>
      </c>
      <c r="CG7" s="38">
        <v>234.96</v>
      </c>
      <c r="CH7" s="38">
        <v>221.81</v>
      </c>
      <c r="CI7" s="38">
        <v>230.02</v>
      </c>
      <c r="CJ7" s="38">
        <v>228.47</v>
      </c>
      <c r="CK7" s="38">
        <v>187.76</v>
      </c>
      <c r="CL7" s="38">
        <v>215.41</v>
      </c>
      <c r="CM7" s="38">
        <v>32.26</v>
      </c>
      <c r="CN7" s="38">
        <v>32.74</v>
      </c>
      <c r="CO7" s="38">
        <v>32.950000000000003</v>
      </c>
      <c r="CP7" s="38">
        <v>28.3</v>
      </c>
      <c r="CQ7" s="38">
        <v>28.69</v>
      </c>
      <c r="CR7" s="38">
        <v>42.9</v>
      </c>
      <c r="CS7" s="38">
        <v>43.36</v>
      </c>
      <c r="CT7" s="38">
        <v>42.56</v>
      </c>
      <c r="CU7" s="38">
        <v>42.47</v>
      </c>
      <c r="CV7" s="38">
        <v>45.87</v>
      </c>
      <c r="CW7" s="38">
        <v>42.9</v>
      </c>
      <c r="CX7" s="38">
        <v>57.48</v>
      </c>
      <c r="CY7" s="38">
        <v>56.16</v>
      </c>
      <c r="CZ7" s="38">
        <v>55.31</v>
      </c>
      <c r="DA7" s="38">
        <v>57.4</v>
      </c>
      <c r="DB7" s="38">
        <v>59.1</v>
      </c>
      <c r="DC7" s="38">
        <v>83.5</v>
      </c>
      <c r="DD7" s="38">
        <v>83.06</v>
      </c>
      <c r="DE7" s="38">
        <v>83.32</v>
      </c>
      <c r="DF7" s="38">
        <v>83.75</v>
      </c>
      <c r="DG7" s="38">
        <v>87.65</v>
      </c>
      <c r="DH7" s="38">
        <v>84.75</v>
      </c>
      <c r="DI7" s="38">
        <v>23.82</v>
      </c>
      <c r="DJ7" s="38">
        <v>23.86</v>
      </c>
      <c r="DK7" s="38">
        <v>24.2</v>
      </c>
      <c r="DL7" s="38">
        <v>25.11</v>
      </c>
      <c r="DM7" s="38">
        <v>26.47</v>
      </c>
      <c r="DN7" s="38">
        <v>22.77</v>
      </c>
      <c r="DO7" s="38">
        <v>23.93</v>
      </c>
      <c r="DP7" s="38">
        <v>24.68</v>
      </c>
      <c r="DQ7" s="38">
        <v>24.68</v>
      </c>
      <c r="DR7" s="38">
        <v>29.24</v>
      </c>
      <c r="DS7" s="38">
        <v>23.6</v>
      </c>
      <c r="DT7" s="38">
        <v>0</v>
      </c>
      <c r="DU7" s="38">
        <v>0</v>
      </c>
      <c r="DV7" s="38">
        <v>0</v>
      </c>
      <c r="DW7" s="38">
        <v>0</v>
      </c>
      <c r="DX7" s="38">
        <v>0</v>
      </c>
      <c r="DY7" s="38">
        <v>0</v>
      </c>
      <c r="DZ7" s="38">
        <v>0</v>
      </c>
      <c r="EA7" s="38">
        <v>0.01</v>
      </c>
      <c r="EB7" s="38">
        <v>8.6199999999999992</v>
      </c>
      <c r="EC7" s="38">
        <v>0</v>
      </c>
      <c r="ED7" s="38">
        <v>0.01</v>
      </c>
      <c r="EE7" s="38">
        <v>0</v>
      </c>
      <c r="EF7" s="38">
        <v>0</v>
      </c>
      <c r="EG7" s="38">
        <v>0</v>
      </c>
      <c r="EH7" s="38">
        <v>0</v>
      </c>
      <c r="EI7" s="38">
        <v>0</v>
      </c>
      <c r="EJ7" s="38">
        <v>0.09</v>
      </c>
      <c r="EK7" s="38">
        <v>0.09</v>
      </c>
      <c r="EL7" s="38">
        <v>0.13</v>
      </c>
      <c r="EM7" s="38">
        <v>0.36</v>
      </c>
      <c r="EN7" s="38">
        <v>0.06</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2022-09-21T02:22:45Z</dcterms:created>
  <dcterms:modified xsi:type="dcterms:W3CDTF">2022-09-21T02:22:45Z</dcterms:modified>
</cp:coreProperties>
</file>