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6阯､驥檎伴\"/>
    </mc:Choice>
  </mc:AlternateContent>
  <xr:revisionPtr revIDLastSave="0" documentId="8_{3E0B456F-57A2-472C-80DD-4DF190C75451}" xr6:coauthVersionLast="47" xr6:coauthVersionMax="47" xr10:uidLastSave="{00000000-0000-0000-0000-000000000000}"/>
  <workbookProtection workbookAlgorithmName="SHA-512" workbookHashValue="Bvw2nhe+IycKE38wsh4nI1ysI4fksKbP0HZFCtR6EyHoZejAfGyjWLRBbYZoAi54mWFUyqW0QpvMG6MowoKLAw==" workbookSaltValue="6uuvKx0Y9ajkGfR9iEjXNA==" workbookSpinCount="100000" lockStructure="1"/>
  <bookViews>
    <workbookView xWindow="2115" yWindow="2115" windowWidth="21600" windowHeight="1138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AL10" i="4"/>
  <c r="AD10" i="4"/>
  <c r="W10" i="4"/>
  <c r="BB8" i="4"/>
</calcChain>
</file>

<file path=xl/sharedStrings.xml><?xml version="1.0" encoding="utf-8"?>
<sst xmlns="http://schemas.openxmlformats.org/spreadsheetml/2006/main" count="247" uniqueCount="121">
  <si>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</si>
  <si>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</si>
  <si>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</si>
  <si>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</si>
  <si>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</si>
  <si>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</si>
  <si>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</si>
  <si>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</si>
  <si>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</si>
  <si>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</si>
  <si>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</si>
  <si>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</si>
  <si>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</si>
  <si>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</si>
  <si>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</si>
  <si>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</si>
  <si>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</si>
  <si>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</si>
  <si>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</si>
  <si>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</si>
  <si>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</si>
  <si>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</si>
  <si>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</si>
  <si>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</si>
  <si>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</si>
  <si>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</si>
  <si>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</si>
  <si>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</si>
  <si>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</si>
  <si>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</si>
  <si>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</si>
  <si>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</si>
  <si>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</si>
  <si>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</si>
  <si>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</si>
  <si>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</si>
  <si>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</si>
  <si>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</si>
  <si>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</si>
  <si>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</si>
  <si>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</si>
  <si>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</si>
  <si>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</si>
  <si>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</si>
  <si>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</si>
  <si>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</si>
  <si>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</si>
  <si>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</si>
  <si>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</si>
  <si>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</si>
  <si>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</si>
  <si>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</si>
  <si>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</si>
  <si>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</si>
  <si>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</si>
  <si>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</si>
  <si>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</si>
  <si>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</si>
  <si>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</si>
  <si>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</si>
  <si>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</si>
  <si>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</si>
  <si>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</si>
  <si>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</si>
  <si>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</si>
  <si>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</si>
  <si>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</si>
  <si>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</si>
  <si>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</si>
  <si>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</si>
  <si>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</si>
  <si>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</si>
  <si>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</si>
  <si>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</si>
  <si>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</si>
  <si>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</si>
  <si>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</si>
  <si>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</si>
  <si>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</si>
  <si>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</si>
  <si>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</si>
  <si>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</si>
  <si>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</si>
  <si>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</si>
  <si>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</si>
  <si>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</si>
  <si>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</si>
  <si>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</si>
  <si>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</si>
  <si>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</si>
  <si>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</si>
  <si>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</si>
  <si>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</si>
  <si>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</si>
  <si>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</si>
  <si>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</si>
  <si>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</si>
  <si>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</si>
  <si>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</si>
  <si>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</si>
  <si>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</si>
  <si>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</si>
  <si>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</si>
  <si>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</si>
  <si>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</si>
  <si>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</si>
  <si>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</si>
  <si>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</si>
  <si>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</si>
  <si>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</si>
  <si>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</si>
  <si>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</si>
  <si>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</si>
  <si>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</si>
  <si>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</si>
  <si>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</si>
  <si>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</si>
  <si>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</si>
  <si>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特定地域生活排水処理事業は、平成１５年度に着手し、平成２２年度で完了している比較的新しい施設となっている。現時点では浄化槽について耐用年数を考慮する状況ではないものの、長期的な視点で更新費用等について計画検討する必要がある。</t>
    <phoneticPr fontId="4"/>
  </si>
  <si>
    <t>　総事業費としては大きな変化はないが、戸別の合併浄化槽であるため維持修繕費を縮減することは難しい。しかし、長期的な視点で今後の修繕等を考慮し、事業経営について検討する必要がある。</t>
    <phoneticPr fontId="4"/>
  </si>
  <si>
    <t>①収益的収支比率は、比較的高い水準となっているものの、人口減少による料金収入の減少が予想されることから、使用料の見直しについて検討する必要がある。
④企業債残高対事業規模比率は、新規借入れがないため年々低くなっているが、人口減少に伴い営業収益の減少が見込まれるため、使用料の見直しについて検討する必要がある。
⑤経費回収率は37.71％となり、汚水処理に係る費用を使用料以外の収入により賄っている状況が続いていることから、使用料の見直しについて検討する必要がある。
⑥汚水処理原価は、人口減少に伴う使用料収入及び年間有収水量の減少により、類似団体より高くなっている。
⑦施設利用率は、継続的な人口減少が予想されることから、横ばい若しくは低下することが懸念される。
⑧水洗化率は、供用開始時から町独自の各種助成制度により、類似団体より高い率となっており、今後も維持できる。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</si>
</sst>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9D9-4156-9C64-06E9030D908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9D9-4156-9C64-06E9030D908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50</c:v>
                </c:pt>
                <c:pt idx="1">
                  <c:v>50</c:v>
                </c:pt>
                <c:pt idx="2">
                  <c:v>50</c:v>
                </c:pt>
                <c:pt idx="3">
                  <c:v>50</c:v>
                </c:pt>
                <c:pt idx="4">
                  <c:v>50</c:v>
                </c:pt>
              </c:numCache>
            </c:numRef>
          </c:val>
          <c:extLst>
            <c:ext xmlns:c16="http://schemas.microsoft.com/office/drawing/2014/chart" uri="{C3380CC4-5D6E-409C-BE32-E72D297353CC}">
              <c16:uniqueId val="{00000000-A623-4567-BB60-3B3705F1D65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61.55</c:v>
                </c:pt>
                <c:pt idx="1">
                  <c:v>57.22</c:v>
                </c:pt>
                <c:pt idx="2">
                  <c:v>59.94</c:v>
                </c:pt>
                <c:pt idx="3">
                  <c:v>59.64</c:v>
                </c:pt>
                <c:pt idx="4">
                  <c:v>58.19</c:v>
                </c:pt>
              </c:numCache>
            </c:numRef>
          </c:val>
          <c:smooth val="0"/>
          <c:extLst>
            <c:ext xmlns:c16="http://schemas.microsoft.com/office/drawing/2014/chart" uri="{C3380CC4-5D6E-409C-BE32-E72D297353CC}">
              <c16:uniqueId val="{00000001-A623-4567-BB60-3B3705F1D65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051D-4FD1-B407-F38C550C5EF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67.489999999999995</c:v>
                </c:pt>
                <c:pt idx="1">
                  <c:v>67.290000000000006</c:v>
                </c:pt>
                <c:pt idx="2">
                  <c:v>89.66</c:v>
                </c:pt>
                <c:pt idx="3">
                  <c:v>90.63</c:v>
                </c:pt>
                <c:pt idx="4">
                  <c:v>87.8</c:v>
                </c:pt>
              </c:numCache>
            </c:numRef>
          </c:val>
          <c:smooth val="0"/>
          <c:extLst>
            <c:ext xmlns:c16="http://schemas.microsoft.com/office/drawing/2014/chart" uri="{C3380CC4-5D6E-409C-BE32-E72D297353CC}">
              <c16:uniqueId val="{00000001-051D-4FD1-B407-F38C550C5EF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83.79</c:v>
                </c:pt>
                <c:pt idx="1">
                  <c:v>100.26</c:v>
                </c:pt>
                <c:pt idx="2">
                  <c:v>98.18</c:v>
                </c:pt>
                <c:pt idx="3">
                  <c:v>82.17</c:v>
                </c:pt>
                <c:pt idx="4">
                  <c:v>82.53</c:v>
                </c:pt>
              </c:numCache>
            </c:numRef>
          </c:val>
          <c:extLst>
            <c:ext xmlns:c16="http://schemas.microsoft.com/office/drawing/2014/chart" uri="{C3380CC4-5D6E-409C-BE32-E72D297353CC}">
              <c16:uniqueId val="{00000000-87D5-4BA5-AD49-B1DB2D92D1D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7D5-4BA5-AD49-B1DB2D92D1D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78C-49E5-8C71-80427C4E540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78C-49E5-8C71-80427C4E540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7B6-4610-9BB4-574934229F9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7B6-4610-9BB4-574934229F9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5FC-438F-AF57-B659391651B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5FC-438F-AF57-B659391651B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AD4-40BC-827F-C2AEC9A9B09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AD4-40BC-827F-C2AEC9A9B09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443.79</c:v>
                </c:pt>
                <c:pt idx="1">
                  <c:v>428.34</c:v>
                </c:pt>
                <c:pt idx="2">
                  <c:v>417.27</c:v>
                </c:pt>
                <c:pt idx="3">
                  <c:v>357.06</c:v>
                </c:pt>
                <c:pt idx="4">
                  <c:v>338.18</c:v>
                </c:pt>
              </c:numCache>
            </c:numRef>
          </c:val>
          <c:extLst>
            <c:ext xmlns:c16="http://schemas.microsoft.com/office/drawing/2014/chart" uri="{C3380CC4-5D6E-409C-BE32-E72D297353CC}">
              <c16:uniqueId val="{00000000-ED00-427F-B5B6-5C3B989CA7E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413.5</c:v>
                </c:pt>
                <c:pt idx="1">
                  <c:v>407.42</c:v>
                </c:pt>
                <c:pt idx="2">
                  <c:v>296.89</c:v>
                </c:pt>
                <c:pt idx="3">
                  <c:v>270.57</c:v>
                </c:pt>
                <c:pt idx="4">
                  <c:v>294.27</c:v>
                </c:pt>
              </c:numCache>
            </c:numRef>
          </c:val>
          <c:smooth val="0"/>
          <c:extLst>
            <c:ext xmlns:c16="http://schemas.microsoft.com/office/drawing/2014/chart" uri="{C3380CC4-5D6E-409C-BE32-E72D297353CC}">
              <c16:uniqueId val="{00000001-ED00-427F-B5B6-5C3B989CA7E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47.29</c:v>
                </c:pt>
                <c:pt idx="1">
                  <c:v>48.33</c:v>
                </c:pt>
                <c:pt idx="2">
                  <c:v>53.11</c:v>
                </c:pt>
                <c:pt idx="3">
                  <c:v>41.88</c:v>
                </c:pt>
                <c:pt idx="4">
                  <c:v>37.71</c:v>
                </c:pt>
              </c:numCache>
            </c:numRef>
          </c:val>
          <c:extLst>
            <c:ext xmlns:c16="http://schemas.microsoft.com/office/drawing/2014/chart" uri="{C3380CC4-5D6E-409C-BE32-E72D297353CC}">
              <c16:uniqueId val="{00000000-C194-4EB0-8F84-F93D408AECA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55.84</c:v>
                </c:pt>
                <c:pt idx="1">
                  <c:v>57.08</c:v>
                </c:pt>
                <c:pt idx="2">
                  <c:v>63.06</c:v>
                </c:pt>
                <c:pt idx="3">
                  <c:v>62.5</c:v>
                </c:pt>
                <c:pt idx="4">
                  <c:v>60.59</c:v>
                </c:pt>
              </c:numCache>
            </c:numRef>
          </c:val>
          <c:smooth val="0"/>
          <c:extLst>
            <c:ext xmlns:c16="http://schemas.microsoft.com/office/drawing/2014/chart" uri="{C3380CC4-5D6E-409C-BE32-E72D297353CC}">
              <c16:uniqueId val="{00000001-C194-4EB0-8F84-F93D408AECA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320.39</c:v>
                </c:pt>
                <c:pt idx="1">
                  <c:v>334.43</c:v>
                </c:pt>
                <c:pt idx="2">
                  <c:v>312.49</c:v>
                </c:pt>
                <c:pt idx="3">
                  <c:v>371.92</c:v>
                </c:pt>
                <c:pt idx="4">
                  <c:v>426.93</c:v>
                </c:pt>
              </c:numCache>
            </c:numRef>
          </c:val>
          <c:extLst>
            <c:ext xmlns:c16="http://schemas.microsoft.com/office/drawing/2014/chart" uri="{C3380CC4-5D6E-409C-BE32-E72D297353CC}">
              <c16:uniqueId val="{00000000-AB6D-44AB-95EF-C933E1173B1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287.57</c:v>
                </c:pt>
                <c:pt idx="1">
                  <c:v>286.86</c:v>
                </c:pt>
                <c:pt idx="2">
                  <c:v>264.77</c:v>
                </c:pt>
                <c:pt idx="3">
                  <c:v>269.33</c:v>
                </c:pt>
                <c:pt idx="4">
                  <c:v>280.23</c:v>
                </c:pt>
              </c:numCache>
            </c:numRef>
          </c:val>
          <c:smooth val="0"/>
          <c:extLst>
            <c:ext xmlns:c16="http://schemas.microsoft.com/office/drawing/2014/chart" uri="{C3380CC4-5D6E-409C-BE32-E72D297353CC}">
              <c16:uniqueId val="{00000001-AB6D-44AB-95EF-C933E1173B1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D1"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藤里町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tr">
        <f>データ!$M$6</f>
        <v>非設置</v>
      </c>
      <c r="AE8" s="73"/>
      <c r="AF8" s="73"/>
      <c r="AG8" s="73"/>
      <c r="AH8" s="73"/>
      <c r="AI8" s="73"/>
      <c r="AJ8" s="73"/>
      <c r="AK8" s="3"/>
      <c r="AL8" s="69">
        <f>データ!S6</f>
        <v>3083</v>
      </c>
      <c r="AM8" s="69"/>
      <c r="AN8" s="69"/>
      <c r="AO8" s="69"/>
      <c r="AP8" s="69"/>
      <c r="AQ8" s="69"/>
      <c r="AR8" s="69"/>
      <c r="AS8" s="69"/>
      <c r="AT8" s="68">
        <f>データ!T6</f>
        <v>282.13</v>
      </c>
      <c r="AU8" s="68"/>
      <c r="AV8" s="68"/>
      <c r="AW8" s="68"/>
      <c r="AX8" s="68"/>
      <c r="AY8" s="68"/>
      <c r="AZ8" s="68"/>
      <c r="BA8" s="68"/>
      <c r="BB8" s="68">
        <f>データ!U6</f>
        <v>10.93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13.4</v>
      </c>
      <c r="Q10" s="68"/>
      <c r="R10" s="68"/>
      <c r="S10" s="68"/>
      <c r="T10" s="68"/>
      <c r="U10" s="68"/>
      <c r="V10" s="68"/>
      <c r="W10" s="68">
        <f>データ!Q6</f>
        <v>100</v>
      </c>
      <c r="X10" s="68"/>
      <c r="Y10" s="68"/>
      <c r="Z10" s="68"/>
      <c r="AA10" s="68"/>
      <c r="AB10" s="68"/>
      <c r="AC10" s="68"/>
      <c r="AD10" s="69">
        <f>データ!R6</f>
        <v>2662</v>
      </c>
      <c r="AE10" s="69"/>
      <c r="AF10" s="69"/>
      <c r="AG10" s="69"/>
      <c r="AH10" s="69"/>
      <c r="AI10" s="69"/>
      <c r="AJ10" s="69"/>
      <c r="AK10" s="2"/>
      <c r="AL10" s="69">
        <f>データ!V6</f>
        <v>410</v>
      </c>
      <c r="AM10" s="69"/>
      <c r="AN10" s="69"/>
      <c r="AO10" s="69"/>
      <c r="AP10" s="69"/>
      <c r="AQ10" s="69"/>
      <c r="AR10" s="69"/>
      <c r="AS10" s="69"/>
      <c r="AT10" s="68">
        <f>データ!W6</f>
        <v>0.77</v>
      </c>
      <c r="AU10" s="68"/>
      <c r="AV10" s="68"/>
      <c r="AW10" s="68"/>
      <c r="AX10" s="68"/>
      <c r="AY10" s="68"/>
      <c r="AZ10" s="68"/>
      <c r="BA10" s="68"/>
      <c r="BB10" s="68">
        <f>データ!X6</f>
        <v>532.47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120</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【314.13】</v>
      </c>
      <c r="I86" s="26" t="str">
        <f>データ!CA6</f>
        <v>【58.42】</v>
      </c>
      <c r="J86" s="26" t="str">
        <f>データ!CL6</f>
        <v>【282.28】</v>
      </c>
      <c r="K86" s="26" t="str">
        <f>データ!CW6</f>
        <v>【57.83】</v>
      </c>
      <c r="L86" s="26" t="str">
        <f>データ!DH6</f>
        <v>【77.67】</v>
      </c>
      <c r="M86" s="26" t="s">
        <v>43</v>
      </c>
      <c r="N86" s="26" t="s">
        <v>44</v>
      </c>
      <c r="O86" s="26" t="str">
        <f>データ!EO6</f>
        <v>【-】</v>
      </c>
    </row>
  </sheetData>
  <sheetProtection algorithmName="SHA-512" hashValue="WCkm/ejsXYqli7USCKl7MJ1eqixymzNF39FVYu6Zf4SB9FmlYUVCsp1sTnbu8i5ZEHRQVT5XWGSRM7ci1XK78g==" saltValue="/QHcKCfFJpxiizE6FJBWT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53465</v>
      </c>
      <c r="D6" s="33">
        <f t="shared" si="3"/>
        <v>47</v>
      </c>
      <c r="E6" s="33">
        <f t="shared" si="3"/>
        <v>18</v>
      </c>
      <c r="F6" s="33">
        <f t="shared" si="3"/>
        <v>0</v>
      </c>
      <c r="G6" s="33">
        <f t="shared" si="3"/>
        <v>0</v>
      </c>
      <c r="H6" s="33" t="str">
        <f t="shared" si="3"/>
        <v>秋田県　藤里町</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13.4</v>
      </c>
      <c r="Q6" s="34">
        <f t="shared" si="3"/>
        <v>100</v>
      </c>
      <c r="R6" s="34">
        <f t="shared" si="3"/>
        <v>2662</v>
      </c>
      <c r="S6" s="34">
        <f t="shared" si="3"/>
        <v>3083</v>
      </c>
      <c r="T6" s="34">
        <f t="shared" si="3"/>
        <v>282.13</v>
      </c>
      <c r="U6" s="34">
        <f t="shared" si="3"/>
        <v>10.93</v>
      </c>
      <c r="V6" s="34">
        <f t="shared" si="3"/>
        <v>410</v>
      </c>
      <c r="W6" s="34">
        <f t="shared" si="3"/>
        <v>0.77</v>
      </c>
      <c r="X6" s="34">
        <f t="shared" si="3"/>
        <v>532.47</v>
      </c>
      <c r="Y6" s="35">
        <f>IF(Y7="",NA(),Y7)</f>
        <v>83.79</v>
      </c>
      <c r="Z6" s="35">
        <f t="shared" ref="Z6:AH6" si="4">IF(Z7="",NA(),Z7)</f>
        <v>100.26</v>
      </c>
      <c r="AA6" s="35">
        <f t="shared" si="4"/>
        <v>98.18</v>
      </c>
      <c r="AB6" s="35">
        <f t="shared" si="4"/>
        <v>82.17</v>
      </c>
      <c r="AC6" s="35">
        <f t="shared" si="4"/>
        <v>82.53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443.79</v>
      </c>
      <c r="BG6" s="35">
        <f t="shared" ref="BG6:BO6" si="7">IF(BG7="",NA(),BG7)</f>
        <v>428.34</v>
      </c>
      <c r="BH6" s="35">
        <f t="shared" si="7"/>
        <v>417.27</v>
      </c>
      <c r="BI6" s="35">
        <f t="shared" si="7"/>
        <v>357.06</v>
      </c>
      <c r="BJ6" s="35">
        <f t="shared" si="7"/>
        <v>338.18</v>
      </c>
      <c r="BK6" s="35">
        <f t="shared" si="7"/>
        <v>413.5</v>
      </c>
      <c r="BL6" s="35">
        <f t="shared" si="7"/>
        <v>407.42</v>
      </c>
      <c r="BM6" s="35">
        <f t="shared" si="7"/>
        <v>296.89</v>
      </c>
      <c r="BN6" s="35">
        <f t="shared" si="7"/>
        <v>270.57</v>
      </c>
      <c r="BO6" s="35">
        <f t="shared" si="7"/>
        <v>294.27</v>
      </c>
      <c r="BP6" s="34" t="str">
        <f>IF(BP7="","",IF(BP7="-","【-】","【"&amp;SUBSTITUTE(TEXT(BP7,"#,##0.00"),"-","△")&amp;"】"))</f>
        <v>【314.13】</v>
      </c>
      <c r="BQ6" s="35">
        <f>IF(BQ7="",NA(),BQ7)</f>
        <v>47.29</v>
      </c>
      <c r="BR6" s="35">
        <f t="shared" ref="BR6:BZ6" si="8">IF(BR7="",NA(),BR7)</f>
        <v>48.33</v>
      </c>
      <c r="BS6" s="35">
        <f t="shared" si="8"/>
        <v>53.11</v>
      </c>
      <c r="BT6" s="35">
        <f t="shared" si="8"/>
        <v>41.88</v>
      </c>
      <c r="BU6" s="35">
        <f t="shared" si="8"/>
        <v>37.71</v>
      </c>
      <c r="BV6" s="35">
        <f t="shared" si="8"/>
        <v>55.84</v>
      </c>
      <c r="BW6" s="35">
        <f t="shared" si="8"/>
        <v>57.08</v>
      </c>
      <c r="BX6" s="35">
        <f t="shared" si="8"/>
        <v>63.06</v>
      </c>
      <c r="BY6" s="35">
        <f t="shared" si="8"/>
        <v>62.5</v>
      </c>
      <c r="BZ6" s="35">
        <f t="shared" si="8"/>
        <v>60.59</v>
      </c>
      <c r="CA6" s="34" t="str">
        <f>IF(CA7="","",IF(CA7="-","【-】","【"&amp;SUBSTITUTE(TEXT(CA7,"#,##0.00"),"-","△")&amp;"】"))</f>
        <v>【58.42】</v>
      </c>
      <c r="CB6" s="35">
        <f>IF(CB7="",NA(),CB7)</f>
        <v>320.39</v>
      </c>
      <c r="CC6" s="35">
        <f t="shared" ref="CC6:CK6" si="9">IF(CC7="",NA(),CC7)</f>
        <v>334.43</v>
      </c>
      <c r="CD6" s="35">
        <f t="shared" si="9"/>
        <v>312.49</v>
      </c>
      <c r="CE6" s="35">
        <f t="shared" si="9"/>
        <v>371.92</v>
      </c>
      <c r="CF6" s="35">
        <f t="shared" si="9"/>
        <v>426.93</v>
      </c>
      <c r="CG6" s="35">
        <f t="shared" si="9"/>
        <v>287.57</v>
      </c>
      <c r="CH6" s="35">
        <f t="shared" si="9"/>
        <v>286.86</v>
      </c>
      <c r="CI6" s="35">
        <f t="shared" si="9"/>
        <v>264.77</v>
      </c>
      <c r="CJ6" s="35">
        <f t="shared" si="9"/>
        <v>269.33</v>
      </c>
      <c r="CK6" s="35">
        <f t="shared" si="9"/>
        <v>280.23</v>
      </c>
      <c r="CL6" s="34" t="str">
        <f>IF(CL7="","",IF(CL7="-","【-】","【"&amp;SUBSTITUTE(TEXT(CL7,"#,##0.00"),"-","△")&amp;"】"))</f>
        <v>【282.28】</v>
      </c>
      <c r="CM6" s="35">
        <f>IF(CM7="",NA(),CM7)</f>
        <v>50</v>
      </c>
      <c r="CN6" s="35">
        <f t="shared" ref="CN6:CV6" si="10">IF(CN7="",NA(),CN7)</f>
        <v>50</v>
      </c>
      <c r="CO6" s="35">
        <f t="shared" si="10"/>
        <v>50</v>
      </c>
      <c r="CP6" s="35">
        <f t="shared" si="10"/>
        <v>50</v>
      </c>
      <c r="CQ6" s="35">
        <f t="shared" si="10"/>
        <v>50</v>
      </c>
      <c r="CR6" s="35">
        <f t="shared" si="10"/>
        <v>61.55</v>
      </c>
      <c r="CS6" s="35">
        <f t="shared" si="10"/>
        <v>57.22</v>
      </c>
      <c r="CT6" s="35">
        <f t="shared" si="10"/>
        <v>59.94</v>
      </c>
      <c r="CU6" s="35">
        <f t="shared" si="10"/>
        <v>59.64</v>
      </c>
      <c r="CV6" s="35">
        <f t="shared" si="10"/>
        <v>58.19</v>
      </c>
      <c r="CW6" s="34" t="str">
        <f>IF(CW7="","",IF(CW7="-","【-】","【"&amp;SUBSTITUTE(TEXT(CW7,"#,##0.00"),"-","△")&amp;"】"))</f>
        <v>【57.83】</v>
      </c>
      <c r="CX6" s="35">
        <f>IF(CX7="",NA(),CX7)</f>
        <v>100</v>
      </c>
      <c r="CY6" s="35">
        <f t="shared" ref="CY6:DG6" si="11">IF(CY7="",NA(),CY7)</f>
        <v>100</v>
      </c>
      <c r="CZ6" s="35">
        <f t="shared" si="11"/>
        <v>100</v>
      </c>
      <c r="DA6" s="35">
        <f t="shared" si="11"/>
        <v>100</v>
      </c>
      <c r="DB6" s="35">
        <f t="shared" si="11"/>
        <v>100</v>
      </c>
      <c r="DC6" s="35">
        <f t="shared" si="11"/>
        <v>67.489999999999995</v>
      </c>
      <c r="DD6" s="35">
        <f t="shared" si="11"/>
        <v>67.290000000000006</v>
      </c>
      <c r="DE6" s="35">
        <f t="shared" si="11"/>
        <v>89.66</v>
      </c>
      <c r="DF6" s="35">
        <f t="shared" si="11"/>
        <v>90.63</v>
      </c>
      <c r="DG6" s="35">
        <f t="shared" si="11"/>
        <v>87.8</v>
      </c>
      <c r="DH6" s="34" t="str">
        <f>IF(DH7="","",IF(DH7="-","【-】","【"&amp;SUBSTITUTE(TEXT(DH7,"#,##0.00"),"-","△")&amp;"】"))</f>
        <v>【77.67】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53465</v>
      </c>
      <c r="D7" s="37">
        <v>47</v>
      </c>
      <c r="E7" s="37">
        <v>18</v>
      </c>
      <c r="F7" s="37">
        <v>0</v>
      </c>
      <c r="G7" s="37">
        <v>0</v>
      </c>
      <c r="H7" s="37" t="s">
        <v>98</v>
      </c>
      <c r="I7" s="37" t="s">
        <v>99</v>
      </c>
      <c r="J7" s="37" t="s">
        <v>100</v>
      </c>
      <c r="K7" s="37" t="s">
        <v>101</v>
      </c>
      <c r="L7" s="37" t="s">
        <v>102</v>
      </c>
      <c r="M7" s="37" t="s">
        <v>103</v>
      </c>
      <c r="N7" s="38" t="s">
        <v>104</v>
      </c>
      <c r="O7" s="38" t="s">
        <v>105</v>
      </c>
      <c r="P7" s="38">
        <v>13.4</v>
      </c>
      <c r="Q7" s="38">
        <v>100</v>
      </c>
      <c r="R7" s="38">
        <v>2662</v>
      </c>
      <c r="S7" s="38">
        <v>3083</v>
      </c>
      <c r="T7" s="38">
        <v>282.13</v>
      </c>
      <c r="U7" s="38">
        <v>10.93</v>
      </c>
      <c r="V7" s="38">
        <v>410</v>
      </c>
      <c r="W7" s="38">
        <v>0.77</v>
      </c>
      <c r="X7" s="38">
        <v>532.47</v>
      </c>
      <c r="Y7" s="38">
        <v>83.79</v>
      </c>
      <c r="Z7" s="38">
        <v>100.26</v>
      </c>
      <c r="AA7" s="38">
        <v>98.18</v>
      </c>
      <c r="AB7" s="38">
        <v>82.17</v>
      </c>
      <c r="AC7" s="38">
        <v>82.53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443.79</v>
      </c>
      <c r="BG7" s="38">
        <v>428.34</v>
      </c>
      <c r="BH7" s="38">
        <v>417.27</v>
      </c>
      <c r="BI7" s="38">
        <v>357.06</v>
      </c>
      <c r="BJ7" s="38">
        <v>338.18</v>
      </c>
      <c r="BK7" s="38">
        <v>413.5</v>
      </c>
      <c r="BL7" s="38">
        <v>407.42</v>
      </c>
      <c r="BM7" s="38">
        <v>296.89</v>
      </c>
      <c r="BN7" s="38">
        <v>270.57</v>
      </c>
      <c r="BO7" s="38">
        <v>294.27</v>
      </c>
      <c r="BP7" s="38">
        <v>314.13</v>
      </c>
      <c r="BQ7" s="38">
        <v>47.29</v>
      </c>
      <c r="BR7" s="38">
        <v>48.33</v>
      </c>
      <c r="BS7" s="38">
        <v>53.11</v>
      </c>
      <c r="BT7" s="38">
        <v>41.88</v>
      </c>
      <c r="BU7" s="38">
        <v>37.71</v>
      </c>
      <c r="BV7" s="38">
        <v>55.84</v>
      </c>
      <c r="BW7" s="38">
        <v>57.08</v>
      </c>
      <c r="BX7" s="38">
        <v>63.06</v>
      </c>
      <c r="BY7" s="38">
        <v>62.5</v>
      </c>
      <c r="BZ7" s="38">
        <v>60.59</v>
      </c>
      <c r="CA7" s="38">
        <v>58.42</v>
      </c>
      <c r="CB7" s="38">
        <v>320.39</v>
      </c>
      <c r="CC7" s="38">
        <v>334.43</v>
      </c>
      <c r="CD7" s="38">
        <v>312.49</v>
      </c>
      <c r="CE7" s="38">
        <v>371.92</v>
      </c>
      <c r="CF7" s="38">
        <v>426.93</v>
      </c>
      <c r="CG7" s="38">
        <v>287.57</v>
      </c>
      <c r="CH7" s="38">
        <v>286.86</v>
      </c>
      <c r="CI7" s="38">
        <v>264.77</v>
      </c>
      <c r="CJ7" s="38">
        <v>269.33</v>
      </c>
      <c r="CK7" s="38">
        <v>280.23</v>
      </c>
      <c r="CL7" s="38">
        <v>282.27999999999997</v>
      </c>
      <c r="CM7" s="38">
        <v>50</v>
      </c>
      <c r="CN7" s="38">
        <v>50</v>
      </c>
      <c r="CO7" s="38">
        <v>50</v>
      </c>
      <c r="CP7" s="38">
        <v>50</v>
      </c>
      <c r="CQ7" s="38">
        <v>50</v>
      </c>
      <c r="CR7" s="38">
        <v>61.55</v>
      </c>
      <c r="CS7" s="38">
        <v>57.22</v>
      </c>
      <c r="CT7" s="38">
        <v>59.94</v>
      </c>
      <c r="CU7" s="38">
        <v>59.64</v>
      </c>
      <c r="CV7" s="38">
        <v>58.19</v>
      </c>
      <c r="CW7" s="38">
        <v>57.83</v>
      </c>
      <c r="CX7" s="38">
        <v>100</v>
      </c>
      <c r="CY7" s="38">
        <v>100</v>
      </c>
      <c r="CZ7" s="38">
        <v>100</v>
      </c>
      <c r="DA7" s="38">
        <v>100</v>
      </c>
      <c r="DB7" s="38">
        <v>100</v>
      </c>
      <c r="DC7" s="38">
        <v>67.489999999999995</v>
      </c>
      <c r="DD7" s="38">
        <v>67.290000000000006</v>
      </c>
      <c r="DE7" s="38">
        <v>89.66</v>
      </c>
      <c r="DF7" s="38">
        <v>90.63</v>
      </c>
      <c r="DG7" s="38">
        <v>87.8</v>
      </c>
      <c r="DH7" s="38">
        <v>77.67</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115</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2022-09-21T04:42:17Z</dcterms:created>
  <dcterms:modified xsi:type="dcterms:W3CDTF">2022-09-21T04:42:17Z</dcterms:modified>
</cp:coreProperties>
</file>