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4鄒ｽ蠕檎伴\"/>
    </mc:Choice>
  </mc:AlternateContent>
  <xr:revisionPtr revIDLastSave="0" documentId="8_{66D6CC8D-F105-434A-9A6F-69BFBC258AAF}" xr6:coauthVersionLast="47" xr6:coauthVersionMax="47" xr10:uidLastSave="{00000000-0000-0000-0000-000000000000}"/>
  <workbookProtection workbookAlgorithmName="SHA-512" workbookHashValue="b9p/UivwjorHHN9o4UdqhK07OO5koq05oTGr/UNuIC/Bz79COfFuzUB93Rfj5rrmmtcg1pHjj/6cMPFIPl3z2Q==" workbookSaltValue="aD6M7eTPGjlIR4xh27vtNg=="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W10" i="4" s="1"/>
  <c r="P6" i="5"/>
  <c r="P10" i="4" s="1"/>
  <c r="O6" i="5"/>
  <c r="N6" i="5"/>
  <c r="B10" i="4" s="1"/>
  <c r="M6" i="5"/>
  <c r="AD8" i="4" s="1"/>
  <c r="L6" i="5"/>
  <c r="K6" i="5"/>
  <c r="J6" i="5"/>
  <c r="I8" i="4" s="1"/>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I10" i="4"/>
  <c r="BB8" i="4"/>
  <c r="AT8" i="4"/>
  <c r="W8" i="4"/>
  <c r="P8" i="4"/>
  <c r="B6" i="4"/>
</calcChain>
</file>

<file path=xl/sharedStrings.xml><?xml version="1.0" encoding="utf-8"?>
<sst xmlns="http://schemas.openxmlformats.org/spreadsheetml/2006/main" count="228" uniqueCount="114">
  <si>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</si>
  <si>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</si>
  <si>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</si>
  <si>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</si>
  <si>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</si>
  <si>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</si>
  <si>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</si>
  <si>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</si>
  <si>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</si>
  <si>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</si>
  <si>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</si>
  <si>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</si>
  <si>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</si>
  <si>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</si>
  <si>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</si>
  <si>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</si>
  <si>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</si>
  <si>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</si>
  <si>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</si>
  <si>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</si>
  <si>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</si>
  <si>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</si>
  <si>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</si>
  <si>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</si>
  <si>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</si>
  <si>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</si>
  <si>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</si>
  <si>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</si>
  <si>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</si>
  <si>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</si>
  <si>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</si>
  <si>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</si>
  <si>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</si>
  <si>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</si>
  <si>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</si>
  <si>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</si>
  <si>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</si>
  <si>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</si>
  <si>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</si>
  <si>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</si>
  <si>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</si>
  <si>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</si>
  <si>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</si>
  <si>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</si>
  <si>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</si>
  <si>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</si>
  <si>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</si>
  <si>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</si>
  <si>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</si>
  <si>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</si>
  <si>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</si>
  <si>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</si>
  <si>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</si>
  <si>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</si>
  <si>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</si>
  <si>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</si>
  <si>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</si>
  <si>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</si>
  <si>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</si>
  <si>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</si>
  <si>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</si>
  <si>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</si>
  <si>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</si>
  <si>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</si>
  <si>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</si>
  <si>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</si>
  <si>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</si>
  <si>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</si>
  <si>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</si>
  <si>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</si>
  <si>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</si>
  <si>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</si>
  <si>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</si>
  <si>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</si>
  <si>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</si>
  <si>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</si>
  <si>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</si>
  <si>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</si>
  <si>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</si>
  <si>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</si>
  <si>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</si>
  <si>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</si>
  <si>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</si>
  <si>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</si>
  <si>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</si>
  <si>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</si>
  <si>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</si>
  <si>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</si>
  <si>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</si>
  <si>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</si>
  <si>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</si>
  <si>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</si>
  <si>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</si>
  <si>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</si>
  <si>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</si>
  <si>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</si>
  <si>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</si>
  <si>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</si>
  <si>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</si>
  <si>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</si>
  <si>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</si>
  <si>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</si>
  <si>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</si>
  <si>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</si>
  <si>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</si>
  <si>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</si>
  <si>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</si>
  <si>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</si>
  <si>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</si>
  <si>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</si>
  <si>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</si>
  <si>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経営については①～④のグラフより経営収支が黒字で、債務残高も平均より低いことなどからも現在は健全であるといえる。
　今後の経営状況については、人口減少等に伴う水需要の減少により給水収益が悪化することが確実であり、長期的な資金確保に向けた対策を検討していきます。
　また、料金徴収の対象となった水量の割合を指し示す「有収率」は、昨年よりも4.7％増加し、引き続き類似団体平均を上回っており、漏水箇所の調査・修繕が収益につながっていると分析します。
　今後も人口減少などによる使用水量の減少に伴う水道料金収入の減に加え、今後策定予定の「水道事業アセットマネジメント」により施設の老朽化に伴う費用の増が見込まれるため、引き続き健全経営の確保とともに経営基盤の強化に努める必要があります。</t>
    <rPh sb="153" eb="156">
      <t>サシシメ</t>
    </rPh>
    <rPh sb="173" eb="175">
      <t>ゾウカ</t>
    </rPh>
    <rPh sb="259" eb="261">
      <t>コンゴ</t>
    </rPh>
    <rPh sb="261" eb="263">
      <t>サクテイ</t>
    </rPh>
    <rPh sb="263" eb="265">
      <t>ヨテイ</t>
    </rPh>
    <phoneticPr fontId="4"/>
  </si>
  <si>
    <t>　耐用年数を超えた管路の長さの割合を示す「管路経年化率」は、前年度より改善したものの類似団体と比べても引き続き施設の老朽化度が高い結果となっています。
　また、管路の更新ペースについては、類似団体に比べて遅い状態が続いています。
　今後給水収益の長期的な低減が見込まれるため効率的な経営努力を重ね、策定予定である「水道事業アセットマネジメント」により施設整備計画を推進する必要があります。</t>
    <rPh sb="30" eb="33">
      <t>ゼンネンド</t>
    </rPh>
    <rPh sb="35" eb="37">
      <t>カイゼン</t>
    </rPh>
    <phoneticPr fontId="4"/>
  </si>
  <si>
    <t>　水道事業の主たる収入である水道料金収入は、人口減少等の影響もあり、令和２年度においても減収の見込みで、今後も厳しい事業環境が続くことが想定されます。
　このため、事前の数年間は支出の抑制を行い、「水道ビジョン」に沿って毎年20,000千円程度の純利益を維持しつつ、積立等の剰余金を蓄え「持続可能な経営」を推進していきます。</t>
    <rPh sb="1" eb="3">
      <t>スイドウ</t>
    </rPh>
    <rPh sb="3" eb="5">
      <t>ジギョウ</t>
    </rPh>
    <rPh sb="6" eb="7">
      <t>シュ</t>
    </rPh>
    <rPh sb="9" eb="11">
      <t>シュウニュウ</t>
    </rPh>
    <rPh sb="14" eb="16">
      <t>スイドウ</t>
    </rPh>
    <rPh sb="16" eb="18">
      <t>リョウキン</t>
    </rPh>
    <rPh sb="18" eb="20">
      <t>シュウニュウ</t>
    </rPh>
    <rPh sb="28" eb="30">
      <t>エイキョウ</t>
    </rPh>
    <rPh sb="34" eb="36">
      <t>レイワ</t>
    </rPh>
    <rPh sb="37" eb="39">
      <t>ネンド</t>
    </rPh>
    <rPh sb="44" eb="46">
      <t>ゲンシュウ</t>
    </rPh>
    <rPh sb="47" eb="49">
      <t>ミコ</t>
    </rPh>
    <rPh sb="52" eb="54">
      <t>コンゴ</t>
    </rPh>
    <rPh sb="55" eb="56">
      <t>キビ</t>
    </rPh>
    <rPh sb="58" eb="60">
      <t>ジギョウ</t>
    </rPh>
    <rPh sb="60" eb="62">
      <t>カンキョウ</t>
    </rPh>
    <rPh sb="63" eb="64">
      <t>ツヅ</t>
    </rPh>
    <rPh sb="68" eb="70">
      <t>ソウテイ</t>
    </rPh>
    <rPh sb="107" eb="108">
      <t>ソ</t>
    </rPh>
    <rPh sb="127" eb="129">
      <t>イジ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</si>
</sst>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0.04</c:v>
                </c:pt>
                <c:pt idx="1">
                  <c:v>0.03</c:v>
                </c:pt>
                <c:pt idx="2">
                  <c:v>0.06</c:v>
                </c:pt>
                <c:pt idx="3">
                  <c:v>0.15</c:v>
                </c:pt>
                <c:pt idx="4">
                  <c:v>0.23</c:v>
                </c:pt>
              </c:numCache>
            </c:numRef>
          </c:val>
          <c:extLst>
            <c:ext xmlns:c16="http://schemas.microsoft.com/office/drawing/2014/chart" uri="{C3380CC4-5D6E-409C-BE32-E72D297353CC}">
              <c16:uniqueId val="{00000000-CDEE-48AF-8FDA-73BC2C9E5C17}"/>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0.39</c:v>
                </c:pt>
                <c:pt idx="2">
                  <c:v>0.52</c:v>
                </c:pt>
                <c:pt idx="3">
                  <c:v>0.47</c:v>
                </c:pt>
                <c:pt idx="4">
                  <c:v>0.4</c:v>
                </c:pt>
              </c:numCache>
            </c:numRef>
          </c:val>
          <c:smooth val="0"/>
          <c:extLst>
            <c:ext xmlns:c16="http://schemas.microsoft.com/office/drawing/2014/chart" uri="{C3380CC4-5D6E-409C-BE32-E72D297353CC}">
              <c16:uniqueId val="{00000001-CDEE-48AF-8FDA-73BC2C9E5C17}"/>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69.260000000000005</c:v>
                </c:pt>
                <c:pt idx="1">
                  <c:v>61.8</c:v>
                </c:pt>
                <c:pt idx="2">
                  <c:v>57.32</c:v>
                </c:pt>
                <c:pt idx="3">
                  <c:v>51.72</c:v>
                </c:pt>
                <c:pt idx="4">
                  <c:v>48.11</c:v>
                </c:pt>
              </c:numCache>
            </c:numRef>
          </c:val>
          <c:extLst>
            <c:ext xmlns:c16="http://schemas.microsoft.com/office/drawing/2014/chart" uri="{C3380CC4-5D6E-409C-BE32-E72D297353CC}">
              <c16:uniqueId val="{00000000-F8DE-48C0-B89D-90E46CD110A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54.24</c:v>
                </c:pt>
                <c:pt idx="1">
                  <c:v>55.88</c:v>
                </c:pt>
                <c:pt idx="2">
                  <c:v>50.29</c:v>
                </c:pt>
                <c:pt idx="3">
                  <c:v>49.64</c:v>
                </c:pt>
                <c:pt idx="4">
                  <c:v>49.38</c:v>
                </c:pt>
              </c:numCache>
            </c:numRef>
          </c:val>
          <c:smooth val="0"/>
          <c:extLst>
            <c:ext xmlns:c16="http://schemas.microsoft.com/office/drawing/2014/chart" uri="{C3380CC4-5D6E-409C-BE32-E72D297353CC}">
              <c16:uniqueId val="{00000001-F8DE-48C0-B89D-90E46CD110A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64.14</c:v>
                </c:pt>
                <c:pt idx="1">
                  <c:v>71.72</c:v>
                </c:pt>
                <c:pt idx="2">
                  <c:v>77.47</c:v>
                </c:pt>
                <c:pt idx="3">
                  <c:v>81.67</c:v>
                </c:pt>
                <c:pt idx="4">
                  <c:v>86.33</c:v>
                </c:pt>
              </c:numCache>
            </c:numRef>
          </c:val>
          <c:extLst>
            <c:ext xmlns:c16="http://schemas.microsoft.com/office/drawing/2014/chart" uri="{C3380CC4-5D6E-409C-BE32-E72D297353CC}">
              <c16:uniqueId val="{00000000-A4B7-4EA8-A274-460E135B9B7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81.680000000000007</c:v>
                </c:pt>
                <c:pt idx="1">
                  <c:v>80.989999999999995</c:v>
                </c:pt>
                <c:pt idx="2">
                  <c:v>77.73</c:v>
                </c:pt>
                <c:pt idx="3">
                  <c:v>78.09</c:v>
                </c:pt>
                <c:pt idx="4">
                  <c:v>78.010000000000005</c:v>
                </c:pt>
              </c:numCache>
            </c:numRef>
          </c:val>
          <c:smooth val="0"/>
          <c:extLst>
            <c:ext xmlns:c16="http://schemas.microsoft.com/office/drawing/2014/chart" uri="{C3380CC4-5D6E-409C-BE32-E72D297353CC}">
              <c16:uniqueId val="{00000001-A4B7-4EA8-A274-460E135B9B7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115.62</c:v>
                </c:pt>
                <c:pt idx="1">
                  <c:v>124.7</c:v>
                </c:pt>
                <c:pt idx="2">
                  <c:v>123.77</c:v>
                </c:pt>
                <c:pt idx="3">
                  <c:v>122.29</c:v>
                </c:pt>
                <c:pt idx="4">
                  <c:v>127.79</c:v>
                </c:pt>
              </c:numCache>
            </c:numRef>
          </c:val>
          <c:extLst>
            <c:ext xmlns:c16="http://schemas.microsoft.com/office/drawing/2014/chart" uri="{C3380CC4-5D6E-409C-BE32-E72D297353CC}">
              <c16:uniqueId val="{00000000-9CBD-458F-BAB8-D9620B9BBE1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111.34</c:v>
                </c:pt>
                <c:pt idx="1">
                  <c:v>110.02</c:v>
                </c:pt>
                <c:pt idx="2">
                  <c:v>103.81</c:v>
                </c:pt>
                <c:pt idx="3">
                  <c:v>104.35</c:v>
                </c:pt>
                <c:pt idx="4">
                  <c:v>105.34</c:v>
                </c:pt>
              </c:numCache>
            </c:numRef>
          </c:val>
          <c:smooth val="0"/>
          <c:extLst>
            <c:ext xmlns:c16="http://schemas.microsoft.com/office/drawing/2014/chart" uri="{C3380CC4-5D6E-409C-BE32-E72D297353CC}">
              <c16:uniqueId val="{00000001-9CBD-458F-BAB8-D9620B9BBE1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50.89</c:v>
                </c:pt>
                <c:pt idx="1">
                  <c:v>52.54</c:v>
                </c:pt>
                <c:pt idx="2">
                  <c:v>53.03</c:v>
                </c:pt>
                <c:pt idx="3">
                  <c:v>53.59</c:v>
                </c:pt>
                <c:pt idx="4">
                  <c:v>55.12</c:v>
                </c:pt>
              </c:numCache>
            </c:numRef>
          </c:val>
          <c:extLst>
            <c:ext xmlns:c16="http://schemas.microsoft.com/office/drawing/2014/chart" uri="{C3380CC4-5D6E-409C-BE32-E72D297353CC}">
              <c16:uniqueId val="{00000000-0722-4994-91A2-BD632501E6D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48.14</c:v>
                </c:pt>
                <c:pt idx="1">
                  <c:v>46.61</c:v>
                </c:pt>
                <c:pt idx="2">
                  <c:v>45.85</c:v>
                </c:pt>
                <c:pt idx="3">
                  <c:v>47.31</c:v>
                </c:pt>
                <c:pt idx="4">
                  <c:v>47.5</c:v>
                </c:pt>
              </c:numCache>
            </c:numRef>
          </c:val>
          <c:smooth val="0"/>
          <c:extLst>
            <c:ext xmlns:c16="http://schemas.microsoft.com/office/drawing/2014/chart" uri="{C3380CC4-5D6E-409C-BE32-E72D297353CC}">
              <c16:uniqueId val="{00000001-0722-4994-91A2-BD632501E6D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formatCode="#,##0.00;&quot;△&quot;#,##0.00">
                  <c:v>0</c:v>
                </c:pt>
                <c:pt idx="1">
                  <c:v>53.17</c:v>
                </c:pt>
                <c:pt idx="2">
                  <c:v>52.74</c:v>
                </c:pt>
                <c:pt idx="3">
                  <c:v>52.05</c:v>
                </c:pt>
                <c:pt idx="4">
                  <c:v>51.4</c:v>
                </c:pt>
              </c:numCache>
            </c:numRef>
          </c:val>
          <c:extLst>
            <c:ext xmlns:c16="http://schemas.microsoft.com/office/drawing/2014/chart" uri="{C3380CC4-5D6E-409C-BE32-E72D297353CC}">
              <c16:uniqueId val="{00000000-B890-4844-88BA-0174EC93FB15}"/>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11.13</c:v>
                </c:pt>
                <c:pt idx="1">
                  <c:v>10.84</c:v>
                </c:pt>
                <c:pt idx="2">
                  <c:v>14.13</c:v>
                </c:pt>
                <c:pt idx="3">
                  <c:v>16.77</c:v>
                </c:pt>
                <c:pt idx="4">
                  <c:v>17.399999999999999</c:v>
                </c:pt>
              </c:numCache>
            </c:numRef>
          </c:val>
          <c:smooth val="0"/>
          <c:extLst>
            <c:ext xmlns:c16="http://schemas.microsoft.com/office/drawing/2014/chart" uri="{C3380CC4-5D6E-409C-BE32-E72D297353CC}">
              <c16:uniqueId val="{00000001-B890-4844-88BA-0174EC93FB15}"/>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139-4F6E-99F3-203A26FEC52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10.130000000000001</c:v>
                </c:pt>
                <c:pt idx="1">
                  <c:v>7.31</c:v>
                </c:pt>
                <c:pt idx="2">
                  <c:v>25.66</c:v>
                </c:pt>
                <c:pt idx="3">
                  <c:v>21.69</c:v>
                </c:pt>
                <c:pt idx="4">
                  <c:v>24.04</c:v>
                </c:pt>
              </c:numCache>
            </c:numRef>
          </c:val>
          <c:smooth val="0"/>
          <c:extLst>
            <c:ext xmlns:c16="http://schemas.microsoft.com/office/drawing/2014/chart" uri="{C3380CC4-5D6E-409C-BE32-E72D297353CC}">
              <c16:uniqueId val="{00000001-4139-4F6E-99F3-203A26FEC52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624.54</c:v>
                </c:pt>
                <c:pt idx="1">
                  <c:v>1127.5899999999999</c:v>
                </c:pt>
                <c:pt idx="2">
                  <c:v>1111.0999999999999</c:v>
                </c:pt>
                <c:pt idx="3">
                  <c:v>1233.56</c:v>
                </c:pt>
                <c:pt idx="4">
                  <c:v>1183.48</c:v>
                </c:pt>
              </c:numCache>
            </c:numRef>
          </c:val>
          <c:extLst>
            <c:ext xmlns:c16="http://schemas.microsoft.com/office/drawing/2014/chart" uri="{C3380CC4-5D6E-409C-BE32-E72D297353CC}">
              <c16:uniqueId val="{00000000-F0F3-4A6C-8AD7-C5D9A5DDCF3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388.67</c:v>
                </c:pt>
                <c:pt idx="1">
                  <c:v>355.27</c:v>
                </c:pt>
                <c:pt idx="2">
                  <c:v>300.14</c:v>
                </c:pt>
                <c:pt idx="3">
                  <c:v>301.04000000000002</c:v>
                </c:pt>
                <c:pt idx="4">
                  <c:v>305.08</c:v>
                </c:pt>
              </c:numCache>
            </c:numRef>
          </c:val>
          <c:smooth val="0"/>
          <c:extLst>
            <c:ext xmlns:c16="http://schemas.microsoft.com/office/drawing/2014/chart" uri="{C3380CC4-5D6E-409C-BE32-E72D297353CC}">
              <c16:uniqueId val="{00000001-F0F3-4A6C-8AD7-C5D9A5DDCF3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164.82</c:v>
                </c:pt>
                <c:pt idx="1">
                  <c:v>155.43</c:v>
                </c:pt>
                <c:pt idx="2">
                  <c:v>147.13999999999999</c:v>
                </c:pt>
                <c:pt idx="3">
                  <c:v>143.86000000000001</c:v>
                </c:pt>
                <c:pt idx="4">
                  <c:v>136.36000000000001</c:v>
                </c:pt>
              </c:numCache>
            </c:numRef>
          </c:val>
          <c:extLst>
            <c:ext xmlns:c16="http://schemas.microsoft.com/office/drawing/2014/chart" uri="{C3380CC4-5D6E-409C-BE32-E72D297353CC}">
              <c16:uniqueId val="{00000000-2F6E-4E6A-8B07-D78F8563372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422.5</c:v>
                </c:pt>
                <c:pt idx="1">
                  <c:v>458.27</c:v>
                </c:pt>
                <c:pt idx="2">
                  <c:v>566.65</c:v>
                </c:pt>
                <c:pt idx="3">
                  <c:v>551.62</c:v>
                </c:pt>
                <c:pt idx="4">
                  <c:v>585.59</c:v>
                </c:pt>
              </c:numCache>
            </c:numRef>
          </c:val>
          <c:smooth val="0"/>
          <c:extLst>
            <c:ext xmlns:c16="http://schemas.microsoft.com/office/drawing/2014/chart" uri="{C3380CC4-5D6E-409C-BE32-E72D297353CC}">
              <c16:uniqueId val="{00000001-2F6E-4E6A-8B07-D78F8563372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114.68</c:v>
                </c:pt>
                <c:pt idx="1">
                  <c:v>124.18</c:v>
                </c:pt>
                <c:pt idx="2">
                  <c:v>123.1</c:v>
                </c:pt>
                <c:pt idx="3">
                  <c:v>121.52</c:v>
                </c:pt>
                <c:pt idx="4">
                  <c:v>127.81</c:v>
                </c:pt>
              </c:numCache>
            </c:numRef>
          </c:val>
          <c:extLst>
            <c:ext xmlns:c16="http://schemas.microsoft.com/office/drawing/2014/chart" uri="{C3380CC4-5D6E-409C-BE32-E72D297353CC}">
              <c16:uniqueId val="{00000000-83F0-49CE-8635-D0E6EA148D4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101.64</c:v>
                </c:pt>
                <c:pt idx="1">
                  <c:v>96.77</c:v>
                </c:pt>
                <c:pt idx="2">
                  <c:v>84.77</c:v>
                </c:pt>
                <c:pt idx="3">
                  <c:v>87.11</c:v>
                </c:pt>
                <c:pt idx="4">
                  <c:v>82.78</c:v>
                </c:pt>
              </c:numCache>
            </c:numRef>
          </c:val>
          <c:smooth val="0"/>
          <c:extLst>
            <c:ext xmlns:c16="http://schemas.microsoft.com/office/drawing/2014/chart" uri="{C3380CC4-5D6E-409C-BE32-E72D297353CC}">
              <c16:uniqueId val="{00000001-83F0-49CE-8635-D0E6EA148D4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188.98</c:v>
                </c:pt>
                <c:pt idx="1">
                  <c:v>175.39</c:v>
                </c:pt>
                <c:pt idx="2">
                  <c:v>175.51</c:v>
                </c:pt>
                <c:pt idx="3">
                  <c:v>178.69</c:v>
                </c:pt>
                <c:pt idx="4">
                  <c:v>170.5</c:v>
                </c:pt>
              </c:numCache>
            </c:numRef>
          </c:val>
          <c:extLst>
            <c:ext xmlns:c16="http://schemas.microsoft.com/office/drawing/2014/chart" uri="{C3380CC4-5D6E-409C-BE32-E72D297353CC}">
              <c16:uniqueId val="{00000000-762E-4E77-9478-4CD39BF6780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179.16</c:v>
                </c:pt>
                <c:pt idx="1">
                  <c:v>187.18</c:v>
                </c:pt>
                <c:pt idx="2">
                  <c:v>227.27</c:v>
                </c:pt>
                <c:pt idx="3">
                  <c:v>223.98</c:v>
                </c:pt>
                <c:pt idx="4">
                  <c:v>225.09</c:v>
                </c:pt>
              </c:numCache>
            </c:numRef>
          </c:val>
          <c:smooth val="0"/>
          <c:extLst>
            <c:ext xmlns:c16="http://schemas.microsoft.com/office/drawing/2014/chart" uri="{C3380CC4-5D6E-409C-BE32-E72D297353CC}">
              <c16:uniqueId val="{00000001-762E-4E77-9478-4CD39BF6780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7" t="s">
        <v>0</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row>
    <row r="3" spans="1:78" ht="9.75" customHeight="1" x14ac:dyDescent="0.15">
      <c r="A3" s="2"/>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row>
    <row r="4" spans="1:78" ht="9.75" customHeight="1" x14ac:dyDescent="0.15">
      <c r="A4" s="2"/>
      <c r="B4" s="87"/>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c r="BA4" s="87"/>
      <c r="BB4" s="87"/>
      <c r="BC4" s="87"/>
      <c r="BD4" s="87"/>
      <c r="BE4" s="87"/>
      <c r="BF4" s="87"/>
      <c r="BG4" s="87"/>
      <c r="BH4" s="87"/>
      <c r="BI4" s="87"/>
      <c r="BJ4" s="87"/>
      <c r="BK4" s="87"/>
      <c r="BL4" s="87"/>
      <c r="BM4" s="87"/>
      <c r="BN4" s="87"/>
      <c r="BO4" s="87"/>
      <c r="BP4" s="87"/>
      <c r="BQ4" s="87"/>
      <c r="BR4" s="87"/>
      <c r="BS4" s="87"/>
      <c r="BT4" s="87"/>
      <c r="BU4" s="87"/>
      <c r="BV4" s="87"/>
      <c r="BW4" s="87"/>
      <c r="BX4" s="87"/>
      <c r="BY4" s="87"/>
      <c r="BZ4" s="8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8" t="str">
        <f>データ!H6</f>
        <v>秋田県　羽後町</v>
      </c>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9"/>
      <c r="AE6" s="89"/>
      <c r="AF6" s="89"/>
      <c r="AG6" s="89"/>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9" t="s">
        <v>1</v>
      </c>
      <c r="C7" s="80"/>
      <c r="D7" s="80"/>
      <c r="E7" s="80"/>
      <c r="F7" s="80"/>
      <c r="G7" s="80"/>
      <c r="H7" s="80"/>
      <c r="I7" s="79" t="s">
        <v>2</v>
      </c>
      <c r="J7" s="80"/>
      <c r="K7" s="80"/>
      <c r="L7" s="80"/>
      <c r="M7" s="80"/>
      <c r="N7" s="80"/>
      <c r="O7" s="81"/>
      <c r="P7" s="82" t="s">
        <v>3</v>
      </c>
      <c r="Q7" s="82"/>
      <c r="R7" s="82"/>
      <c r="S7" s="82"/>
      <c r="T7" s="82"/>
      <c r="U7" s="82"/>
      <c r="V7" s="82"/>
      <c r="W7" s="82" t="s">
        <v>4</v>
      </c>
      <c r="X7" s="82"/>
      <c r="Y7" s="82"/>
      <c r="Z7" s="82"/>
      <c r="AA7" s="82"/>
      <c r="AB7" s="82"/>
      <c r="AC7" s="82"/>
      <c r="AD7" s="82" t="s">
        <v>5</v>
      </c>
      <c r="AE7" s="82"/>
      <c r="AF7" s="82"/>
      <c r="AG7" s="82"/>
      <c r="AH7" s="82"/>
      <c r="AI7" s="82"/>
      <c r="AJ7" s="82"/>
      <c r="AK7" s="4"/>
      <c r="AL7" s="82" t="s">
        <v>6</v>
      </c>
      <c r="AM7" s="82"/>
      <c r="AN7" s="82"/>
      <c r="AO7" s="82"/>
      <c r="AP7" s="82"/>
      <c r="AQ7" s="82"/>
      <c r="AR7" s="82"/>
      <c r="AS7" s="82"/>
      <c r="AT7" s="79" t="s">
        <v>7</v>
      </c>
      <c r="AU7" s="80"/>
      <c r="AV7" s="80"/>
      <c r="AW7" s="80"/>
      <c r="AX7" s="80"/>
      <c r="AY7" s="80"/>
      <c r="AZ7" s="80"/>
      <c r="BA7" s="80"/>
      <c r="BB7" s="82" t="s">
        <v>8</v>
      </c>
      <c r="BC7" s="82"/>
      <c r="BD7" s="82"/>
      <c r="BE7" s="82"/>
      <c r="BF7" s="82"/>
      <c r="BG7" s="82"/>
      <c r="BH7" s="82"/>
      <c r="BI7" s="82"/>
      <c r="BJ7" s="3"/>
      <c r="BK7" s="3"/>
      <c r="BL7" s="5" t="s">
        <v>9</v>
      </c>
      <c r="BM7" s="6"/>
      <c r="BN7" s="6"/>
      <c r="BO7" s="6"/>
      <c r="BP7" s="6"/>
      <c r="BQ7" s="6"/>
      <c r="BR7" s="6"/>
      <c r="BS7" s="6"/>
      <c r="BT7" s="6"/>
      <c r="BU7" s="6"/>
      <c r="BV7" s="6"/>
      <c r="BW7" s="6"/>
      <c r="BX7" s="6"/>
      <c r="BY7" s="7"/>
    </row>
    <row r="8" spans="1:78" ht="18.75" customHeight="1" x14ac:dyDescent="0.15">
      <c r="A8" s="2"/>
      <c r="B8" s="83" t="str">
        <f>データ!$I$6</f>
        <v>法適用</v>
      </c>
      <c r="C8" s="84"/>
      <c r="D8" s="84"/>
      <c r="E8" s="84"/>
      <c r="F8" s="84"/>
      <c r="G8" s="84"/>
      <c r="H8" s="84"/>
      <c r="I8" s="83" t="str">
        <f>データ!$J$6</f>
        <v>水道事業</v>
      </c>
      <c r="J8" s="84"/>
      <c r="K8" s="84"/>
      <c r="L8" s="84"/>
      <c r="M8" s="84"/>
      <c r="N8" s="84"/>
      <c r="O8" s="85"/>
      <c r="P8" s="86" t="str">
        <f>データ!$K$6</f>
        <v>末端給水事業</v>
      </c>
      <c r="Q8" s="86"/>
      <c r="R8" s="86"/>
      <c r="S8" s="86"/>
      <c r="T8" s="86"/>
      <c r="U8" s="86"/>
      <c r="V8" s="86"/>
      <c r="W8" s="86" t="str">
        <f>データ!$L$6</f>
        <v>A8</v>
      </c>
      <c r="X8" s="86"/>
      <c r="Y8" s="86"/>
      <c r="Z8" s="86"/>
      <c r="AA8" s="86"/>
      <c r="AB8" s="86"/>
      <c r="AC8" s="86"/>
      <c r="AD8" s="86" t="str">
        <f>データ!$M$6</f>
        <v>非設置</v>
      </c>
      <c r="AE8" s="86"/>
      <c r="AF8" s="86"/>
      <c r="AG8" s="86"/>
      <c r="AH8" s="86"/>
      <c r="AI8" s="86"/>
      <c r="AJ8" s="86"/>
      <c r="AK8" s="4"/>
      <c r="AL8" s="74">
        <f>データ!$R$6</f>
        <v>14344</v>
      </c>
      <c r="AM8" s="74"/>
      <c r="AN8" s="74"/>
      <c r="AO8" s="74"/>
      <c r="AP8" s="74"/>
      <c r="AQ8" s="74"/>
      <c r="AR8" s="74"/>
      <c r="AS8" s="74"/>
      <c r="AT8" s="70">
        <f>データ!$S$6</f>
        <v>230.78</v>
      </c>
      <c r="AU8" s="71"/>
      <c r="AV8" s="71"/>
      <c r="AW8" s="71"/>
      <c r="AX8" s="71"/>
      <c r="AY8" s="71"/>
      <c r="AZ8" s="71"/>
      <c r="BA8" s="71"/>
      <c r="BB8" s="73">
        <f>データ!$T$6</f>
        <v>62.15</v>
      </c>
      <c r="BC8" s="73"/>
      <c r="BD8" s="73"/>
      <c r="BE8" s="73"/>
      <c r="BF8" s="73"/>
      <c r="BG8" s="73"/>
      <c r="BH8" s="73"/>
      <c r="BI8" s="73"/>
      <c r="BJ8" s="3"/>
      <c r="BK8" s="3"/>
      <c r="BL8" s="77" t="s">
        <v>10</v>
      </c>
      <c r="BM8" s="78"/>
      <c r="BN8" s="8" t="s">
        <v>11</v>
      </c>
      <c r="BO8" s="9"/>
      <c r="BP8" s="9"/>
      <c r="BQ8" s="9"/>
      <c r="BR8" s="9"/>
      <c r="BS8" s="9"/>
      <c r="BT8" s="9"/>
      <c r="BU8" s="9"/>
      <c r="BV8" s="9"/>
      <c r="BW8" s="9"/>
      <c r="BX8" s="9"/>
      <c r="BY8" s="10"/>
    </row>
    <row r="9" spans="1:78" ht="18.75" customHeight="1" x14ac:dyDescent="0.15">
      <c r="A9" s="2"/>
      <c r="B9" s="79" t="s">
        <v>12</v>
      </c>
      <c r="C9" s="80"/>
      <c r="D9" s="80"/>
      <c r="E9" s="80"/>
      <c r="F9" s="80"/>
      <c r="G9" s="80"/>
      <c r="H9" s="80"/>
      <c r="I9" s="79" t="s">
        <v>13</v>
      </c>
      <c r="J9" s="80"/>
      <c r="K9" s="80"/>
      <c r="L9" s="80"/>
      <c r="M9" s="80"/>
      <c r="N9" s="80"/>
      <c r="O9" s="81"/>
      <c r="P9" s="82" t="s">
        <v>14</v>
      </c>
      <c r="Q9" s="82"/>
      <c r="R9" s="82"/>
      <c r="S9" s="82"/>
      <c r="T9" s="82"/>
      <c r="U9" s="82"/>
      <c r="V9" s="82"/>
      <c r="W9" s="82" t="s">
        <v>15</v>
      </c>
      <c r="X9" s="82"/>
      <c r="Y9" s="82"/>
      <c r="Z9" s="82"/>
      <c r="AA9" s="82"/>
      <c r="AB9" s="82"/>
      <c r="AC9" s="82"/>
      <c r="AD9" s="2"/>
      <c r="AE9" s="2"/>
      <c r="AF9" s="2"/>
      <c r="AG9" s="2"/>
      <c r="AH9" s="4"/>
      <c r="AI9" s="4"/>
      <c r="AJ9" s="4"/>
      <c r="AK9" s="4"/>
      <c r="AL9" s="82" t="s">
        <v>16</v>
      </c>
      <c r="AM9" s="82"/>
      <c r="AN9" s="82"/>
      <c r="AO9" s="82"/>
      <c r="AP9" s="82"/>
      <c r="AQ9" s="82"/>
      <c r="AR9" s="82"/>
      <c r="AS9" s="82"/>
      <c r="AT9" s="79" t="s">
        <v>17</v>
      </c>
      <c r="AU9" s="80"/>
      <c r="AV9" s="80"/>
      <c r="AW9" s="80"/>
      <c r="AX9" s="80"/>
      <c r="AY9" s="80"/>
      <c r="AZ9" s="80"/>
      <c r="BA9" s="80"/>
      <c r="BB9" s="82" t="s">
        <v>18</v>
      </c>
      <c r="BC9" s="82"/>
      <c r="BD9" s="82"/>
      <c r="BE9" s="82"/>
      <c r="BF9" s="82"/>
      <c r="BG9" s="82"/>
      <c r="BH9" s="82"/>
      <c r="BI9" s="82"/>
      <c r="BJ9" s="3"/>
      <c r="BK9" s="3"/>
      <c r="BL9" s="68" t="s">
        <v>19</v>
      </c>
      <c r="BM9" s="69"/>
      <c r="BN9" s="11" t="s">
        <v>20</v>
      </c>
      <c r="BO9" s="12"/>
      <c r="BP9" s="12"/>
      <c r="BQ9" s="12"/>
      <c r="BR9" s="12"/>
      <c r="BS9" s="12"/>
      <c r="BT9" s="12"/>
      <c r="BU9" s="12"/>
      <c r="BV9" s="12"/>
      <c r="BW9" s="12"/>
      <c r="BX9" s="12"/>
      <c r="BY9" s="13"/>
    </row>
    <row r="10" spans="1:78" ht="18.75" customHeight="1" x14ac:dyDescent="0.15">
      <c r="A10" s="2"/>
      <c r="B10" s="70" t="str">
        <f>データ!$N$6</f>
        <v>-</v>
      </c>
      <c r="C10" s="71"/>
      <c r="D10" s="71"/>
      <c r="E10" s="71"/>
      <c r="F10" s="71"/>
      <c r="G10" s="71"/>
      <c r="H10" s="71"/>
      <c r="I10" s="70">
        <f>データ!$O$6</f>
        <v>85.23</v>
      </c>
      <c r="J10" s="71"/>
      <c r="K10" s="71"/>
      <c r="L10" s="71"/>
      <c r="M10" s="71"/>
      <c r="N10" s="71"/>
      <c r="O10" s="72"/>
      <c r="P10" s="73">
        <f>データ!$P$6</f>
        <v>67.040000000000006</v>
      </c>
      <c r="Q10" s="73"/>
      <c r="R10" s="73"/>
      <c r="S10" s="73"/>
      <c r="T10" s="73"/>
      <c r="U10" s="73"/>
      <c r="V10" s="73"/>
      <c r="W10" s="74">
        <f>データ!$Q$6</f>
        <v>4411</v>
      </c>
      <c r="X10" s="74"/>
      <c r="Y10" s="74"/>
      <c r="Z10" s="74"/>
      <c r="AA10" s="74"/>
      <c r="AB10" s="74"/>
      <c r="AC10" s="74"/>
      <c r="AD10" s="2"/>
      <c r="AE10" s="2"/>
      <c r="AF10" s="2"/>
      <c r="AG10" s="2"/>
      <c r="AH10" s="4"/>
      <c r="AI10" s="4"/>
      <c r="AJ10" s="4"/>
      <c r="AK10" s="4"/>
      <c r="AL10" s="74">
        <f>データ!$U$6</f>
        <v>9518</v>
      </c>
      <c r="AM10" s="74"/>
      <c r="AN10" s="74"/>
      <c r="AO10" s="74"/>
      <c r="AP10" s="74"/>
      <c r="AQ10" s="74"/>
      <c r="AR10" s="74"/>
      <c r="AS10" s="74"/>
      <c r="AT10" s="70">
        <f>データ!$V$6</f>
        <v>58.74</v>
      </c>
      <c r="AU10" s="71"/>
      <c r="AV10" s="71"/>
      <c r="AW10" s="71"/>
      <c r="AX10" s="71"/>
      <c r="AY10" s="71"/>
      <c r="AZ10" s="71"/>
      <c r="BA10" s="71"/>
      <c r="BB10" s="73">
        <f>データ!$W$6</f>
        <v>162.04</v>
      </c>
      <c r="BC10" s="73"/>
      <c r="BD10" s="73"/>
      <c r="BE10" s="73"/>
      <c r="BF10" s="73"/>
      <c r="BG10" s="73"/>
      <c r="BH10" s="73"/>
      <c r="BI10" s="73"/>
      <c r="BJ10" s="2"/>
      <c r="BK10" s="2"/>
      <c r="BL10" s="75" t="s">
        <v>21</v>
      </c>
      <c r="BM10" s="7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65" t="s">
        <v>111</v>
      </c>
      <c r="BM16" s="66"/>
      <c r="BN16" s="66"/>
      <c r="BO16" s="66"/>
      <c r="BP16" s="66"/>
      <c r="BQ16" s="66"/>
      <c r="BR16" s="66"/>
      <c r="BS16" s="66"/>
      <c r="BT16" s="66"/>
      <c r="BU16" s="66"/>
      <c r="BV16" s="66"/>
      <c r="BW16" s="66"/>
      <c r="BX16" s="66"/>
      <c r="BY16" s="66"/>
      <c r="BZ16" s="67"/>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65"/>
      <c r="BM44" s="66"/>
      <c r="BN44" s="66"/>
      <c r="BO44" s="66"/>
      <c r="BP44" s="66"/>
      <c r="BQ44" s="66"/>
      <c r="BR44" s="66"/>
      <c r="BS44" s="66"/>
      <c r="BT44" s="66"/>
      <c r="BU44" s="66"/>
      <c r="BV44" s="66"/>
      <c r="BW44" s="66"/>
      <c r="BX44" s="66"/>
      <c r="BY44" s="66"/>
      <c r="BZ44" s="67"/>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65" t="s">
        <v>112</v>
      </c>
      <c r="BM47" s="66"/>
      <c r="BN47" s="66"/>
      <c r="BO47" s="66"/>
      <c r="BP47" s="66"/>
      <c r="BQ47" s="66"/>
      <c r="BR47" s="66"/>
      <c r="BS47" s="66"/>
      <c r="BT47" s="66"/>
      <c r="BU47" s="66"/>
      <c r="BV47" s="66"/>
      <c r="BW47" s="66"/>
      <c r="BX47" s="66"/>
      <c r="BY47" s="66"/>
      <c r="BZ47" s="67"/>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65"/>
      <c r="BM48" s="66"/>
      <c r="BN48" s="66"/>
      <c r="BO48" s="66"/>
      <c r="BP48" s="66"/>
      <c r="BQ48" s="66"/>
      <c r="BR48" s="66"/>
      <c r="BS48" s="66"/>
      <c r="BT48" s="66"/>
      <c r="BU48" s="66"/>
      <c r="BV48" s="66"/>
      <c r="BW48" s="66"/>
      <c r="BX48" s="66"/>
      <c r="BY48" s="66"/>
      <c r="BZ48" s="67"/>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65"/>
      <c r="BM49" s="66"/>
      <c r="BN49" s="66"/>
      <c r="BO49" s="66"/>
      <c r="BP49" s="66"/>
      <c r="BQ49" s="66"/>
      <c r="BR49" s="66"/>
      <c r="BS49" s="66"/>
      <c r="BT49" s="66"/>
      <c r="BU49" s="66"/>
      <c r="BV49" s="66"/>
      <c r="BW49" s="66"/>
      <c r="BX49" s="66"/>
      <c r="BY49" s="66"/>
      <c r="BZ49" s="67"/>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65"/>
      <c r="BM50" s="66"/>
      <c r="BN50" s="66"/>
      <c r="BO50" s="66"/>
      <c r="BP50" s="66"/>
      <c r="BQ50" s="66"/>
      <c r="BR50" s="66"/>
      <c r="BS50" s="66"/>
      <c r="BT50" s="66"/>
      <c r="BU50" s="66"/>
      <c r="BV50" s="66"/>
      <c r="BW50" s="66"/>
      <c r="BX50" s="66"/>
      <c r="BY50" s="66"/>
      <c r="BZ50" s="67"/>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65"/>
      <c r="BM51" s="66"/>
      <c r="BN51" s="66"/>
      <c r="BO51" s="66"/>
      <c r="BP51" s="66"/>
      <c r="BQ51" s="66"/>
      <c r="BR51" s="66"/>
      <c r="BS51" s="66"/>
      <c r="BT51" s="66"/>
      <c r="BU51" s="66"/>
      <c r="BV51" s="66"/>
      <c r="BW51" s="66"/>
      <c r="BX51" s="66"/>
      <c r="BY51" s="66"/>
      <c r="BZ51" s="67"/>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65"/>
      <c r="BM52" s="66"/>
      <c r="BN52" s="66"/>
      <c r="BO52" s="66"/>
      <c r="BP52" s="66"/>
      <c r="BQ52" s="66"/>
      <c r="BR52" s="66"/>
      <c r="BS52" s="66"/>
      <c r="BT52" s="66"/>
      <c r="BU52" s="66"/>
      <c r="BV52" s="66"/>
      <c r="BW52" s="66"/>
      <c r="BX52" s="66"/>
      <c r="BY52" s="66"/>
      <c r="BZ52" s="67"/>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65"/>
      <c r="BM53" s="66"/>
      <c r="BN53" s="66"/>
      <c r="BO53" s="66"/>
      <c r="BP53" s="66"/>
      <c r="BQ53" s="66"/>
      <c r="BR53" s="66"/>
      <c r="BS53" s="66"/>
      <c r="BT53" s="66"/>
      <c r="BU53" s="66"/>
      <c r="BV53" s="66"/>
      <c r="BW53" s="66"/>
      <c r="BX53" s="66"/>
      <c r="BY53" s="66"/>
      <c r="BZ53" s="67"/>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65"/>
      <c r="BM54" s="66"/>
      <c r="BN54" s="66"/>
      <c r="BO54" s="66"/>
      <c r="BP54" s="66"/>
      <c r="BQ54" s="66"/>
      <c r="BR54" s="66"/>
      <c r="BS54" s="66"/>
      <c r="BT54" s="66"/>
      <c r="BU54" s="66"/>
      <c r="BV54" s="66"/>
      <c r="BW54" s="66"/>
      <c r="BX54" s="66"/>
      <c r="BY54" s="66"/>
      <c r="BZ54" s="67"/>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65"/>
      <c r="BM55" s="66"/>
      <c r="BN55" s="66"/>
      <c r="BO55" s="66"/>
      <c r="BP55" s="66"/>
      <c r="BQ55" s="66"/>
      <c r="BR55" s="66"/>
      <c r="BS55" s="66"/>
      <c r="BT55" s="66"/>
      <c r="BU55" s="66"/>
      <c r="BV55" s="66"/>
      <c r="BW55" s="66"/>
      <c r="BX55" s="66"/>
      <c r="BY55" s="66"/>
      <c r="BZ55" s="67"/>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5"/>
      <c r="BM56" s="66"/>
      <c r="BN56" s="66"/>
      <c r="BO56" s="66"/>
      <c r="BP56" s="66"/>
      <c r="BQ56" s="66"/>
      <c r="BR56" s="66"/>
      <c r="BS56" s="66"/>
      <c r="BT56" s="66"/>
      <c r="BU56" s="66"/>
      <c r="BV56" s="66"/>
      <c r="BW56" s="66"/>
      <c r="BX56" s="66"/>
      <c r="BY56" s="66"/>
      <c r="BZ56" s="67"/>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5"/>
      <c r="BM57" s="66"/>
      <c r="BN57" s="66"/>
      <c r="BO57" s="66"/>
      <c r="BP57" s="66"/>
      <c r="BQ57" s="66"/>
      <c r="BR57" s="66"/>
      <c r="BS57" s="66"/>
      <c r="BT57" s="66"/>
      <c r="BU57" s="66"/>
      <c r="BV57" s="66"/>
      <c r="BW57" s="66"/>
      <c r="BX57" s="66"/>
      <c r="BY57" s="66"/>
      <c r="BZ57" s="67"/>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5"/>
      <c r="BM58" s="66"/>
      <c r="BN58" s="66"/>
      <c r="BO58" s="66"/>
      <c r="BP58" s="66"/>
      <c r="BQ58" s="66"/>
      <c r="BR58" s="66"/>
      <c r="BS58" s="66"/>
      <c r="BT58" s="66"/>
      <c r="BU58" s="66"/>
      <c r="BV58" s="66"/>
      <c r="BW58" s="66"/>
      <c r="BX58" s="66"/>
      <c r="BY58" s="66"/>
      <c r="BZ58" s="67"/>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5"/>
      <c r="BM59" s="66"/>
      <c r="BN59" s="66"/>
      <c r="BO59" s="66"/>
      <c r="BP59" s="66"/>
      <c r="BQ59" s="66"/>
      <c r="BR59" s="66"/>
      <c r="BS59" s="66"/>
      <c r="BT59" s="66"/>
      <c r="BU59" s="66"/>
      <c r="BV59" s="66"/>
      <c r="BW59" s="66"/>
      <c r="BX59" s="66"/>
      <c r="BY59" s="66"/>
      <c r="BZ59" s="67"/>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65"/>
      <c r="BM62" s="66"/>
      <c r="BN62" s="66"/>
      <c r="BO62" s="66"/>
      <c r="BP62" s="66"/>
      <c r="BQ62" s="66"/>
      <c r="BR62" s="66"/>
      <c r="BS62" s="66"/>
      <c r="BT62" s="66"/>
      <c r="BU62" s="66"/>
      <c r="BV62" s="66"/>
      <c r="BW62" s="66"/>
      <c r="BX62" s="66"/>
      <c r="BY62" s="66"/>
      <c r="BZ62" s="67"/>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65"/>
      <c r="BM63" s="66"/>
      <c r="BN63" s="66"/>
      <c r="BO63" s="66"/>
      <c r="BP63" s="66"/>
      <c r="BQ63" s="66"/>
      <c r="BR63" s="66"/>
      <c r="BS63" s="66"/>
      <c r="BT63" s="66"/>
      <c r="BU63" s="66"/>
      <c r="BV63" s="66"/>
      <c r="BW63" s="66"/>
      <c r="BX63" s="66"/>
      <c r="BY63" s="66"/>
      <c r="BZ63" s="67"/>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113</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PSGhB0Wgczuoij5fS4RDGLq/uArv78LMDJaEQpMw0HowDjPWMnBrSBzymkTPwiHF8GSJq37SD1YKfx8zvPrlMQ==" saltValue="9N+BoNE979i4W0tc40ttG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91" t="s">
        <v>50</v>
      </c>
      <c r="I3" s="92"/>
      <c r="J3" s="92"/>
      <c r="K3" s="92"/>
      <c r="L3" s="92"/>
      <c r="M3" s="92"/>
      <c r="N3" s="92"/>
      <c r="O3" s="92"/>
      <c r="P3" s="92"/>
      <c r="Q3" s="92"/>
      <c r="R3" s="92"/>
      <c r="S3" s="92"/>
      <c r="T3" s="92"/>
      <c r="U3" s="92"/>
      <c r="V3" s="92"/>
      <c r="W3" s="93"/>
      <c r="X3" s="97" t="s">
        <v>51</v>
      </c>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c r="CO3" s="90"/>
      <c r="CP3" s="90"/>
      <c r="CQ3" s="90"/>
      <c r="CR3" s="90"/>
      <c r="CS3" s="90"/>
      <c r="CT3" s="90"/>
      <c r="CU3" s="90"/>
      <c r="CV3" s="90"/>
      <c r="CW3" s="90"/>
      <c r="CX3" s="90"/>
      <c r="CY3" s="90"/>
      <c r="CZ3" s="90"/>
      <c r="DA3" s="90"/>
      <c r="DB3" s="90"/>
      <c r="DC3" s="90"/>
      <c r="DD3" s="90"/>
      <c r="DE3" s="90"/>
      <c r="DF3" s="90"/>
      <c r="DG3" s="90"/>
      <c r="DH3" s="90" t="s">
        <v>27</v>
      </c>
      <c r="DI3" s="90"/>
      <c r="DJ3" s="90"/>
      <c r="DK3" s="90"/>
      <c r="DL3" s="90"/>
      <c r="DM3" s="90"/>
      <c r="DN3" s="90"/>
      <c r="DO3" s="90"/>
      <c r="DP3" s="90"/>
      <c r="DQ3" s="90"/>
      <c r="DR3" s="90"/>
      <c r="DS3" s="90"/>
      <c r="DT3" s="90"/>
      <c r="DU3" s="90"/>
      <c r="DV3" s="90"/>
      <c r="DW3" s="90"/>
      <c r="DX3" s="90"/>
      <c r="DY3" s="90"/>
      <c r="DZ3" s="90"/>
      <c r="EA3" s="90"/>
      <c r="EB3" s="90"/>
      <c r="EC3" s="90"/>
      <c r="ED3" s="90"/>
      <c r="EE3" s="90"/>
      <c r="EF3" s="90"/>
      <c r="EG3" s="90"/>
      <c r="EH3" s="90"/>
      <c r="EI3" s="90"/>
      <c r="EJ3" s="90"/>
      <c r="EK3" s="90"/>
      <c r="EL3" s="90"/>
      <c r="EM3" s="90"/>
      <c r="EN3" s="90"/>
    </row>
    <row r="4" spans="1:144" x14ac:dyDescent="0.15">
      <c r="A4" s="29" t="s">
        <v>52</v>
      </c>
      <c r="B4" s="31"/>
      <c r="C4" s="31"/>
      <c r="D4" s="31"/>
      <c r="E4" s="31"/>
      <c r="F4" s="31"/>
      <c r="G4" s="31"/>
      <c r="H4" s="94"/>
      <c r="I4" s="95"/>
      <c r="J4" s="95"/>
      <c r="K4" s="95"/>
      <c r="L4" s="95"/>
      <c r="M4" s="95"/>
      <c r="N4" s="95"/>
      <c r="O4" s="95"/>
      <c r="P4" s="95"/>
      <c r="Q4" s="95"/>
      <c r="R4" s="95"/>
      <c r="S4" s="95"/>
      <c r="T4" s="95"/>
      <c r="U4" s="95"/>
      <c r="V4" s="95"/>
      <c r="W4" s="96"/>
      <c r="X4" s="90" t="s">
        <v>53</v>
      </c>
      <c r="Y4" s="90"/>
      <c r="Z4" s="90"/>
      <c r="AA4" s="90"/>
      <c r="AB4" s="90"/>
      <c r="AC4" s="90"/>
      <c r="AD4" s="90"/>
      <c r="AE4" s="90"/>
      <c r="AF4" s="90"/>
      <c r="AG4" s="90"/>
      <c r="AH4" s="90"/>
      <c r="AI4" s="90" t="s">
        <v>54</v>
      </c>
      <c r="AJ4" s="90"/>
      <c r="AK4" s="90"/>
      <c r="AL4" s="90"/>
      <c r="AM4" s="90"/>
      <c r="AN4" s="90"/>
      <c r="AO4" s="90"/>
      <c r="AP4" s="90"/>
      <c r="AQ4" s="90"/>
      <c r="AR4" s="90"/>
      <c r="AS4" s="90"/>
      <c r="AT4" s="90" t="s">
        <v>55</v>
      </c>
      <c r="AU4" s="90"/>
      <c r="AV4" s="90"/>
      <c r="AW4" s="90"/>
      <c r="AX4" s="90"/>
      <c r="AY4" s="90"/>
      <c r="AZ4" s="90"/>
      <c r="BA4" s="90"/>
      <c r="BB4" s="90"/>
      <c r="BC4" s="90"/>
      <c r="BD4" s="90"/>
      <c r="BE4" s="90" t="s">
        <v>56</v>
      </c>
      <c r="BF4" s="90"/>
      <c r="BG4" s="90"/>
      <c r="BH4" s="90"/>
      <c r="BI4" s="90"/>
      <c r="BJ4" s="90"/>
      <c r="BK4" s="90"/>
      <c r="BL4" s="90"/>
      <c r="BM4" s="90"/>
      <c r="BN4" s="90"/>
      <c r="BO4" s="90"/>
      <c r="BP4" s="90" t="s">
        <v>57</v>
      </c>
      <c r="BQ4" s="90"/>
      <c r="BR4" s="90"/>
      <c r="BS4" s="90"/>
      <c r="BT4" s="90"/>
      <c r="BU4" s="90"/>
      <c r="BV4" s="90"/>
      <c r="BW4" s="90"/>
      <c r="BX4" s="90"/>
      <c r="BY4" s="90"/>
      <c r="BZ4" s="90"/>
      <c r="CA4" s="90" t="s">
        <v>58</v>
      </c>
      <c r="CB4" s="90"/>
      <c r="CC4" s="90"/>
      <c r="CD4" s="90"/>
      <c r="CE4" s="90"/>
      <c r="CF4" s="90"/>
      <c r="CG4" s="90"/>
      <c r="CH4" s="90"/>
      <c r="CI4" s="90"/>
      <c r="CJ4" s="90"/>
      <c r="CK4" s="90"/>
      <c r="CL4" s="90" t="s">
        <v>59</v>
      </c>
      <c r="CM4" s="90"/>
      <c r="CN4" s="90"/>
      <c r="CO4" s="90"/>
      <c r="CP4" s="90"/>
      <c r="CQ4" s="90"/>
      <c r="CR4" s="90"/>
      <c r="CS4" s="90"/>
      <c r="CT4" s="90"/>
      <c r="CU4" s="90"/>
      <c r="CV4" s="90"/>
      <c r="CW4" s="90" t="s">
        <v>60</v>
      </c>
      <c r="CX4" s="90"/>
      <c r="CY4" s="90"/>
      <c r="CZ4" s="90"/>
      <c r="DA4" s="90"/>
      <c r="DB4" s="90"/>
      <c r="DC4" s="90"/>
      <c r="DD4" s="90"/>
      <c r="DE4" s="90"/>
      <c r="DF4" s="90"/>
      <c r="DG4" s="90"/>
      <c r="DH4" s="90" t="s">
        <v>61</v>
      </c>
      <c r="DI4" s="90"/>
      <c r="DJ4" s="90"/>
      <c r="DK4" s="90"/>
      <c r="DL4" s="90"/>
      <c r="DM4" s="90"/>
      <c r="DN4" s="90"/>
      <c r="DO4" s="90"/>
      <c r="DP4" s="90"/>
      <c r="DQ4" s="90"/>
      <c r="DR4" s="90"/>
      <c r="DS4" s="90" t="s">
        <v>62</v>
      </c>
      <c r="DT4" s="90"/>
      <c r="DU4" s="90"/>
      <c r="DV4" s="90"/>
      <c r="DW4" s="90"/>
      <c r="DX4" s="90"/>
      <c r="DY4" s="90"/>
      <c r="DZ4" s="90"/>
      <c r="EA4" s="90"/>
      <c r="EB4" s="90"/>
      <c r="EC4" s="90"/>
      <c r="ED4" s="90" t="s">
        <v>63</v>
      </c>
      <c r="EE4" s="90"/>
      <c r="EF4" s="90"/>
      <c r="EG4" s="90"/>
      <c r="EH4" s="90"/>
      <c r="EI4" s="90"/>
      <c r="EJ4" s="90"/>
      <c r="EK4" s="90"/>
      <c r="EL4" s="90"/>
      <c r="EM4" s="90"/>
      <c r="EN4" s="90"/>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2020</v>
      </c>
      <c r="C6" s="34">
        <f t="shared" ref="C6:W6" si="3">C7</f>
        <v>54631</v>
      </c>
      <c r="D6" s="34">
        <f t="shared" si="3"/>
        <v>46</v>
      </c>
      <c r="E6" s="34">
        <f t="shared" si="3"/>
        <v>1</v>
      </c>
      <c r="F6" s="34">
        <f t="shared" si="3"/>
        <v>0</v>
      </c>
      <c r="G6" s="34">
        <f t="shared" si="3"/>
        <v>1</v>
      </c>
      <c r="H6" s="34" t="str">
        <f t="shared" si="3"/>
        <v>秋田県　羽後町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85.23</v>
      </c>
      <c r="P6" s="35">
        <f t="shared" si="3"/>
        <v>67.040000000000006</v>
      </c>
      <c r="Q6" s="35">
        <f t="shared" si="3"/>
        <v>4411</v>
      </c>
      <c r="R6" s="35">
        <f t="shared" si="3"/>
        <v>14344</v>
      </c>
      <c r="S6" s="35">
        <f t="shared" si="3"/>
        <v>230.78</v>
      </c>
      <c r="T6" s="35">
        <f t="shared" si="3"/>
        <v>62.15</v>
      </c>
      <c r="U6" s="35">
        <f t="shared" si="3"/>
        <v>9518</v>
      </c>
      <c r="V6" s="35">
        <f t="shared" si="3"/>
        <v>58.74</v>
      </c>
      <c r="W6" s="35">
        <f t="shared" si="3"/>
        <v>162.04</v>
      </c>
      <c r="X6" s="36">
        <f>IF(X7="",NA(),X7)</f>
        <v>115.62</v>
      </c>
      <c r="Y6" s="36">
        <f t="shared" ref="Y6:AG6" si="4">IF(Y7="",NA(),Y7)</f>
        <v>124.7</v>
      </c>
      <c r="Z6" s="36">
        <f t="shared" si="4"/>
        <v>123.77</v>
      </c>
      <c r="AA6" s="36">
        <f t="shared" si="4"/>
        <v>122.29</v>
      </c>
      <c r="AB6" s="36">
        <f t="shared" si="4"/>
        <v>127.79</v>
      </c>
      <c r="AC6" s="36">
        <f t="shared" si="4"/>
        <v>111.34</v>
      </c>
      <c r="AD6" s="36">
        <f t="shared" si="4"/>
        <v>110.02</v>
      </c>
      <c r="AE6" s="36">
        <f t="shared" si="4"/>
        <v>103.81</v>
      </c>
      <c r="AF6" s="36">
        <f t="shared" si="4"/>
        <v>104.35</v>
      </c>
      <c r="AG6" s="36">
        <f t="shared" si="4"/>
        <v>105.34</v>
      </c>
      <c r="AH6" s="35" t="str">
        <f>IF(AH7="","",IF(AH7="-","【-】","【"&amp;SUBSTITUTE(TEXT(AH7,"#,##0.00"),"-","△")&amp;"】"))</f>
        <v>【110.27】</v>
      </c>
      <c r="AI6" s="35">
        <f>IF(AI7="",NA(),AI7)</f>
        <v>0</v>
      </c>
      <c r="AJ6" s="35">
        <f t="shared" ref="AJ6:AR6" si="5">IF(AJ7="",NA(),AJ7)</f>
        <v>0</v>
      </c>
      <c r="AK6" s="35">
        <f t="shared" si="5"/>
        <v>0</v>
      </c>
      <c r="AL6" s="35">
        <f t="shared" si="5"/>
        <v>0</v>
      </c>
      <c r="AM6" s="35">
        <f t="shared" si="5"/>
        <v>0</v>
      </c>
      <c r="AN6" s="36">
        <f t="shared" si="5"/>
        <v>10.130000000000001</v>
      </c>
      <c r="AO6" s="36">
        <f t="shared" si="5"/>
        <v>7.31</v>
      </c>
      <c r="AP6" s="36">
        <f t="shared" si="5"/>
        <v>25.66</v>
      </c>
      <c r="AQ6" s="36">
        <f t="shared" si="5"/>
        <v>21.69</v>
      </c>
      <c r="AR6" s="36">
        <f t="shared" si="5"/>
        <v>24.04</v>
      </c>
      <c r="AS6" s="35" t="str">
        <f>IF(AS7="","",IF(AS7="-","【-】","【"&amp;SUBSTITUTE(TEXT(AS7,"#,##0.00"),"-","△")&amp;"】"))</f>
        <v>【1.15】</v>
      </c>
      <c r="AT6" s="36">
        <f>IF(AT7="",NA(),AT7)</f>
        <v>624.54</v>
      </c>
      <c r="AU6" s="36">
        <f t="shared" ref="AU6:BC6" si="6">IF(AU7="",NA(),AU7)</f>
        <v>1127.5899999999999</v>
      </c>
      <c r="AV6" s="36">
        <f t="shared" si="6"/>
        <v>1111.0999999999999</v>
      </c>
      <c r="AW6" s="36">
        <f t="shared" si="6"/>
        <v>1233.56</v>
      </c>
      <c r="AX6" s="36">
        <f t="shared" si="6"/>
        <v>1183.48</v>
      </c>
      <c r="AY6" s="36">
        <f t="shared" si="6"/>
        <v>388.67</v>
      </c>
      <c r="AZ6" s="36">
        <f t="shared" si="6"/>
        <v>355.27</v>
      </c>
      <c r="BA6" s="36">
        <f t="shared" si="6"/>
        <v>300.14</v>
      </c>
      <c r="BB6" s="36">
        <f t="shared" si="6"/>
        <v>301.04000000000002</v>
      </c>
      <c r="BC6" s="36">
        <f t="shared" si="6"/>
        <v>305.08</v>
      </c>
      <c r="BD6" s="35" t="str">
        <f>IF(BD7="","",IF(BD7="-","【-】","【"&amp;SUBSTITUTE(TEXT(BD7,"#,##0.00"),"-","△")&amp;"】"))</f>
        <v>【260.31】</v>
      </c>
      <c r="BE6" s="36">
        <f>IF(BE7="",NA(),BE7)</f>
        <v>164.82</v>
      </c>
      <c r="BF6" s="36">
        <f t="shared" ref="BF6:BN6" si="7">IF(BF7="",NA(),BF7)</f>
        <v>155.43</v>
      </c>
      <c r="BG6" s="36">
        <f t="shared" si="7"/>
        <v>147.13999999999999</v>
      </c>
      <c r="BH6" s="36">
        <f t="shared" si="7"/>
        <v>143.86000000000001</v>
      </c>
      <c r="BI6" s="36">
        <f t="shared" si="7"/>
        <v>136.36000000000001</v>
      </c>
      <c r="BJ6" s="36">
        <f t="shared" si="7"/>
        <v>422.5</v>
      </c>
      <c r="BK6" s="36">
        <f t="shared" si="7"/>
        <v>458.27</v>
      </c>
      <c r="BL6" s="36">
        <f t="shared" si="7"/>
        <v>566.65</v>
      </c>
      <c r="BM6" s="36">
        <f t="shared" si="7"/>
        <v>551.62</v>
      </c>
      <c r="BN6" s="36">
        <f t="shared" si="7"/>
        <v>585.59</v>
      </c>
      <c r="BO6" s="35" t="str">
        <f>IF(BO7="","",IF(BO7="-","【-】","【"&amp;SUBSTITUTE(TEXT(BO7,"#,##0.00"),"-","△")&amp;"】"))</f>
        <v>【275.67】</v>
      </c>
      <c r="BP6" s="36">
        <f>IF(BP7="",NA(),BP7)</f>
        <v>114.68</v>
      </c>
      <c r="BQ6" s="36">
        <f t="shared" ref="BQ6:BY6" si="8">IF(BQ7="",NA(),BQ7)</f>
        <v>124.18</v>
      </c>
      <c r="BR6" s="36">
        <f t="shared" si="8"/>
        <v>123.1</v>
      </c>
      <c r="BS6" s="36">
        <f t="shared" si="8"/>
        <v>121.52</v>
      </c>
      <c r="BT6" s="36">
        <f t="shared" si="8"/>
        <v>127.81</v>
      </c>
      <c r="BU6" s="36">
        <f t="shared" si="8"/>
        <v>101.64</v>
      </c>
      <c r="BV6" s="36">
        <f t="shared" si="8"/>
        <v>96.77</v>
      </c>
      <c r="BW6" s="36">
        <f t="shared" si="8"/>
        <v>84.77</v>
      </c>
      <c r="BX6" s="36">
        <f t="shared" si="8"/>
        <v>87.11</v>
      </c>
      <c r="BY6" s="36">
        <f t="shared" si="8"/>
        <v>82.78</v>
      </c>
      <c r="BZ6" s="35" t="str">
        <f>IF(BZ7="","",IF(BZ7="-","【-】","【"&amp;SUBSTITUTE(TEXT(BZ7,"#,##0.00"),"-","△")&amp;"】"))</f>
        <v>【100.05】</v>
      </c>
      <c r="CA6" s="36">
        <f>IF(CA7="",NA(),CA7)</f>
        <v>188.98</v>
      </c>
      <c r="CB6" s="36">
        <f t="shared" ref="CB6:CJ6" si="9">IF(CB7="",NA(),CB7)</f>
        <v>175.39</v>
      </c>
      <c r="CC6" s="36">
        <f t="shared" si="9"/>
        <v>175.51</v>
      </c>
      <c r="CD6" s="36">
        <f t="shared" si="9"/>
        <v>178.69</v>
      </c>
      <c r="CE6" s="36">
        <f t="shared" si="9"/>
        <v>170.5</v>
      </c>
      <c r="CF6" s="36">
        <f t="shared" si="9"/>
        <v>179.16</v>
      </c>
      <c r="CG6" s="36">
        <f t="shared" si="9"/>
        <v>187.18</v>
      </c>
      <c r="CH6" s="36">
        <f t="shared" si="9"/>
        <v>227.27</v>
      </c>
      <c r="CI6" s="36">
        <f t="shared" si="9"/>
        <v>223.98</v>
      </c>
      <c r="CJ6" s="36">
        <f t="shared" si="9"/>
        <v>225.09</v>
      </c>
      <c r="CK6" s="35" t="str">
        <f>IF(CK7="","",IF(CK7="-","【-】","【"&amp;SUBSTITUTE(TEXT(CK7,"#,##0.00"),"-","△")&amp;"】"))</f>
        <v>【166.40】</v>
      </c>
      <c r="CL6" s="36">
        <f>IF(CL7="",NA(),CL7)</f>
        <v>69.260000000000005</v>
      </c>
      <c r="CM6" s="36">
        <f t="shared" ref="CM6:CU6" si="10">IF(CM7="",NA(),CM7)</f>
        <v>61.8</v>
      </c>
      <c r="CN6" s="36">
        <f t="shared" si="10"/>
        <v>57.32</v>
      </c>
      <c r="CO6" s="36">
        <f t="shared" si="10"/>
        <v>51.72</v>
      </c>
      <c r="CP6" s="36">
        <f t="shared" si="10"/>
        <v>48.11</v>
      </c>
      <c r="CQ6" s="36">
        <f t="shared" si="10"/>
        <v>54.24</v>
      </c>
      <c r="CR6" s="36">
        <f t="shared" si="10"/>
        <v>55.88</v>
      </c>
      <c r="CS6" s="36">
        <f t="shared" si="10"/>
        <v>50.29</v>
      </c>
      <c r="CT6" s="36">
        <f t="shared" si="10"/>
        <v>49.64</v>
      </c>
      <c r="CU6" s="36">
        <f t="shared" si="10"/>
        <v>49.38</v>
      </c>
      <c r="CV6" s="35" t="str">
        <f>IF(CV7="","",IF(CV7="-","【-】","【"&amp;SUBSTITUTE(TEXT(CV7,"#,##0.00"),"-","△")&amp;"】"))</f>
        <v>【60.69】</v>
      </c>
      <c r="CW6" s="36">
        <f>IF(CW7="",NA(),CW7)</f>
        <v>64.14</v>
      </c>
      <c r="CX6" s="36">
        <f t="shared" ref="CX6:DF6" si="11">IF(CX7="",NA(),CX7)</f>
        <v>71.72</v>
      </c>
      <c r="CY6" s="36">
        <f t="shared" si="11"/>
        <v>77.47</v>
      </c>
      <c r="CZ6" s="36">
        <f t="shared" si="11"/>
        <v>81.67</v>
      </c>
      <c r="DA6" s="36">
        <f t="shared" si="11"/>
        <v>86.33</v>
      </c>
      <c r="DB6" s="36">
        <f t="shared" si="11"/>
        <v>81.680000000000007</v>
      </c>
      <c r="DC6" s="36">
        <f t="shared" si="11"/>
        <v>80.989999999999995</v>
      </c>
      <c r="DD6" s="36">
        <f t="shared" si="11"/>
        <v>77.73</v>
      </c>
      <c r="DE6" s="36">
        <f t="shared" si="11"/>
        <v>78.09</v>
      </c>
      <c r="DF6" s="36">
        <f t="shared" si="11"/>
        <v>78.010000000000005</v>
      </c>
      <c r="DG6" s="35" t="str">
        <f>IF(DG7="","",IF(DG7="-","【-】","【"&amp;SUBSTITUTE(TEXT(DG7,"#,##0.00"),"-","△")&amp;"】"))</f>
        <v>【89.82】</v>
      </c>
      <c r="DH6" s="36">
        <f>IF(DH7="",NA(),DH7)</f>
        <v>50.89</v>
      </c>
      <c r="DI6" s="36">
        <f t="shared" ref="DI6:DQ6" si="12">IF(DI7="",NA(),DI7)</f>
        <v>52.54</v>
      </c>
      <c r="DJ6" s="36">
        <f t="shared" si="12"/>
        <v>53.03</v>
      </c>
      <c r="DK6" s="36">
        <f t="shared" si="12"/>
        <v>53.59</v>
      </c>
      <c r="DL6" s="36">
        <f t="shared" si="12"/>
        <v>55.12</v>
      </c>
      <c r="DM6" s="36">
        <f t="shared" si="12"/>
        <v>48.14</v>
      </c>
      <c r="DN6" s="36">
        <f t="shared" si="12"/>
        <v>46.61</v>
      </c>
      <c r="DO6" s="36">
        <f t="shared" si="12"/>
        <v>45.85</v>
      </c>
      <c r="DP6" s="36">
        <f t="shared" si="12"/>
        <v>47.31</v>
      </c>
      <c r="DQ6" s="36">
        <f t="shared" si="12"/>
        <v>47.5</v>
      </c>
      <c r="DR6" s="35" t="str">
        <f>IF(DR7="","",IF(DR7="-","【-】","【"&amp;SUBSTITUTE(TEXT(DR7,"#,##0.00"),"-","△")&amp;"】"))</f>
        <v>【50.19】</v>
      </c>
      <c r="DS6" s="35">
        <f>IF(DS7="",NA(),DS7)</f>
        <v>0</v>
      </c>
      <c r="DT6" s="36">
        <f t="shared" ref="DT6:EB6" si="13">IF(DT7="",NA(),DT7)</f>
        <v>53.17</v>
      </c>
      <c r="DU6" s="36">
        <f t="shared" si="13"/>
        <v>52.74</v>
      </c>
      <c r="DV6" s="36">
        <f t="shared" si="13"/>
        <v>52.05</v>
      </c>
      <c r="DW6" s="36">
        <f t="shared" si="13"/>
        <v>51.4</v>
      </c>
      <c r="DX6" s="36">
        <f t="shared" si="13"/>
        <v>11.13</v>
      </c>
      <c r="DY6" s="36">
        <f t="shared" si="13"/>
        <v>10.84</v>
      </c>
      <c r="DZ6" s="36">
        <f t="shared" si="13"/>
        <v>14.13</v>
      </c>
      <c r="EA6" s="36">
        <f t="shared" si="13"/>
        <v>16.77</v>
      </c>
      <c r="EB6" s="36">
        <f t="shared" si="13"/>
        <v>17.399999999999999</v>
      </c>
      <c r="EC6" s="35" t="str">
        <f>IF(EC7="","",IF(EC7="-","【-】","【"&amp;SUBSTITUTE(TEXT(EC7,"#,##0.00"),"-","△")&amp;"】"))</f>
        <v>【20.63】</v>
      </c>
      <c r="ED6" s="36">
        <f>IF(ED7="",NA(),ED7)</f>
        <v>0.04</v>
      </c>
      <c r="EE6" s="36">
        <f t="shared" ref="EE6:EM6" si="14">IF(EE7="",NA(),EE7)</f>
        <v>0.03</v>
      </c>
      <c r="EF6" s="36">
        <f t="shared" si="14"/>
        <v>0.06</v>
      </c>
      <c r="EG6" s="36">
        <f t="shared" si="14"/>
        <v>0.15</v>
      </c>
      <c r="EH6" s="36">
        <f t="shared" si="14"/>
        <v>0.23</v>
      </c>
      <c r="EI6" s="36">
        <f t="shared" si="14"/>
        <v>0.47</v>
      </c>
      <c r="EJ6" s="36">
        <f t="shared" si="14"/>
        <v>0.39</v>
      </c>
      <c r="EK6" s="36">
        <f t="shared" si="14"/>
        <v>0.52</v>
      </c>
      <c r="EL6" s="36">
        <f t="shared" si="14"/>
        <v>0.47</v>
      </c>
      <c r="EM6" s="36">
        <f t="shared" si="14"/>
        <v>0.4</v>
      </c>
      <c r="EN6" s="35" t="str">
        <f>IF(EN7="","",IF(EN7="-","【-】","【"&amp;SUBSTITUTE(TEXT(EN7,"#,##0.00"),"-","△")&amp;"】"))</f>
        <v>【0.69】</v>
      </c>
    </row>
    <row r="7" spans="1:144" s="37" customFormat="1" x14ac:dyDescent="0.15">
      <c r="A7" s="29"/>
      <c r="B7" s="38">
        <v>2020</v>
      </c>
      <c r="C7" s="38">
        <v>54631</v>
      </c>
      <c r="D7" s="38">
        <v>46</v>
      </c>
      <c r="E7" s="38">
        <v>1</v>
      </c>
      <c r="F7" s="38">
        <v>0</v>
      </c>
      <c r="G7" s="38">
        <v>1</v>
      </c>
      <c r="H7" s="38" t="s">
        <v>92</v>
      </c>
      <c r="I7" s="38" t="s">
        <v>93</v>
      </c>
      <c r="J7" s="38" t="s">
        <v>94</v>
      </c>
      <c r="K7" s="38" t="s">
        <v>95</v>
      </c>
      <c r="L7" s="38" t="s">
        <v>96</v>
      </c>
      <c r="M7" s="38" t="s">
        <v>97</v>
      </c>
      <c r="N7" s="39" t="s">
        <v>98</v>
      </c>
      <c r="O7" s="39">
        <v>85.23</v>
      </c>
      <c r="P7" s="39">
        <v>67.040000000000006</v>
      </c>
      <c r="Q7" s="39">
        <v>4411</v>
      </c>
      <c r="R7" s="39">
        <v>14344</v>
      </c>
      <c r="S7" s="39">
        <v>230.78</v>
      </c>
      <c r="T7" s="39">
        <v>62.15</v>
      </c>
      <c r="U7" s="39">
        <v>9518</v>
      </c>
      <c r="V7" s="39">
        <v>58.74</v>
      </c>
      <c r="W7" s="39">
        <v>162.04</v>
      </c>
      <c r="X7" s="39">
        <v>115.62</v>
      </c>
      <c r="Y7" s="39">
        <v>124.7</v>
      </c>
      <c r="Z7" s="39">
        <v>123.77</v>
      </c>
      <c r="AA7" s="39">
        <v>122.29</v>
      </c>
      <c r="AB7" s="39">
        <v>127.79</v>
      </c>
      <c r="AC7" s="39">
        <v>111.34</v>
      </c>
      <c r="AD7" s="39">
        <v>110.02</v>
      </c>
      <c r="AE7" s="39">
        <v>103.81</v>
      </c>
      <c r="AF7" s="39">
        <v>104.35</v>
      </c>
      <c r="AG7" s="39">
        <v>105.34</v>
      </c>
      <c r="AH7" s="39">
        <v>110.27</v>
      </c>
      <c r="AI7" s="39">
        <v>0</v>
      </c>
      <c r="AJ7" s="39">
        <v>0</v>
      </c>
      <c r="AK7" s="39">
        <v>0</v>
      </c>
      <c r="AL7" s="39">
        <v>0</v>
      </c>
      <c r="AM7" s="39">
        <v>0</v>
      </c>
      <c r="AN7" s="39">
        <v>10.130000000000001</v>
      </c>
      <c r="AO7" s="39">
        <v>7.31</v>
      </c>
      <c r="AP7" s="39">
        <v>25.66</v>
      </c>
      <c r="AQ7" s="39">
        <v>21.69</v>
      </c>
      <c r="AR7" s="39">
        <v>24.04</v>
      </c>
      <c r="AS7" s="39">
        <v>1.1499999999999999</v>
      </c>
      <c r="AT7" s="39">
        <v>624.54</v>
      </c>
      <c r="AU7" s="39">
        <v>1127.5899999999999</v>
      </c>
      <c r="AV7" s="39">
        <v>1111.0999999999999</v>
      </c>
      <c r="AW7" s="39">
        <v>1233.56</v>
      </c>
      <c r="AX7" s="39">
        <v>1183.48</v>
      </c>
      <c r="AY7" s="39">
        <v>388.67</v>
      </c>
      <c r="AZ7" s="39">
        <v>355.27</v>
      </c>
      <c r="BA7" s="39">
        <v>300.14</v>
      </c>
      <c r="BB7" s="39">
        <v>301.04000000000002</v>
      </c>
      <c r="BC7" s="39">
        <v>305.08</v>
      </c>
      <c r="BD7" s="39">
        <v>260.31</v>
      </c>
      <c r="BE7" s="39">
        <v>164.82</v>
      </c>
      <c r="BF7" s="39">
        <v>155.43</v>
      </c>
      <c r="BG7" s="39">
        <v>147.13999999999999</v>
      </c>
      <c r="BH7" s="39">
        <v>143.86000000000001</v>
      </c>
      <c r="BI7" s="39">
        <v>136.36000000000001</v>
      </c>
      <c r="BJ7" s="39">
        <v>422.5</v>
      </c>
      <c r="BK7" s="39">
        <v>458.27</v>
      </c>
      <c r="BL7" s="39">
        <v>566.65</v>
      </c>
      <c r="BM7" s="39">
        <v>551.62</v>
      </c>
      <c r="BN7" s="39">
        <v>585.59</v>
      </c>
      <c r="BO7" s="39">
        <v>275.67</v>
      </c>
      <c r="BP7" s="39">
        <v>114.68</v>
      </c>
      <c r="BQ7" s="39">
        <v>124.18</v>
      </c>
      <c r="BR7" s="39">
        <v>123.1</v>
      </c>
      <c r="BS7" s="39">
        <v>121.52</v>
      </c>
      <c r="BT7" s="39">
        <v>127.81</v>
      </c>
      <c r="BU7" s="39">
        <v>101.64</v>
      </c>
      <c r="BV7" s="39">
        <v>96.77</v>
      </c>
      <c r="BW7" s="39">
        <v>84.77</v>
      </c>
      <c r="BX7" s="39">
        <v>87.11</v>
      </c>
      <c r="BY7" s="39">
        <v>82.78</v>
      </c>
      <c r="BZ7" s="39">
        <v>100.05</v>
      </c>
      <c r="CA7" s="39">
        <v>188.98</v>
      </c>
      <c r="CB7" s="39">
        <v>175.39</v>
      </c>
      <c r="CC7" s="39">
        <v>175.51</v>
      </c>
      <c r="CD7" s="39">
        <v>178.69</v>
      </c>
      <c r="CE7" s="39">
        <v>170.5</v>
      </c>
      <c r="CF7" s="39">
        <v>179.16</v>
      </c>
      <c r="CG7" s="39">
        <v>187.18</v>
      </c>
      <c r="CH7" s="39">
        <v>227.27</v>
      </c>
      <c r="CI7" s="39">
        <v>223.98</v>
      </c>
      <c r="CJ7" s="39">
        <v>225.09</v>
      </c>
      <c r="CK7" s="39">
        <v>166.4</v>
      </c>
      <c r="CL7" s="39">
        <v>69.260000000000005</v>
      </c>
      <c r="CM7" s="39">
        <v>61.8</v>
      </c>
      <c r="CN7" s="39">
        <v>57.32</v>
      </c>
      <c r="CO7" s="39">
        <v>51.72</v>
      </c>
      <c r="CP7" s="39">
        <v>48.11</v>
      </c>
      <c r="CQ7" s="39">
        <v>54.24</v>
      </c>
      <c r="CR7" s="39">
        <v>55.88</v>
      </c>
      <c r="CS7" s="39">
        <v>50.29</v>
      </c>
      <c r="CT7" s="39">
        <v>49.64</v>
      </c>
      <c r="CU7" s="39">
        <v>49.38</v>
      </c>
      <c r="CV7" s="39">
        <v>60.69</v>
      </c>
      <c r="CW7" s="39">
        <v>64.14</v>
      </c>
      <c r="CX7" s="39">
        <v>71.72</v>
      </c>
      <c r="CY7" s="39">
        <v>77.47</v>
      </c>
      <c r="CZ7" s="39">
        <v>81.67</v>
      </c>
      <c r="DA7" s="39">
        <v>86.33</v>
      </c>
      <c r="DB7" s="39">
        <v>81.680000000000007</v>
      </c>
      <c r="DC7" s="39">
        <v>80.989999999999995</v>
      </c>
      <c r="DD7" s="39">
        <v>77.73</v>
      </c>
      <c r="DE7" s="39">
        <v>78.09</v>
      </c>
      <c r="DF7" s="39">
        <v>78.010000000000005</v>
      </c>
      <c r="DG7" s="39">
        <v>89.82</v>
      </c>
      <c r="DH7" s="39">
        <v>50.89</v>
      </c>
      <c r="DI7" s="39">
        <v>52.54</v>
      </c>
      <c r="DJ7" s="39">
        <v>53.03</v>
      </c>
      <c r="DK7" s="39">
        <v>53.59</v>
      </c>
      <c r="DL7" s="39">
        <v>55.12</v>
      </c>
      <c r="DM7" s="39">
        <v>48.14</v>
      </c>
      <c r="DN7" s="39">
        <v>46.61</v>
      </c>
      <c r="DO7" s="39">
        <v>45.85</v>
      </c>
      <c r="DP7" s="39">
        <v>47.31</v>
      </c>
      <c r="DQ7" s="39">
        <v>47.5</v>
      </c>
      <c r="DR7" s="39">
        <v>50.19</v>
      </c>
      <c r="DS7" s="39">
        <v>0</v>
      </c>
      <c r="DT7" s="39">
        <v>53.17</v>
      </c>
      <c r="DU7" s="39">
        <v>52.74</v>
      </c>
      <c r="DV7" s="39">
        <v>52.05</v>
      </c>
      <c r="DW7" s="39">
        <v>51.4</v>
      </c>
      <c r="DX7" s="39">
        <v>11.13</v>
      </c>
      <c r="DY7" s="39">
        <v>10.84</v>
      </c>
      <c r="DZ7" s="39">
        <v>14.13</v>
      </c>
      <c r="EA7" s="39">
        <v>16.77</v>
      </c>
      <c r="EB7" s="39">
        <v>17.399999999999999</v>
      </c>
      <c r="EC7" s="39">
        <v>20.63</v>
      </c>
      <c r="ED7" s="39">
        <v>0.04</v>
      </c>
      <c r="EE7" s="39">
        <v>0.03</v>
      </c>
      <c r="EF7" s="39">
        <v>0.06</v>
      </c>
      <c r="EG7" s="39">
        <v>0.15</v>
      </c>
      <c r="EH7" s="39">
        <v>0.23</v>
      </c>
      <c r="EI7" s="39">
        <v>0.47</v>
      </c>
      <c r="EJ7" s="39">
        <v>0.39</v>
      </c>
      <c r="EK7" s="39">
        <v>0.52</v>
      </c>
      <c r="EL7" s="39">
        <v>0.47</v>
      </c>
      <c r="EM7" s="39">
        <v>0.4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104</v>
      </c>
    </row>
    <row r="12" spans="1:144" x14ac:dyDescent="0.15">
      <c r="B12">
        <v>1</v>
      </c>
      <c r="C12">
        <v>1</v>
      </c>
      <c r="D12">
        <v>1</v>
      </c>
      <c r="E12">
        <v>1</v>
      </c>
      <c r="F12">
        <v>2</v>
      </c>
      <c r="G12" t="s">
        <v>105</v>
      </c>
    </row>
    <row r="13" spans="1:144" x14ac:dyDescent="0.15">
      <c r="B13" t="s">
        <v>106</v>
      </c>
      <c r="C13" t="s">
        <v>106</v>
      </c>
      <c r="D13" t="s">
        <v>107</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2022-09-21T04:57:40Z</dcterms:created>
  <dcterms:modified xsi:type="dcterms:W3CDTF">2022-09-21T04:57:40Z</dcterms:modified>
</cp:coreProperties>
</file>