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6湯沢市\"/>
    </mc:Choice>
  </mc:AlternateContent>
  <xr:revisionPtr revIDLastSave="0" documentId="8_{C11EEB32-A6FD-4CB9-A02B-CEA7BE977B0C}" xr6:coauthVersionLast="47" xr6:coauthVersionMax="47" xr10:uidLastSave="{00000000-0000-0000-0000-000000000000}"/>
  <workbookProtection workbookAlgorithmName="SHA-512" workbookHashValue="M8l24nrJZPdyeItsSMCDhB6G4pspAFq3OZsPC1wN4yp+DcxAe8lvB/8rlUepo9+EAm/BsZN6cmXynpD8gIqkyw==" workbookSaltValue="JgWsd8G286AqBDJjTpYJR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AD10" i="4" s="1"/>
  <c r="Q6" i="5"/>
  <c r="P6" i="5"/>
  <c r="P10" i="4" s="1"/>
  <c r="O6" i="5"/>
  <c r="I10" i="4" s="1"/>
  <c r="N6" i="5"/>
  <c r="B10" i="4" s="1"/>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G85" i="4"/>
  <c r="F85" i="4"/>
  <c r="AL10" i="4"/>
  <c r="W10" i="4"/>
  <c r="BB8" i="4"/>
  <c r="AD8" i="4"/>
  <c r="I8" i="4"/>
  <c r="B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<sst xmlns="http://schemas.openxmlformats.org/spreadsheetml/2006/main" count="319" uniqueCount="117">
  <si>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</si>
  <si>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</si>
  <si>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</si>
  <si>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</si>
  <si>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</si>
  <si>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</si>
  <si>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</si>
  <si>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</si>
  <si>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</si>
  <si>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</si>
  <si>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</si>
  <si>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</si>
  <si>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</si>
  <si>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</si>
  <si>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</si>
  <si>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</si>
  <si>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</si>
  <si>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</si>
  <si>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</si>
  <si>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</si>
  <si>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</si>
  <si>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</si>
  <si>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</si>
  <si>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</si>
  <si>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</si>
  <si>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</si>
  <si>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</si>
  <si>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</si>
  <si>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</si>
  <si>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</si>
  <si>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</si>
  <si>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</si>
  <si>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</si>
  <si>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</si>
  <si>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</si>
  <si>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</si>
  <si>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</si>
  <si>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</si>
  <si>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</si>
  <si>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</si>
  <si>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</si>
  <si>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</si>
  <si>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</si>
  <si>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</si>
  <si>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</si>
  <si>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</si>
  <si>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</si>
  <si>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</si>
  <si>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</si>
  <si>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</si>
  <si>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</si>
  <si>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</si>
  <si>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</si>
  <si>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</si>
  <si>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</si>
  <si>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</si>
  <si>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</si>
  <si>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</si>
  <si>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</si>
  <si>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</si>
  <si>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</si>
  <si>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</si>
  <si>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</si>
  <si>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</si>
  <si>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</si>
  <si>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</si>
  <si>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</si>
  <si>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</si>
  <si>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</si>
  <si>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</si>
  <si>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</si>
  <si>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</si>
  <si>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</si>
  <si>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</si>
  <si>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</si>
  <si>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</si>
  <si>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</si>
  <si>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</si>
  <si>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</si>
  <si>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</si>
  <si>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</si>
  <si>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</si>
  <si>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</si>
  <si>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</si>
  <si>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</si>
  <si>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</si>
  <si>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</si>
  <si>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</si>
  <si>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</si>
  <si>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</si>
  <si>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</si>
  <si>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</si>
  <si>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</si>
  <si>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</si>
  <si>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</si>
  <si>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</si>
  <si>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</si>
  <si>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</si>
  <si>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</si>
  <si>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</si>
  <si>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</si>
  <si>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</si>
  <si>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</si>
  <si>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</si>
  <si>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</si>
  <si>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</si>
  <si>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</si>
  <si>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</si>
  <si>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</si>
  <si>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</si>
  <si>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</si>
  <si>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</si>
  <si>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</si>
  <si>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</si>
  <si>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農業集落排水事業は、令和２年度より地方公営企業法を適用している。
①②経常収支比率については、100％以上であることから単年度収支が黒字であることを示している。しかしながら⑤経費回収率は100％以下であることから、使用料で回収すべき経費をすべて使用料で賄えず、一般会計からの繰入によっている。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④企業債残高対事業規模比率については、事業規模に対して使用料水準が低いため全額一般会計の負担となることから、類似団体と比較し大幅に低い数値となっている。
⑥汚水処理原価については、類似団体と同程度となっている。
⑦施設利用率については、類似団体や全国平均と比較すると低くなっている。今後施設の更新等を計画するにあたり、適正規模等の検証が必要と考えられる。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Ph sb="0" eb="2">
      <t>ノウギョウ</t>
    </rPh>
    <rPh sb="2" eb="4">
      <t>シュウラク</t>
    </rPh>
    <rPh sb="4" eb="6">
      <t>ハイスイ</t>
    </rPh>
    <rPh sb="345" eb="348">
      <t>ドウテイド</t>
    </rPh>
    <rPh sb="384" eb="385">
      <t>ヒク</t>
    </rPh>
    <rPh sb="490" eb="492">
      <t>ドウヨウ</t>
    </rPh>
    <phoneticPr fontId="4"/>
  </si>
  <si>
    <t>　経常収支比率は100％以上であるものの、経費回収率が100％以下であることから、経営改善に向けた取り組みが必要である。
　これまで維持経費の節減のため、平成29年度に山田中央処理区を山田東部処理区に接続した。　
　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ことで経常経費の更なる縮減に努めるとともに、施設の長寿命化や更新にあたっては、適正な施設規模等を見極め、投資の平準化を図り更新していく必要がある。</t>
    <phoneticPr fontId="4"/>
  </si>
  <si>
    <t>①有形固定資産減価償却率については、資産の老朽化度合を示すものであるが類似団体と比較し低い数値となっており、老朽化はそれほど進んでいないと考えられる。
②管渠老朽化率については、法定耐用年数を超えた管渠がないため算出されない。
③管渠改善率については、管渠更新を行っていないため算出されない。</t>
    <rPh sb="92" eb="94">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</si>
</sst>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194-45F8-97C4-D3154E0B111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E194-45F8-97C4-D3154E0B111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42.65</c:v>
                </c:pt>
              </c:numCache>
            </c:numRef>
          </c:val>
          <c:extLst>
            <c:ext xmlns:c16="http://schemas.microsoft.com/office/drawing/2014/chart" uri="{C3380CC4-5D6E-409C-BE32-E72D297353CC}">
              <c16:uniqueId val="{00000000-EFE9-4F77-BF57-D0D2AC3D828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EFE9-4F77-BF57-D0D2AC3D828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62.67</c:v>
                </c:pt>
              </c:numCache>
            </c:numRef>
          </c:val>
          <c:extLst>
            <c:ext xmlns:c16="http://schemas.microsoft.com/office/drawing/2014/chart" uri="{C3380CC4-5D6E-409C-BE32-E72D297353CC}">
              <c16:uniqueId val="{00000000-4C89-4A57-A06D-CF9CF2C4F1C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4C89-4A57-A06D-CF9CF2C4F1C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107.82</c:v>
                </c:pt>
              </c:numCache>
            </c:numRef>
          </c:val>
          <c:extLst>
            <c:ext xmlns:c16="http://schemas.microsoft.com/office/drawing/2014/chart" uri="{C3380CC4-5D6E-409C-BE32-E72D297353CC}">
              <c16:uniqueId val="{00000000-6E65-4712-BD2B-0AB11DD2A50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6E65-4712-BD2B-0AB11DD2A50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3.31</c:v>
                </c:pt>
              </c:numCache>
            </c:numRef>
          </c:val>
          <c:extLst>
            <c:ext xmlns:c16="http://schemas.microsoft.com/office/drawing/2014/chart" uri="{C3380CC4-5D6E-409C-BE32-E72D297353CC}">
              <c16:uniqueId val="{00000000-A9ED-4A19-A74B-90B4134633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A9ED-4A19-A74B-90B4134633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0BF-486B-A6F4-5741AD556E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40BF-486B-A6F4-5741AD556E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9FB-49CF-9232-E4FE93B11D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49FB-49CF-9232-E4FE93B11D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36</c:v>
                </c:pt>
              </c:numCache>
            </c:numRef>
          </c:val>
          <c:extLst>
            <c:ext xmlns:c16="http://schemas.microsoft.com/office/drawing/2014/chart" uri="{C3380CC4-5D6E-409C-BE32-E72D297353CC}">
              <c16:uniqueId val="{00000000-916A-45C0-8485-F2EAE44FB89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916A-45C0-8485-F2EAE44FB89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7F5-4792-9357-22DB909FB54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87F5-4792-9357-22DB909FB54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63.73</c:v>
                </c:pt>
              </c:numCache>
            </c:numRef>
          </c:val>
          <c:extLst>
            <c:ext xmlns:c16="http://schemas.microsoft.com/office/drawing/2014/chart" uri="{C3380CC4-5D6E-409C-BE32-E72D297353CC}">
              <c16:uniqueId val="{00000000-3ED4-46C3-8E5D-38816CA0AE7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3ED4-46C3-8E5D-38816CA0AE7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277.76</c:v>
                </c:pt>
              </c:numCache>
            </c:numRef>
          </c:val>
          <c:extLst>
            <c:ext xmlns:c16="http://schemas.microsoft.com/office/drawing/2014/chart" uri="{C3380CC4-5D6E-409C-BE32-E72D297353CC}">
              <c16:uniqueId val="{00000000-B325-4262-8CBA-1C6A77AAD3E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B325-4262-8CBA-1C6A77AAD3E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CC48" sqref="CC4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湯沢市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43383</v>
      </c>
      <c r="AM8" s="51"/>
      <c r="AN8" s="51"/>
      <c r="AO8" s="51"/>
      <c r="AP8" s="51"/>
      <c r="AQ8" s="51"/>
      <c r="AR8" s="51"/>
      <c r="AS8" s="51"/>
      <c r="AT8" s="46">
        <f>データ!T6</f>
        <v>790.91</v>
      </c>
      <c r="AU8" s="46"/>
      <c r="AV8" s="46"/>
      <c r="AW8" s="46"/>
      <c r="AX8" s="46"/>
      <c r="AY8" s="46"/>
      <c r="AZ8" s="46"/>
      <c r="BA8" s="46"/>
      <c r="BB8" s="46">
        <f>データ!U6</f>
        <v>54.85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65.52</v>
      </c>
      <c r="J10" s="46"/>
      <c r="K10" s="46"/>
      <c r="L10" s="46"/>
      <c r="M10" s="46"/>
      <c r="N10" s="46"/>
      <c r="O10" s="46"/>
      <c r="P10" s="46">
        <f>データ!P6</f>
        <v>8.42</v>
      </c>
      <c r="Q10" s="46"/>
      <c r="R10" s="46"/>
      <c r="S10" s="46"/>
      <c r="T10" s="46"/>
      <c r="U10" s="46"/>
      <c r="V10" s="46"/>
      <c r="W10" s="46">
        <f>データ!Q6</f>
        <v>88.44</v>
      </c>
      <c r="X10" s="46"/>
      <c r="Y10" s="46"/>
      <c r="Z10" s="46"/>
      <c r="AA10" s="46"/>
      <c r="AB10" s="46"/>
      <c r="AC10" s="46"/>
      <c r="AD10" s="51">
        <f>データ!R6</f>
        <v>3763</v>
      </c>
      <c r="AE10" s="51"/>
      <c r="AF10" s="51"/>
      <c r="AG10" s="51"/>
      <c r="AH10" s="51"/>
      <c r="AI10" s="51"/>
      <c r="AJ10" s="51"/>
      <c r="AK10" s="2"/>
      <c r="AL10" s="51">
        <f>データ!V6</f>
        <v>3622</v>
      </c>
      <c r="AM10" s="51"/>
      <c r="AN10" s="51"/>
      <c r="AO10" s="51"/>
      <c r="AP10" s="51"/>
      <c r="AQ10" s="51"/>
      <c r="AR10" s="51"/>
      <c r="AS10" s="51"/>
      <c r="AT10" s="46">
        <f>データ!W6</f>
        <v>1.86</v>
      </c>
      <c r="AU10" s="46"/>
      <c r="AV10" s="46"/>
      <c r="AW10" s="46"/>
      <c r="AX10" s="46"/>
      <c r="AY10" s="46"/>
      <c r="AZ10" s="46"/>
      <c r="BA10" s="46"/>
      <c r="BB10" s="46">
        <f>データ!X6</f>
        <v>1947.31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114</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gAD/HLxM1VNC/uuN2jqOJEwNSFCfib5XvoWX7CMl/9ghxQYFQuZ76ovhtU5J2+XtcEf395G42mfUriSjBmrAcQ==" saltValue="nif7ZSu/FYRA4mh0G+3Xn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52078</v>
      </c>
      <c r="D6" s="33">
        <f t="shared" si="3"/>
        <v>46</v>
      </c>
      <c r="E6" s="33">
        <f t="shared" si="3"/>
        <v>17</v>
      </c>
      <c r="F6" s="33">
        <f t="shared" si="3"/>
        <v>5</v>
      </c>
      <c r="G6" s="33">
        <f t="shared" si="3"/>
        <v>0</v>
      </c>
      <c r="H6" s="33" t="str">
        <f t="shared" si="3"/>
        <v>秋田県　湯沢市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65.52</v>
      </c>
      <c r="P6" s="34">
        <f t="shared" si="3"/>
        <v>8.42</v>
      </c>
      <c r="Q6" s="34">
        <f t="shared" si="3"/>
        <v>88.44</v>
      </c>
      <c r="R6" s="34">
        <f t="shared" si="3"/>
        <v>3763</v>
      </c>
      <c r="S6" s="34">
        <f t="shared" si="3"/>
        <v>43383</v>
      </c>
      <c r="T6" s="34">
        <f t="shared" si="3"/>
        <v>790.91</v>
      </c>
      <c r="U6" s="34">
        <f t="shared" si="3"/>
        <v>54.85</v>
      </c>
      <c r="V6" s="34">
        <f t="shared" si="3"/>
        <v>3622</v>
      </c>
      <c r="W6" s="34">
        <f t="shared" si="3"/>
        <v>1.86</v>
      </c>
      <c r="X6" s="34">
        <f t="shared" si="3"/>
        <v>1947.31</v>
      </c>
      <c r="Y6" s="35" t="str">
        <f>IF(Y7="",NA(),Y7)</f>
        <v>-</v>
      </c>
      <c r="Z6" s="35" t="str">
        <f t="shared" ref="Z6:AH6" si="4">IF(Z7="",NA(),Z7)</f>
        <v>-</v>
      </c>
      <c r="AA6" s="35" t="str">
        <f t="shared" si="4"/>
        <v>-</v>
      </c>
      <c r="AB6" s="35" t="str">
        <f t="shared" si="4"/>
        <v>-</v>
      </c>
      <c r="AC6" s="35">
        <f t="shared" si="4"/>
        <v>107.82</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36</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63.73</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277.76</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42.65</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62.67</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3.31</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52078</v>
      </c>
      <c r="D7" s="37">
        <v>46</v>
      </c>
      <c r="E7" s="37">
        <v>17</v>
      </c>
      <c r="F7" s="37">
        <v>5</v>
      </c>
      <c r="G7" s="37">
        <v>0</v>
      </c>
      <c r="H7" s="37" t="s">
        <v>96</v>
      </c>
      <c r="I7" s="37" t="s">
        <v>97</v>
      </c>
      <c r="J7" s="37" t="s">
        <v>98</v>
      </c>
      <c r="K7" s="37" t="s">
        <v>99</v>
      </c>
      <c r="L7" s="37" t="s">
        <v>100</v>
      </c>
      <c r="M7" s="37" t="s">
        <v>101</v>
      </c>
      <c r="N7" s="38" t="s">
        <v>102</v>
      </c>
      <c r="O7" s="38">
        <v>65.52</v>
      </c>
      <c r="P7" s="38">
        <v>8.42</v>
      </c>
      <c r="Q7" s="38">
        <v>88.44</v>
      </c>
      <c r="R7" s="38">
        <v>3763</v>
      </c>
      <c r="S7" s="38">
        <v>43383</v>
      </c>
      <c r="T7" s="38">
        <v>790.91</v>
      </c>
      <c r="U7" s="38">
        <v>54.85</v>
      </c>
      <c r="V7" s="38">
        <v>3622</v>
      </c>
      <c r="W7" s="38">
        <v>1.86</v>
      </c>
      <c r="X7" s="38">
        <v>1947.31</v>
      </c>
      <c r="Y7" s="38" t="s">
        <v>102</v>
      </c>
      <c r="Z7" s="38" t="s">
        <v>102</v>
      </c>
      <c r="AA7" s="38" t="s">
        <v>102</v>
      </c>
      <c r="AB7" s="38" t="s">
        <v>102</v>
      </c>
      <c r="AC7" s="38">
        <v>107.82</v>
      </c>
      <c r="AD7" s="38" t="s">
        <v>102</v>
      </c>
      <c r="AE7" s="38" t="s">
        <v>102</v>
      </c>
      <c r="AF7" s="38" t="s">
        <v>102</v>
      </c>
      <c r="AG7" s="38" t="s">
        <v>102</v>
      </c>
      <c r="AH7" s="38">
        <v>106.37</v>
      </c>
      <c r="AI7" s="38">
        <v>104.99</v>
      </c>
      <c r="AJ7" s="38" t="s">
        <v>102</v>
      </c>
      <c r="AK7" s="38" t="s">
        <v>102</v>
      </c>
      <c r="AL7" s="38" t="s">
        <v>102</v>
      </c>
      <c r="AM7" s="38" t="s">
        <v>102</v>
      </c>
      <c r="AN7" s="38">
        <v>0</v>
      </c>
      <c r="AO7" s="38" t="s">
        <v>102</v>
      </c>
      <c r="AP7" s="38" t="s">
        <v>102</v>
      </c>
      <c r="AQ7" s="38" t="s">
        <v>102</v>
      </c>
      <c r="AR7" s="38" t="s">
        <v>102</v>
      </c>
      <c r="AS7" s="38">
        <v>139.02000000000001</v>
      </c>
      <c r="AT7" s="38">
        <v>121.19</v>
      </c>
      <c r="AU7" s="38" t="s">
        <v>102</v>
      </c>
      <c r="AV7" s="38" t="s">
        <v>102</v>
      </c>
      <c r="AW7" s="38" t="s">
        <v>102</v>
      </c>
      <c r="AX7" s="38" t="s">
        <v>102</v>
      </c>
      <c r="AY7" s="38">
        <v>36</v>
      </c>
      <c r="AZ7" s="38" t="s">
        <v>102</v>
      </c>
      <c r="BA7" s="38" t="s">
        <v>102</v>
      </c>
      <c r="BB7" s="38" t="s">
        <v>102</v>
      </c>
      <c r="BC7" s="38" t="s">
        <v>102</v>
      </c>
      <c r="BD7" s="38">
        <v>29.13</v>
      </c>
      <c r="BE7" s="38">
        <v>32.799999999999997</v>
      </c>
      <c r="BF7" s="38" t="s">
        <v>102</v>
      </c>
      <c r="BG7" s="38" t="s">
        <v>102</v>
      </c>
      <c r="BH7" s="38" t="s">
        <v>102</v>
      </c>
      <c r="BI7" s="38" t="s">
        <v>102</v>
      </c>
      <c r="BJ7" s="38">
        <v>0</v>
      </c>
      <c r="BK7" s="38" t="s">
        <v>102</v>
      </c>
      <c r="BL7" s="38" t="s">
        <v>102</v>
      </c>
      <c r="BM7" s="38" t="s">
        <v>102</v>
      </c>
      <c r="BN7" s="38" t="s">
        <v>102</v>
      </c>
      <c r="BO7" s="38">
        <v>867.83</v>
      </c>
      <c r="BP7" s="38">
        <v>832.52</v>
      </c>
      <c r="BQ7" s="38" t="s">
        <v>102</v>
      </c>
      <c r="BR7" s="38" t="s">
        <v>102</v>
      </c>
      <c r="BS7" s="38" t="s">
        <v>102</v>
      </c>
      <c r="BT7" s="38" t="s">
        <v>102</v>
      </c>
      <c r="BU7" s="38">
        <v>63.73</v>
      </c>
      <c r="BV7" s="38" t="s">
        <v>102</v>
      </c>
      <c r="BW7" s="38" t="s">
        <v>102</v>
      </c>
      <c r="BX7" s="38" t="s">
        <v>102</v>
      </c>
      <c r="BY7" s="38" t="s">
        <v>102</v>
      </c>
      <c r="BZ7" s="38">
        <v>57.08</v>
      </c>
      <c r="CA7" s="38">
        <v>60.94</v>
      </c>
      <c r="CB7" s="38" t="s">
        <v>102</v>
      </c>
      <c r="CC7" s="38" t="s">
        <v>102</v>
      </c>
      <c r="CD7" s="38" t="s">
        <v>102</v>
      </c>
      <c r="CE7" s="38" t="s">
        <v>102</v>
      </c>
      <c r="CF7" s="38">
        <v>277.76</v>
      </c>
      <c r="CG7" s="38" t="s">
        <v>102</v>
      </c>
      <c r="CH7" s="38" t="s">
        <v>102</v>
      </c>
      <c r="CI7" s="38" t="s">
        <v>102</v>
      </c>
      <c r="CJ7" s="38" t="s">
        <v>102</v>
      </c>
      <c r="CK7" s="38">
        <v>274.99</v>
      </c>
      <c r="CL7" s="38">
        <v>253.04</v>
      </c>
      <c r="CM7" s="38" t="s">
        <v>102</v>
      </c>
      <c r="CN7" s="38" t="s">
        <v>102</v>
      </c>
      <c r="CO7" s="38" t="s">
        <v>102</v>
      </c>
      <c r="CP7" s="38" t="s">
        <v>102</v>
      </c>
      <c r="CQ7" s="38">
        <v>42.65</v>
      </c>
      <c r="CR7" s="38" t="s">
        <v>102</v>
      </c>
      <c r="CS7" s="38" t="s">
        <v>102</v>
      </c>
      <c r="CT7" s="38" t="s">
        <v>102</v>
      </c>
      <c r="CU7" s="38" t="s">
        <v>102</v>
      </c>
      <c r="CV7" s="38">
        <v>54.83</v>
      </c>
      <c r="CW7" s="38">
        <v>54.84</v>
      </c>
      <c r="CX7" s="38" t="s">
        <v>102</v>
      </c>
      <c r="CY7" s="38" t="s">
        <v>102</v>
      </c>
      <c r="CZ7" s="38" t="s">
        <v>102</v>
      </c>
      <c r="DA7" s="38" t="s">
        <v>102</v>
      </c>
      <c r="DB7" s="38">
        <v>62.67</v>
      </c>
      <c r="DC7" s="38" t="s">
        <v>102</v>
      </c>
      <c r="DD7" s="38" t="s">
        <v>102</v>
      </c>
      <c r="DE7" s="38" t="s">
        <v>102</v>
      </c>
      <c r="DF7" s="38" t="s">
        <v>102</v>
      </c>
      <c r="DG7" s="38">
        <v>84.7</v>
      </c>
      <c r="DH7" s="38">
        <v>86.6</v>
      </c>
      <c r="DI7" s="38" t="s">
        <v>102</v>
      </c>
      <c r="DJ7" s="38" t="s">
        <v>102</v>
      </c>
      <c r="DK7" s="38" t="s">
        <v>102</v>
      </c>
      <c r="DL7" s="38" t="s">
        <v>102</v>
      </c>
      <c r="DM7" s="38">
        <v>3.31</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2022-09-21T04:03:21Z</dcterms:created>
  <dcterms:modified xsi:type="dcterms:W3CDTF">2022-09-21T04:03:31Z</dcterms:modified>
</cp:coreProperties>
</file>