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6湯沢市\"/>
    </mc:Choice>
  </mc:AlternateContent>
  <xr:revisionPtr revIDLastSave="0" documentId="8_{5C502491-3793-40AF-BA06-09D55C6A7D64}" xr6:coauthVersionLast="47" xr6:coauthVersionMax="47" xr10:uidLastSave="{00000000-0000-0000-0000-000000000000}"/>
  <workbookProtection workbookAlgorithmName="SHA-512" workbookHashValue="U7owo+PfcECiWe95i8kAcjuwWHS3GrB30W8gQRbbqqykGzC6154l6E+bKcg5jYknTZwK3Quf7MxwlJYbbw1Rew==" workbookSaltValue="i+l4YOxD7D+toFB3LD21x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<sst xmlns="http://schemas.openxmlformats.org/spreadsheetml/2006/main" count="228" uniqueCount="114">
  <si>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</si>
  <si>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</si>
  <si>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</si>
  <si>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</si>
  <si>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</si>
  <si>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</si>
  <si>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</si>
  <si>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</si>
  <si>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</si>
  <si>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</si>
  <si>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</si>
  <si>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</si>
  <si>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</si>
  <si>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</si>
  <si>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</si>
  <si>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</si>
  <si>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</si>
  <si>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</si>
  <si>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</si>
  <si>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</si>
  <si>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</si>
  <si>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</si>
  <si>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</si>
  <si>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</si>
  <si>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</si>
  <si>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</si>
  <si>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</si>
  <si>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</si>
  <si>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</si>
  <si>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</si>
  <si>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</si>
  <si>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</si>
  <si>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</si>
  <si>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</si>
  <si>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</si>
  <si>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</si>
  <si>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</si>
  <si>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</si>
  <si>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</si>
  <si>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</si>
  <si>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</si>
  <si>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</si>
  <si>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</si>
  <si>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</si>
  <si>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</si>
  <si>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</si>
  <si>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</si>
  <si>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</si>
  <si>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</si>
  <si>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</si>
  <si>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</si>
  <si>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</si>
  <si>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</si>
  <si>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</si>
  <si>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</si>
  <si>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</si>
  <si>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</si>
  <si>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</si>
  <si>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</si>
  <si>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</si>
  <si>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</si>
  <si>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</si>
  <si>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</si>
  <si>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</si>
  <si>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</si>
  <si>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</si>
  <si>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</si>
  <si>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</si>
  <si>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</si>
  <si>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</si>
  <si>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</si>
  <si>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</si>
  <si>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</si>
  <si>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</si>
  <si>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</si>
  <si>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</si>
  <si>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</si>
  <si>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</si>
  <si>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</si>
  <si>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</si>
  <si>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</si>
  <si>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</si>
  <si>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</si>
  <si>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</si>
  <si>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</si>
  <si>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</si>
  <si>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</si>
  <si>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</si>
  <si>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</si>
  <si>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</si>
  <si>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</si>
  <si>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</si>
  <si>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</si>
  <si>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</si>
  <si>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</si>
  <si>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</si>
  <si>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</si>
  <si>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</si>
  <si>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</si>
  <si>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</si>
  <si>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</si>
  <si>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</si>
  <si>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</si>
  <si>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</si>
  <si>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</si>
  <si>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</si>
  <si>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</si>
  <si>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</si>
  <si>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</si>
  <si>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</si>
  <si>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</si>
  <si>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令和2年度より簡易水道事業を組み込んだことにより、経営状態は苦しくなっている。
　また、人口減少により水需要は低下しているものの、適正な施設規模となっておらず、料金回収率や施設利用率は類似団体平均値より低い状態が続いている。
　今後の傾向としては、さらに給水収益減少が見込まれ、一方で管路や施設の更新が控えているため費用は増大する。
　厳しい状況の中で安定した経営を行うため、水道施設運転管理業務及び料金徴収業務を民間委託することで経費削減に努めている。
　また、アセットマネジメント及び水道ビジョンの策定後、適正規模かつ効率的な施設更新を行っていく。更新事業を進めていくにあたり、事業費の平準化を図るため企業債の借入や補助金等財源の確保を工夫していく。</t>
    <rPh sb="1" eb="3">
      <t>レイワ</t>
    </rPh>
    <rPh sb="4" eb="6">
      <t>ネンド</t>
    </rPh>
    <rPh sb="8" eb="14">
      <t>カンイスイドウジギョウ</t>
    </rPh>
    <rPh sb="15" eb="16">
      <t>ク</t>
    </rPh>
    <rPh sb="17" eb="18">
      <t>コ</t>
    </rPh>
    <rPh sb="26" eb="30">
      <t>ケイエイジョウタイ</t>
    </rPh>
    <rPh sb="31" eb="32">
      <t>クル</t>
    </rPh>
    <rPh sb="45" eb="49">
      <t>ジンコウゲンショウ</t>
    </rPh>
    <rPh sb="52" eb="55">
      <t>ミズジュヨウ</t>
    </rPh>
    <rPh sb="56" eb="58">
      <t>テイカ</t>
    </rPh>
    <rPh sb="66" eb="68">
      <t>テキセイ</t>
    </rPh>
    <rPh sb="69" eb="73">
      <t>シセツキボ</t>
    </rPh>
    <rPh sb="81" eb="86">
      <t>リョウキンカイシュウリツ</t>
    </rPh>
    <rPh sb="87" eb="92">
      <t>シセツリヨウリツ</t>
    </rPh>
    <rPh sb="93" eb="100">
      <t>ルイジダンタイヘイキンチ</t>
    </rPh>
    <rPh sb="102" eb="103">
      <t>ヒク</t>
    </rPh>
    <rPh sb="104" eb="106">
      <t>ジョウタイ</t>
    </rPh>
    <rPh sb="107" eb="108">
      <t>ツヅ</t>
    </rPh>
    <rPh sb="115" eb="117">
      <t>コンゴ</t>
    </rPh>
    <rPh sb="118" eb="120">
      <t>ケイコウ</t>
    </rPh>
    <rPh sb="128" eb="132">
      <t>キュウスイシュウエキ</t>
    </rPh>
    <rPh sb="132" eb="134">
      <t>ゲンショウ</t>
    </rPh>
    <rPh sb="135" eb="137">
      <t>ミコ</t>
    </rPh>
    <rPh sb="140" eb="142">
      <t>イッポウ</t>
    </rPh>
    <rPh sb="143" eb="145">
      <t>カンロ</t>
    </rPh>
    <rPh sb="146" eb="148">
      <t>シセツ</t>
    </rPh>
    <rPh sb="149" eb="151">
      <t>コウシン</t>
    </rPh>
    <rPh sb="152" eb="153">
      <t>ヒカ</t>
    </rPh>
    <rPh sb="159" eb="161">
      <t>ヒヨウ</t>
    </rPh>
    <rPh sb="162" eb="164">
      <t>ゾウダイ</t>
    </rPh>
    <rPh sb="169" eb="170">
      <t>キビ</t>
    </rPh>
    <rPh sb="172" eb="174">
      <t>ジョウキョウ</t>
    </rPh>
    <rPh sb="175" eb="176">
      <t>ナカ</t>
    </rPh>
    <rPh sb="177" eb="179">
      <t>アンテイ</t>
    </rPh>
    <rPh sb="181" eb="183">
      <t>ケイエイ</t>
    </rPh>
    <rPh sb="184" eb="185">
      <t>オコナ</t>
    </rPh>
    <rPh sb="189" eb="193">
      <t>スイドウシセツ</t>
    </rPh>
    <rPh sb="193" eb="197">
      <t>ウンテンカンリ</t>
    </rPh>
    <rPh sb="197" eb="200">
      <t>ギョウムオヨ</t>
    </rPh>
    <rPh sb="201" eb="207">
      <t>リョウキンチョウシュウギョウム</t>
    </rPh>
    <rPh sb="208" eb="212">
      <t>ミンカンイタク</t>
    </rPh>
    <rPh sb="217" eb="221">
      <t>ケイヒサクゲン</t>
    </rPh>
    <rPh sb="222" eb="223">
      <t>ツト</t>
    </rPh>
    <rPh sb="243" eb="244">
      <t>オヨ</t>
    </rPh>
    <rPh sb="245" eb="247">
      <t>スイドウ</t>
    </rPh>
    <rPh sb="252" eb="255">
      <t>サクテイゴ</t>
    </rPh>
    <rPh sb="256" eb="260">
      <t>テキセイキボ</t>
    </rPh>
    <rPh sb="262" eb="265">
      <t>コウリツテキ</t>
    </rPh>
    <rPh sb="266" eb="270">
      <t>シセツコウシン</t>
    </rPh>
    <rPh sb="271" eb="272">
      <t>オコナ</t>
    </rPh>
    <rPh sb="277" eb="281">
      <t>コウシンジギョウ</t>
    </rPh>
    <rPh sb="282" eb="283">
      <t>スス</t>
    </rPh>
    <rPh sb="292" eb="295">
      <t>ジギョウヒ</t>
    </rPh>
    <rPh sb="296" eb="299">
      <t>ヘイジュンカ</t>
    </rPh>
    <rPh sb="300" eb="301">
      <t>ハカ</t>
    </rPh>
    <rPh sb="304" eb="307">
      <t>キギョウサイ</t>
    </rPh>
    <rPh sb="308" eb="310">
      <t>カリイレ</t>
    </rPh>
    <rPh sb="311" eb="314">
      <t>ホジョキン</t>
    </rPh>
    <rPh sb="314" eb="315">
      <t>トウ</t>
    </rPh>
    <rPh sb="315" eb="317">
      <t>ザイゲン</t>
    </rPh>
    <rPh sb="318" eb="320">
      <t>カクホ</t>
    </rPh>
    <rPh sb="321" eb="323">
      <t>クフウ</t>
    </rPh>
    <phoneticPr fontId="4"/>
  </si>
  <si>
    <t>①経常収支比率については、類似団体平均値を若干上回っているものの、簡易水道事業を組み込んだことにより前年度より大きく低下している。今後は給水収益の増加は見込めないことから、経営最適化を図らなければならない。
③流動比率は同じく簡易水道事業を組み込んだことにより対前年度で低下しているものの、繰入金等により100％を超えており、短期的な支払能力については問題ない。
④簡易水道事業の組み込みにより比率が大きく増加した。今後も施設更新等が控えているため、数値は大きくなることが予想され、適正規模の更新と投資を行う必要がある。
⑤前述のとおり簡易水道事業の組み込みがあり、料金回収率は90％後半で推移していたところから大幅に低下した。人口減少に伴い今後さらに有収水量が減少し給水収益の増も見込めないことから、経営の改善を図らなければならない。
⑥給水原価については類似団体平均値と比較すると恒常的に高く推移している。更なる有収水量の確保は難しいことから、費用の削減はもとより適正規模の更新など投資の効率化を検討する。
⑦施設利用率は類似団体平均値より低く推移しており、今後は施設の統廃合やダウンサイジング等の検討を行っていく必要がある。
⑧有収率については、漏水調査により改善されてきている。今後も調査や迅速な漏水修繕等を行い、数値の維持に努めていく。</t>
    <rPh sb="1" eb="7">
      <t>ケイジョウシュウシヒリツ</t>
    </rPh>
    <rPh sb="13" eb="17">
      <t>ルイジダンタイ</t>
    </rPh>
    <rPh sb="17" eb="20">
      <t>ヘイキンチ</t>
    </rPh>
    <rPh sb="21" eb="25">
      <t>ジャッカンウワマワ</t>
    </rPh>
    <rPh sb="33" eb="39">
      <t>カンイスイドウジギョウ</t>
    </rPh>
    <rPh sb="40" eb="41">
      <t>ク</t>
    </rPh>
    <rPh sb="42" eb="43">
      <t>コ</t>
    </rPh>
    <rPh sb="50" eb="53">
      <t>ゼンネンド</t>
    </rPh>
    <rPh sb="55" eb="56">
      <t>オオ</t>
    </rPh>
    <rPh sb="58" eb="60">
      <t>テイカ</t>
    </rPh>
    <rPh sb="65" eb="67">
      <t>コンゴ</t>
    </rPh>
    <rPh sb="68" eb="72">
      <t>キュウスイシュウエキ</t>
    </rPh>
    <rPh sb="73" eb="74">
      <t>ゾウ</t>
    </rPh>
    <rPh sb="74" eb="75">
      <t>カ</t>
    </rPh>
    <rPh sb="76" eb="78">
      <t>ミコ</t>
    </rPh>
    <rPh sb="86" eb="91">
      <t>ケイエイサイテキカ</t>
    </rPh>
    <rPh sb="92" eb="93">
      <t>ハカ</t>
    </rPh>
    <rPh sb="105" eb="109">
      <t>リュウドウヒリツ</t>
    </rPh>
    <rPh sb="110" eb="111">
      <t>オナ</t>
    </rPh>
    <rPh sb="113" eb="117">
      <t>カンイスイドウ</t>
    </rPh>
    <rPh sb="117" eb="119">
      <t>ジギョウ</t>
    </rPh>
    <rPh sb="120" eb="121">
      <t>ク</t>
    </rPh>
    <rPh sb="122" eb="123">
      <t>コ</t>
    </rPh>
    <rPh sb="130" eb="133">
      <t>タイゼンネン</t>
    </rPh>
    <rPh sb="133" eb="134">
      <t>ド</t>
    </rPh>
    <rPh sb="135" eb="137">
      <t>テイカ</t>
    </rPh>
    <rPh sb="145" eb="148">
      <t>クリイレキン</t>
    </rPh>
    <rPh sb="148" eb="149">
      <t>トウ</t>
    </rPh>
    <rPh sb="157" eb="158">
      <t>コ</t>
    </rPh>
    <rPh sb="163" eb="166">
      <t>タンキテキ</t>
    </rPh>
    <rPh sb="167" eb="169">
      <t>シハライ</t>
    </rPh>
    <rPh sb="169" eb="171">
      <t>ノウリョク</t>
    </rPh>
    <rPh sb="176" eb="178">
      <t>モンダイ</t>
    </rPh>
    <rPh sb="183" eb="189">
      <t>カンイスイドウジギョウ</t>
    </rPh>
    <rPh sb="190" eb="191">
      <t>ク</t>
    </rPh>
    <rPh sb="192" eb="193">
      <t>コ</t>
    </rPh>
    <rPh sb="197" eb="199">
      <t>ヒリツ</t>
    </rPh>
    <rPh sb="200" eb="201">
      <t>オオ</t>
    </rPh>
    <rPh sb="203" eb="205">
      <t>ゾウカ</t>
    </rPh>
    <rPh sb="208" eb="210">
      <t>コンゴ</t>
    </rPh>
    <rPh sb="211" eb="216">
      <t>シセツコウシントウ</t>
    </rPh>
    <rPh sb="217" eb="218">
      <t>ヒカ</t>
    </rPh>
    <rPh sb="225" eb="227">
      <t>スウチ</t>
    </rPh>
    <rPh sb="228" eb="229">
      <t>オオ</t>
    </rPh>
    <rPh sb="236" eb="238">
      <t>ヨソウ</t>
    </rPh>
    <rPh sb="241" eb="245">
      <t>テキセイキボ</t>
    </rPh>
    <rPh sb="246" eb="248">
      <t>コウシン</t>
    </rPh>
    <rPh sb="249" eb="251">
      <t>トウシ</t>
    </rPh>
    <rPh sb="252" eb="253">
      <t>オコナ</t>
    </rPh>
    <rPh sb="254" eb="256">
      <t>ヒツヨウ</t>
    </rPh>
    <rPh sb="262" eb="264">
      <t>ゼンジュツ</t>
    </rPh>
    <rPh sb="268" eb="274">
      <t>カンイスイドウジギョウ</t>
    </rPh>
    <rPh sb="275" eb="276">
      <t>ク</t>
    </rPh>
    <rPh sb="277" eb="278">
      <t>コ</t>
    </rPh>
    <rPh sb="283" eb="288">
      <t>リョウキンカイシュウリツ</t>
    </rPh>
    <rPh sb="292" eb="294">
      <t>コウハン</t>
    </rPh>
    <rPh sb="295" eb="297">
      <t>スイイ</t>
    </rPh>
    <rPh sb="306" eb="308">
      <t>オオハバ</t>
    </rPh>
    <rPh sb="309" eb="311">
      <t>テイカ</t>
    </rPh>
    <rPh sb="314" eb="318">
      <t>ジンコウゲンショウ</t>
    </rPh>
    <rPh sb="319" eb="320">
      <t>トモナ</t>
    </rPh>
    <rPh sb="321" eb="323">
      <t>コンゴ</t>
    </rPh>
    <rPh sb="326" eb="330">
      <t>ユウシュウスイリョウ</t>
    </rPh>
    <rPh sb="331" eb="333">
      <t>ゲンショウ</t>
    </rPh>
    <rPh sb="334" eb="338">
      <t>キュウスイシュウエキ</t>
    </rPh>
    <rPh sb="339" eb="340">
      <t>ゾウ</t>
    </rPh>
    <rPh sb="341" eb="343">
      <t>ミコ</t>
    </rPh>
    <rPh sb="351" eb="353">
      <t>ケイエイ</t>
    </rPh>
    <rPh sb="354" eb="356">
      <t>カイゼン</t>
    </rPh>
    <rPh sb="357" eb="358">
      <t>ハカ</t>
    </rPh>
    <rPh sb="370" eb="374">
      <t>キュウスイゲンカ</t>
    </rPh>
    <rPh sb="379" eb="386">
      <t>ルイジダンタイヘイキンチ</t>
    </rPh>
    <rPh sb="387" eb="389">
      <t>ヒカク</t>
    </rPh>
    <rPh sb="392" eb="395">
      <t>コウジョウテキ</t>
    </rPh>
    <rPh sb="396" eb="397">
      <t>タカ</t>
    </rPh>
    <rPh sb="398" eb="400">
      <t>スイイ</t>
    </rPh>
    <rPh sb="405" eb="406">
      <t>サラ</t>
    </rPh>
    <rPh sb="408" eb="412">
      <t>ユウシュウスイリョウ</t>
    </rPh>
    <rPh sb="413" eb="415">
      <t>カクホ</t>
    </rPh>
    <rPh sb="416" eb="417">
      <t>ムズカ</t>
    </rPh>
    <rPh sb="424" eb="426">
      <t>ヒヨウ</t>
    </rPh>
    <rPh sb="427" eb="429">
      <t>サクゲン</t>
    </rPh>
    <rPh sb="434" eb="438">
      <t>テキセイキボ</t>
    </rPh>
    <rPh sb="439" eb="441">
      <t>コウシン</t>
    </rPh>
    <rPh sb="443" eb="445">
      <t>トウシ</t>
    </rPh>
    <rPh sb="446" eb="449">
      <t>コウリツカ</t>
    </rPh>
    <rPh sb="450" eb="452">
      <t>ケントウ</t>
    </rPh>
    <rPh sb="457" eb="462">
      <t>シセツリヨウリツ</t>
    </rPh>
    <rPh sb="463" eb="465">
      <t>ルイジ</t>
    </rPh>
    <rPh sb="465" eb="467">
      <t>ダンタイ</t>
    </rPh>
    <rPh sb="533" eb="535">
      <t>カイゼン</t>
    </rPh>
    <rPh sb="543" eb="545">
      <t>コンゴ</t>
    </rPh>
    <rPh sb="546" eb="548">
      <t>チョウサ</t>
    </rPh>
    <rPh sb="549" eb="551">
      <t>ジンソク</t>
    </rPh>
    <rPh sb="552" eb="557">
      <t>ロウスイシュウゼントウ</t>
    </rPh>
    <rPh sb="558" eb="559">
      <t>オコナ</t>
    </rPh>
    <rPh sb="561" eb="563">
      <t>スウチ</t>
    </rPh>
    <rPh sb="564" eb="566">
      <t>イジ</t>
    </rPh>
    <rPh sb="567" eb="568">
      <t>ツト</t>
    </rPh>
    <phoneticPr fontId="4"/>
  </si>
  <si>
    <t xml:space="preserve">①有形固定資産減価償却率は、簡易水道事業を組み入れしたため、前年度より大きく低下した。
②管路経年化率はゆるやかに増加する傾向にある。
③管路更新率については、ここ数年は道路工事や下水道工事などの関連工事と併せた老朽管更新のみ実施しており、計画的な更新を行っていないために若干低下している。今後更新時期を迎える管路がさらに増えることから、事業費の平準化を図り、計画的かつ効率的な更新に努める。
</t>
    <rPh sb="1" eb="11">
      <t>ユウケイコテイシサンゲンカショウキャク</t>
    </rPh>
    <rPh sb="11" eb="12">
      <t>リツ</t>
    </rPh>
    <rPh sb="14" eb="18">
      <t>カンイスイドウ</t>
    </rPh>
    <rPh sb="18" eb="20">
      <t>ジギョウ</t>
    </rPh>
    <rPh sb="21" eb="22">
      <t>ク</t>
    </rPh>
    <rPh sb="23" eb="24">
      <t>イ</t>
    </rPh>
    <rPh sb="35" eb="36">
      <t>オオ</t>
    </rPh>
    <rPh sb="38" eb="40">
      <t>テイカ</t>
    </rPh>
    <rPh sb="45" eb="51">
      <t>カンロケイネンカリツ</t>
    </rPh>
    <rPh sb="57" eb="59">
      <t>ゾウカ</t>
    </rPh>
    <rPh sb="61" eb="63">
      <t>ケイコウ</t>
    </rPh>
    <rPh sb="145" eb="147">
      <t>コンゴ</t>
    </rPh>
    <rPh sb="147" eb="151">
      <t>コウシンジキ</t>
    </rPh>
    <rPh sb="152" eb="153">
      <t>ムカ</t>
    </rPh>
    <rPh sb="155" eb="157">
      <t>カンロ</t>
    </rPh>
    <rPh sb="161" eb="162">
      <t>フ</t>
    </rPh>
    <rPh sb="169" eb="172">
      <t>ジギョウヒ</t>
    </rPh>
    <rPh sb="173" eb="176">
      <t>ヘイジュンカ</t>
    </rPh>
    <rPh sb="177" eb="178">
      <t>ハカ</t>
    </rPh>
    <rPh sb="180" eb="183">
      <t>ケイカクテキ</t>
    </rPh>
    <rPh sb="185" eb="188">
      <t>コウリツテキ</t>
    </rPh>
    <rPh sb="189" eb="191">
      <t>コウシン</t>
    </rPh>
    <rPh sb="192" eb="193">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</si>
</sst>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0.22</c:v>
                </c:pt>
                <c:pt idx="1">
                  <c:v>0.64</c:v>
                </c:pt>
                <c:pt idx="2">
                  <c:v>0.48</c:v>
                </c:pt>
                <c:pt idx="3">
                  <c:v>0.41</c:v>
                </c:pt>
                <c:pt idx="4">
                  <c:v>0.4</c:v>
                </c:pt>
              </c:numCache>
            </c:numRef>
          </c:val>
          <c:extLst>
            <c:ext xmlns:c16="http://schemas.microsoft.com/office/drawing/2014/chart" uri="{C3380CC4-5D6E-409C-BE32-E72D297353CC}">
              <c16:uniqueId val="{00000000-F8E1-4ECE-A70E-B0A3D47D854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F8E1-4ECE-A70E-B0A3D47D854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46.56</c:v>
                </c:pt>
                <c:pt idx="1">
                  <c:v>45.91</c:v>
                </c:pt>
                <c:pt idx="2">
                  <c:v>46.9</c:v>
                </c:pt>
                <c:pt idx="3">
                  <c:v>45.46</c:v>
                </c:pt>
                <c:pt idx="4">
                  <c:v>47.8</c:v>
                </c:pt>
              </c:numCache>
            </c:numRef>
          </c:val>
          <c:extLst>
            <c:ext xmlns:c16="http://schemas.microsoft.com/office/drawing/2014/chart" uri="{C3380CC4-5D6E-409C-BE32-E72D297353CC}">
              <c16:uniqueId val="{00000000-8691-4BC6-8BC7-7EAF688C425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8691-4BC6-8BC7-7EAF688C425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83.56</c:v>
                </c:pt>
                <c:pt idx="1">
                  <c:v>84.36</c:v>
                </c:pt>
                <c:pt idx="2">
                  <c:v>81.599999999999994</c:v>
                </c:pt>
                <c:pt idx="3">
                  <c:v>82.21</c:v>
                </c:pt>
                <c:pt idx="4">
                  <c:v>86.2</c:v>
                </c:pt>
              </c:numCache>
            </c:numRef>
          </c:val>
          <c:extLst>
            <c:ext xmlns:c16="http://schemas.microsoft.com/office/drawing/2014/chart" uri="{C3380CC4-5D6E-409C-BE32-E72D297353CC}">
              <c16:uniqueId val="{00000000-2360-4918-8295-BA9EC5AEC0F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2360-4918-8295-BA9EC5AEC0F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107.94</c:v>
                </c:pt>
                <c:pt idx="1">
                  <c:v>114.43</c:v>
                </c:pt>
                <c:pt idx="2">
                  <c:v>116.66</c:v>
                </c:pt>
                <c:pt idx="3">
                  <c:v>117.33</c:v>
                </c:pt>
                <c:pt idx="4">
                  <c:v>109.95</c:v>
                </c:pt>
              </c:numCache>
            </c:numRef>
          </c:val>
          <c:extLst>
            <c:ext xmlns:c16="http://schemas.microsoft.com/office/drawing/2014/chart" uri="{C3380CC4-5D6E-409C-BE32-E72D297353CC}">
              <c16:uniqueId val="{00000000-A3D7-482D-A9AE-328393BA7F9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A3D7-482D-A9AE-328393BA7F9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40.81</c:v>
                </c:pt>
                <c:pt idx="1">
                  <c:v>42.48</c:v>
                </c:pt>
                <c:pt idx="2">
                  <c:v>44.32</c:v>
                </c:pt>
                <c:pt idx="3">
                  <c:v>46.11</c:v>
                </c:pt>
                <c:pt idx="4">
                  <c:v>35.79</c:v>
                </c:pt>
              </c:numCache>
            </c:numRef>
          </c:val>
          <c:extLst>
            <c:ext xmlns:c16="http://schemas.microsoft.com/office/drawing/2014/chart" uri="{C3380CC4-5D6E-409C-BE32-E72D297353CC}">
              <c16:uniqueId val="{00000000-EBB4-4220-A5C8-97589ACB58B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EBB4-4220-A5C8-97589ACB58B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5.87</c:v>
                </c:pt>
                <c:pt idx="1">
                  <c:v>3.51</c:v>
                </c:pt>
                <c:pt idx="2">
                  <c:v>4.0599999999999996</c:v>
                </c:pt>
                <c:pt idx="3">
                  <c:v>5.8</c:v>
                </c:pt>
                <c:pt idx="4">
                  <c:v>5.62</c:v>
                </c:pt>
              </c:numCache>
            </c:numRef>
          </c:val>
          <c:extLst>
            <c:ext xmlns:c16="http://schemas.microsoft.com/office/drawing/2014/chart" uri="{C3380CC4-5D6E-409C-BE32-E72D297353CC}">
              <c16:uniqueId val="{00000000-7666-4EF6-A6B3-5FA5855DF13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7666-4EF6-A6B3-5FA5855DF13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96-4784-9F83-6E19578AB63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F396-4784-9F83-6E19578AB63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229.96</c:v>
                </c:pt>
                <c:pt idx="1">
                  <c:v>225.5</c:v>
                </c:pt>
                <c:pt idx="2">
                  <c:v>245.83</c:v>
                </c:pt>
                <c:pt idx="3">
                  <c:v>265.58999999999997</c:v>
                </c:pt>
                <c:pt idx="4">
                  <c:v>177.3</c:v>
                </c:pt>
              </c:numCache>
            </c:numRef>
          </c:val>
          <c:extLst>
            <c:ext xmlns:c16="http://schemas.microsoft.com/office/drawing/2014/chart" uri="{C3380CC4-5D6E-409C-BE32-E72D297353CC}">
              <c16:uniqueId val="{00000000-6BCA-446B-B643-D724804AC9B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6BCA-446B-B643-D724804AC9B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616.32000000000005</c:v>
                </c:pt>
                <c:pt idx="1">
                  <c:v>560.08000000000004</c:v>
                </c:pt>
                <c:pt idx="2">
                  <c:v>520.29999999999995</c:v>
                </c:pt>
                <c:pt idx="3">
                  <c:v>487.85</c:v>
                </c:pt>
                <c:pt idx="4">
                  <c:v>713.26</c:v>
                </c:pt>
              </c:numCache>
            </c:numRef>
          </c:val>
          <c:extLst>
            <c:ext xmlns:c16="http://schemas.microsoft.com/office/drawing/2014/chart" uri="{C3380CC4-5D6E-409C-BE32-E72D297353CC}">
              <c16:uniqueId val="{00000000-D5CF-47FD-A6B6-546E4323D5C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D5CF-47FD-A6B6-546E4323D5C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97.26</c:v>
                </c:pt>
                <c:pt idx="1">
                  <c:v>96.07</c:v>
                </c:pt>
                <c:pt idx="2">
                  <c:v>98.45</c:v>
                </c:pt>
                <c:pt idx="3">
                  <c:v>98.2</c:v>
                </c:pt>
                <c:pt idx="4">
                  <c:v>87.81</c:v>
                </c:pt>
              </c:numCache>
            </c:numRef>
          </c:val>
          <c:extLst>
            <c:ext xmlns:c16="http://schemas.microsoft.com/office/drawing/2014/chart" uri="{C3380CC4-5D6E-409C-BE32-E72D297353CC}">
              <c16:uniqueId val="{00000000-61E0-4F88-A9FE-6AEB37EB426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61E0-4F88-A9FE-6AEB37EB426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218</c:v>
                </c:pt>
                <c:pt idx="1">
                  <c:v>226.4</c:v>
                </c:pt>
                <c:pt idx="2">
                  <c:v>221.61</c:v>
                </c:pt>
                <c:pt idx="3">
                  <c:v>221.3</c:v>
                </c:pt>
                <c:pt idx="4">
                  <c:v>245.87</c:v>
                </c:pt>
              </c:numCache>
            </c:numRef>
          </c:val>
          <c:extLst>
            <c:ext xmlns:c16="http://schemas.microsoft.com/office/drawing/2014/chart" uri="{C3380CC4-5D6E-409C-BE32-E72D297353CC}">
              <c16:uniqueId val="{00000000-05C5-411B-8E2B-4FD986B9395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05C5-411B-8E2B-4FD986B9395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1"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湯沢市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A5</v>
      </c>
      <c r="X8" s="60"/>
      <c r="Y8" s="60"/>
      <c r="Z8" s="60"/>
      <c r="AA8" s="60"/>
      <c r="AB8" s="60"/>
      <c r="AC8" s="60"/>
      <c r="AD8" s="60" t="str">
        <f>データ!$M$6</f>
        <v>非設置</v>
      </c>
      <c r="AE8" s="60"/>
      <c r="AF8" s="60"/>
      <c r="AG8" s="60"/>
      <c r="AH8" s="60"/>
      <c r="AI8" s="60"/>
      <c r="AJ8" s="60"/>
      <c r="AK8" s="4"/>
      <c r="AL8" s="61">
        <f>データ!$R$6</f>
        <v>43383</v>
      </c>
      <c r="AM8" s="61"/>
      <c r="AN8" s="61"/>
      <c r="AO8" s="61"/>
      <c r="AP8" s="61"/>
      <c r="AQ8" s="61"/>
      <c r="AR8" s="61"/>
      <c r="AS8" s="61"/>
      <c r="AT8" s="52">
        <f>データ!$S$6</f>
        <v>790.91</v>
      </c>
      <c r="AU8" s="53"/>
      <c r="AV8" s="53"/>
      <c r="AW8" s="53"/>
      <c r="AX8" s="53"/>
      <c r="AY8" s="53"/>
      <c r="AZ8" s="53"/>
      <c r="BA8" s="53"/>
      <c r="BB8" s="54">
        <f>データ!$T$6</f>
        <v>54.85</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62.13</v>
      </c>
      <c r="J10" s="53"/>
      <c r="K10" s="53"/>
      <c r="L10" s="53"/>
      <c r="M10" s="53"/>
      <c r="N10" s="53"/>
      <c r="O10" s="64"/>
      <c r="P10" s="54">
        <f>データ!$P$6</f>
        <v>86.86</v>
      </c>
      <c r="Q10" s="54"/>
      <c r="R10" s="54"/>
      <c r="S10" s="54"/>
      <c r="T10" s="54"/>
      <c r="U10" s="54"/>
      <c r="V10" s="54"/>
      <c r="W10" s="61">
        <f>データ!$Q$6</f>
        <v>4363</v>
      </c>
      <c r="X10" s="61"/>
      <c r="Y10" s="61"/>
      <c r="Z10" s="61"/>
      <c r="AA10" s="61"/>
      <c r="AB10" s="61"/>
      <c r="AC10" s="61"/>
      <c r="AD10" s="2"/>
      <c r="AE10" s="2"/>
      <c r="AF10" s="2"/>
      <c r="AG10" s="2"/>
      <c r="AH10" s="4"/>
      <c r="AI10" s="4"/>
      <c r="AJ10" s="4"/>
      <c r="AK10" s="4"/>
      <c r="AL10" s="61">
        <f>データ!$U$6</f>
        <v>37371</v>
      </c>
      <c r="AM10" s="61"/>
      <c r="AN10" s="61"/>
      <c r="AO10" s="61"/>
      <c r="AP10" s="61"/>
      <c r="AQ10" s="61"/>
      <c r="AR10" s="61"/>
      <c r="AS10" s="61"/>
      <c r="AT10" s="52">
        <f>データ!$V$6</f>
        <v>121.73</v>
      </c>
      <c r="AU10" s="53"/>
      <c r="AV10" s="53"/>
      <c r="AW10" s="53"/>
      <c r="AX10" s="53"/>
      <c r="AY10" s="53"/>
      <c r="AZ10" s="53"/>
      <c r="BA10" s="53"/>
      <c r="BB10" s="54">
        <f>データ!$W$6</f>
        <v>307</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9N+oc56B7kunupX/UNLJmUVf/HetfeA6K+cMagbeSP+THCys6uROl2Q58+gvi9FHR8gtF/sgKNmb/gwMukO8zw==" saltValue="wQIod2aRpXyzsi7mqpMx2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52078</v>
      </c>
      <c r="D6" s="34">
        <f t="shared" si="3"/>
        <v>46</v>
      </c>
      <c r="E6" s="34">
        <f t="shared" si="3"/>
        <v>1</v>
      </c>
      <c r="F6" s="34">
        <f t="shared" si="3"/>
        <v>0</v>
      </c>
      <c r="G6" s="34">
        <f t="shared" si="3"/>
        <v>1</v>
      </c>
      <c r="H6" s="34" t="str">
        <f t="shared" si="3"/>
        <v>秋田県　湯沢市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62.13</v>
      </c>
      <c r="P6" s="35">
        <f t="shared" si="3"/>
        <v>86.86</v>
      </c>
      <c r="Q6" s="35">
        <f t="shared" si="3"/>
        <v>4363</v>
      </c>
      <c r="R6" s="35">
        <f t="shared" si="3"/>
        <v>43383</v>
      </c>
      <c r="S6" s="35">
        <f t="shared" si="3"/>
        <v>790.91</v>
      </c>
      <c r="T6" s="35">
        <f t="shared" si="3"/>
        <v>54.85</v>
      </c>
      <c r="U6" s="35">
        <f t="shared" si="3"/>
        <v>37371</v>
      </c>
      <c r="V6" s="35">
        <f t="shared" si="3"/>
        <v>121.73</v>
      </c>
      <c r="W6" s="35">
        <f t="shared" si="3"/>
        <v>307</v>
      </c>
      <c r="X6" s="36">
        <f>IF(X7="",NA(),X7)</f>
        <v>107.94</v>
      </c>
      <c r="Y6" s="36">
        <f t="shared" ref="Y6:AG6" si="4">IF(Y7="",NA(),Y7)</f>
        <v>114.43</v>
      </c>
      <c r="Z6" s="36">
        <f t="shared" si="4"/>
        <v>116.66</v>
      </c>
      <c r="AA6" s="36">
        <f t="shared" si="4"/>
        <v>117.33</v>
      </c>
      <c r="AB6" s="36">
        <f t="shared" si="4"/>
        <v>109.95</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229.96</v>
      </c>
      <c r="AU6" s="36">
        <f t="shared" ref="AU6:BC6" si="6">IF(AU7="",NA(),AU7)</f>
        <v>225.5</v>
      </c>
      <c r="AV6" s="36">
        <f t="shared" si="6"/>
        <v>245.83</v>
      </c>
      <c r="AW6" s="36">
        <f t="shared" si="6"/>
        <v>265.58999999999997</v>
      </c>
      <c r="AX6" s="36">
        <f t="shared" si="6"/>
        <v>177.3</v>
      </c>
      <c r="AY6" s="36">
        <f t="shared" si="6"/>
        <v>377.63</v>
      </c>
      <c r="AZ6" s="36">
        <f t="shared" si="6"/>
        <v>357.34</v>
      </c>
      <c r="BA6" s="36">
        <f t="shared" si="6"/>
        <v>366.03</v>
      </c>
      <c r="BB6" s="36">
        <f t="shared" si="6"/>
        <v>365.18</v>
      </c>
      <c r="BC6" s="36">
        <f t="shared" si="6"/>
        <v>327.77</v>
      </c>
      <c r="BD6" s="35" t="str">
        <f>IF(BD7="","",IF(BD7="-","【-】","【"&amp;SUBSTITUTE(TEXT(BD7,"#,##0.00"),"-","△")&amp;"】"))</f>
        <v>【260.31】</v>
      </c>
      <c r="BE6" s="36">
        <f>IF(BE7="",NA(),BE7)</f>
        <v>616.32000000000005</v>
      </c>
      <c r="BF6" s="36">
        <f t="shared" ref="BF6:BN6" si="7">IF(BF7="",NA(),BF7)</f>
        <v>560.08000000000004</v>
      </c>
      <c r="BG6" s="36">
        <f t="shared" si="7"/>
        <v>520.29999999999995</v>
      </c>
      <c r="BH6" s="36">
        <f t="shared" si="7"/>
        <v>487.85</v>
      </c>
      <c r="BI6" s="36">
        <f t="shared" si="7"/>
        <v>713.26</v>
      </c>
      <c r="BJ6" s="36">
        <f t="shared" si="7"/>
        <v>364.71</v>
      </c>
      <c r="BK6" s="36">
        <f t="shared" si="7"/>
        <v>373.69</v>
      </c>
      <c r="BL6" s="36">
        <f t="shared" si="7"/>
        <v>370.12</v>
      </c>
      <c r="BM6" s="36">
        <f t="shared" si="7"/>
        <v>371.65</v>
      </c>
      <c r="BN6" s="36">
        <f t="shared" si="7"/>
        <v>397.1</v>
      </c>
      <c r="BO6" s="35" t="str">
        <f>IF(BO7="","",IF(BO7="-","【-】","【"&amp;SUBSTITUTE(TEXT(BO7,"#,##0.00"),"-","△")&amp;"】"))</f>
        <v>【275.67】</v>
      </c>
      <c r="BP6" s="36">
        <f>IF(BP7="",NA(),BP7)</f>
        <v>97.26</v>
      </c>
      <c r="BQ6" s="36">
        <f t="shared" ref="BQ6:BY6" si="8">IF(BQ7="",NA(),BQ7)</f>
        <v>96.07</v>
      </c>
      <c r="BR6" s="36">
        <f t="shared" si="8"/>
        <v>98.45</v>
      </c>
      <c r="BS6" s="36">
        <f t="shared" si="8"/>
        <v>98.2</v>
      </c>
      <c r="BT6" s="36">
        <f t="shared" si="8"/>
        <v>87.81</v>
      </c>
      <c r="BU6" s="36">
        <f t="shared" si="8"/>
        <v>100.65</v>
      </c>
      <c r="BV6" s="36">
        <f t="shared" si="8"/>
        <v>99.87</v>
      </c>
      <c r="BW6" s="36">
        <f t="shared" si="8"/>
        <v>100.42</v>
      </c>
      <c r="BX6" s="36">
        <f t="shared" si="8"/>
        <v>98.77</v>
      </c>
      <c r="BY6" s="36">
        <f t="shared" si="8"/>
        <v>95.79</v>
      </c>
      <c r="BZ6" s="35" t="str">
        <f>IF(BZ7="","",IF(BZ7="-","【-】","【"&amp;SUBSTITUTE(TEXT(BZ7,"#,##0.00"),"-","△")&amp;"】"))</f>
        <v>【100.05】</v>
      </c>
      <c r="CA6" s="36">
        <f>IF(CA7="",NA(),CA7)</f>
        <v>218</v>
      </c>
      <c r="CB6" s="36">
        <f t="shared" ref="CB6:CJ6" si="9">IF(CB7="",NA(),CB7)</f>
        <v>226.4</v>
      </c>
      <c r="CC6" s="36">
        <f t="shared" si="9"/>
        <v>221.61</v>
      </c>
      <c r="CD6" s="36">
        <f t="shared" si="9"/>
        <v>221.3</v>
      </c>
      <c r="CE6" s="36">
        <f t="shared" si="9"/>
        <v>245.87</v>
      </c>
      <c r="CF6" s="36">
        <f t="shared" si="9"/>
        <v>170.19</v>
      </c>
      <c r="CG6" s="36">
        <f t="shared" si="9"/>
        <v>171.81</v>
      </c>
      <c r="CH6" s="36">
        <f t="shared" si="9"/>
        <v>171.67</v>
      </c>
      <c r="CI6" s="36">
        <f t="shared" si="9"/>
        <v>173.67</v>
      </c>
      <c r="CJ6" s="36">
        <f t="shared" si="9"/>
        <v>171.13</v>
      </c>
      <c r="CK6" s="35" t="str">
        <f>IF(CK7="","",IF(CK7="-","【-】","【"&amp;SUBSTITUTE(TEXT(CK7,"#,##0.00"),"-","△")&amp;"】"))</f>
        <v>【166.40】</v>
      </c>
      <c r="CL6" s="36">
        <f>IF(CL7="",NA(),CL7)</f>
        <v>46.56</v>
      </c>
      <c r="CM6" s="36">
        <f t="shared" ref="CM6:CU6" si="10">IF(CM7="",NA(),CM7)</f>
        <v>45.91</v>
      </c>
      <c r="CN6" s="36">
        <f t="shared" si="10"/>
        <v>46.9</v>
      </c>
      <c r="CO6" s="36">
        <f t="shared" si="10"/>
        <v>45.46</v>
      </c>
      <c r="CP6" s="36">
        <f t="shared" si="10"/>
        <v>47.8</v>
      </c>
      <c r="CQ6" s="36">
        <f t="shared" si="10"/>
        <v>59.01</v>
      </c>
      <c r="CR6" s="36">
        <f t="shared" si="10"/>
        <v>60.03</v>
      </c>
      <c r="CS6" s="36">
        <f t="shared" si="10"/>
        <v>59.74</v>
      </c>
      <c r="CT6" s="36">
        <f t="shared" si="10"/>
        <v>59.67</v>
      </c>
      <c r="CU6" s="36">
        <f t="shared" si="10"/>
        <v>60.12</v>
      </c>
      <c r="CV6" s="35" t="str">
        <f>IF(CV7="","",IF(CV7="-","【-】","【"&amp;SUBSTITUTE(TEXT(CV7,"#,##0.00"),"-","△")&amp;"】"))</f>
        <v>【60.69】</v>
      </c>
      <c r="CW6" s="36">
        <f>IF(CW7="",NA(),CW7)</f>
        <v>83.56</v>
      </c>
      <c r="CX6" s="36">
        <f t="shared" ref="CX6:DF6" si="11">IF(CX7="",NA(),CX7)</f>
        <v>84.36</v>
      </c>
      <c r="CY6" s="36">
        <f t="shared" si="11"/>
        <v>81.599999999999994</v>
      </c>
      <c r="CZ6" s="36">
        <f t="shared" si="11"/>
        <v>82.21</v>
      </c>
      <c r="DA6" s="36">
        <f t="shared" si="11"/>
        <v>86.2</v>
      </c>
      <c r="DB6" s="36">
        <f t="shared" si="11"/>
        <v>85.37</v>
      </c>
      <c r="DC6" s="36">
        <f t="shared" si="11"/>
        <v>84.81</v>
      </c>
      <c r="DD6" s="36">
        <f t="shared" si="11"/>
        <v>84.8</v>
      </c>
      <c r="DE6" s="36">
        <f t="shared" si="11"/>
        <v>84.6</v>
      </c>
      <c r="DF6" s="36">
        <f t="shared" si="11"/>
        <v>84.24</v>
      </c>
      <c r="DG6" s="35" t="str">
        <f>IF(DG7="","",IF(DG7="-","【-】","【"&amp;SUBSTITUTE(TEXT(DG7,"#,##0.00"),"-","△")&amp;"】"))</f>
        <v>【89.82】</v>
      </c>
      <c r="DH6" s="36">
        <f>IF(DH7="",NA(),DH7)</f>
        <v>40.81</v>
      </c>
      <c r="DI6" s="36">
        <f t="shared" ref="DI6:DQ6" si="12">IF(DI7="",NA(),DI7)</f>
        <v>42.48</v>
      </c>
      <c r="DJ6" s="36">
        <f t="shared" si="12"/>
        <v>44.32</v>
      </c>
      <c r="DK6" s="36">
        <f t="shared" si="12"/>
        <v>46.11</v>
      </c>
      <c r="DL6" s="36">
        <f t="shared" si="12"/>
        <v>35.79</v>
      </c>
      <c r="DM6" s="36">
        <f t="shared" si="12"/>
        <v>46.9</v>
      </c>
      <c r="DN6" s="36">
        <f t="shared" si="12"/>
        <v>47.28</v>
      </c>
      <c r="DO6" s="36">
        <f t="shared" si="12"/>
        <v>47.66</v>
      </c>
      <c r="DP6" s="36">
        <f t="shared" si="12"/>
        <v>48.17</v>
      </c>
      <c r="DQ6" s="36">
        <f t="shared" si="12"/>
        <v>48.83</v>
      </c>
      <c r="DR6" s="35" t="str">
        <f>IF(DR7="","",IF(DR7="-","【-】","【"&amp;SUBSTITUTE(TEXT(DR7,"#,##0.00"),"-","△")&amp;"】"))</f>
        <v>【50.19】</v>
      </c>
      <c r="DS6" s="36">
        <f>IF(DS7="",NA(),DS7)</f>
        <v>5.87</v>
      </c>
      <c r="DT6" s="36">
        <f t="shared" ref="DT6:EB6" si="13">IF(DT7="",NA(),DT7)</f>
        <v>3.51</v>
      </c>
      <c r="DU6" s="36">
        <f t="shared" si="13"/>
        <v>4.0599999999999996</v>
      </c>
      <c r="DV6" s="36">
        <f t="shared" si="13"/>
        <v>5.8</v>
      </c>
      <c r="DW6" s="36">
        <f t="shared" si="13"/>
        <v>5.62</v>
      </c>
      <c r="DX6" s="36">
        <f t="shared" si="13"/>
        <v>12.03</v>
      </c>
      <c r="DY6" s="36">
        <f t="shared" si="13"/>
        <v>12.19</v>
      </c>
      <c r="DZ6" s="36">
        <f t="shared" si="13"/>
        <v>15.1</v>
      </c>
      <c r="EA6" s="36">
        <f t="shared" si="13"/>
        <v>17.12</v>
      </c>
      <c r="EB6" s="36">
        <f t="shared" si="13"/>
        <v>18.18</v>
      </c>
      <c r="EC6" s="35" t="str">
        <f>IF(EC7="","",IF(EC7="-","【-】","【"&amp;SUBSTITUTE(TEXT(EC7,"#,##0.00"),"-","△")&amp;"】"))</f>
        <v>【20.63】</v>
      </c>
      <c r="ED6" s="36">
        <f>IF(ED7="",NA(),ED7)</f>
        <v>0.22</v>
      </c>
      <c r="EE6" s="36">
        <f t="shared" ref="EE6:EM6" si="14">IF(EE7="",NA(),EE7)</f>
        <v>0.64</v>
      </c>
      <c r="EF6" s="36">
        <f t="shared" si="14"/>
        <v>0.48</v>
      </c>
      <c r="EG6" s="36">
        <f t="shared" si="14"/>
        <v>0.41</v>
      </c>
      <c r="EH6" s="36">
        <f t="shared" si="14"/>
        <v>0.4</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52078</v>
      </c>
      <c r="D7" s="38">
        <v>46</v>
      </c>
      <c r="E7" s="38">
        <v>1</v>
      </c>
      <c r="F7" s="38">
        <v>0</v>
      </c>
      <c r="G7" s="38">
        <v>1</v>
      </c>
      <c r="H7" s="38" t="s">
        <v>93</v>
      </c>
      <c r="I7" s="38" t="s">
        <v>94</v>
      </c>
      <c r="J7" s="38" t="s">
        <v>95</v>
      </c>
      <c r="K7" s="38" t="s">
        <v>96</v>
      </c>
      <c r="L7" s="38" t="s">
        <v>97</v>
      </c>
      <c r="M7" s="38" t="s">
        <v>98</v>
      </c>
      <c r="N7" s="39" t="s">
        <v>99</v>
      </c>
      <c r="O7" s="39">
        <v>62.13</v>
      </c>
      <c r="P7" s="39">
        <v>86.86</v>
      </c>
      <c r="Q7" s="39">
        <v>4363</v>
      </c>
      <c r="R7" s="39">
        <v>43383</v>
      </c>
      <c r="S7" s="39">
        <v>790.91</v>
      </c>
      <c r="T7" s="39">
        <v>54.85</v>
      </c>
      <c r="U7" s="39">
        <v>37371</v>
      </c>
      <c r="V7" s="39">
        <v>121.73</v>
      </c>
      <c r="W7" s="39">
        <v>307</v>
      </c>
      <c r="X7" s="39">
        <v>107.94</v>
      </c>
      <c r="Y7" s="39">
        <v>114.43</v>
      </c>
      <c r="Z7" s="39">
        <v>116.66</v>
      </c>
      <c r="AA7" s="39">
        <v>117.33</v>
      </c>
      <c r="AB7" s="39">
        <v>109.95</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229.96</v>
      </c>
      <c r="AU7" s="39">
        <v>225.5</v>
      </c>
      <c r="AV7" s="39">
        <v>245.83</v>
      </c>
      <c r="AW7" s="39">
        <v>265.58999999999997</v>
      </c>
      <c r="AX7" s="39">
        <v>177.3</v>
      </c>
      <c r="AY7" s="39">
        <v>377.63</v>
      </c>
      <c r="AZ7" s="39">
        <v>357.34</v>
      </c>
      <c r="BA7" s="39">
        <v>366.03</v>
      </c>
      <c r="BB7" s="39">
        <v>365.18</v>
      </c>
      <c r="BC7" s="39">
        <v>327.77</v>
      </c>
      <c r="BD7" s="39">
        <v>260.31</v>
      </c>
      <c r="BE7" s="39">
        <v>616.32000000000005</v>
      </c>
      <c r="BF7" s="39">
        <v>560.08000000000004</v>
      </c>
      <c r="BG7" s="39">
        <v>520.29999999999995</v>
      </c>
      <c r="BH7" s="39">
        <v>487.85</v>
      </c>
      <c r="BI7" s="39">
        <v>713.26</v>
      </c>
      <c r="BJ7" s="39">
        <v>364.71</v>
      </c>
      <c r="BK7" s="39">
        <v>373.69</v>
      </c>
      <c r="BL7" s="39">
        <v>370.12</v>
      </c>
      <c r="BM7" s="39">
        <v>371.65</v>
      </c>
      <c r="BN7" s="39">
        <v>397.1</v>
      </c>
      <c r="BO7" s="39">
        <v>275.67</v>
      </c>
      <c r="BP7" s="39">
        <v>97.26</v>
      </c>
      <c r="BQ7" s="39">
        <v>96.07</v>
      </c>
      <c r="BR7" s="39">
        <v>98.45</v>
      </c>
      <c r="BS7" s="39">
        <v>98.2</v>
      </c>
      <c r="BT7" s="39">
        <v>87.81</v>
      </c>
      <c r="BU7" s="39">
        <v>100.65</v>
      </c>
      <c r="BV7" s="39">
        <v>99.87</v>
      </c>
      <c r="BW7" s="39">
        <v>100.42</v>
      </c>
      <c r="BX7" s="39">
        <v>98.77</v>
      </c>
      <c r="BY7" s="39">
        <v>95.79</v>
      </c>
      <c r="BZ7" s="39">
        <v>100.05</v>
      </c>
      <c r="CA7" s="39">
        <v>218</v>
      </c>
      <c r="CB7" s="39">
        <v>226.4</v>
      </c>
      <c r="CC7" s="39">
        <v>221.61</v>
      </c>
      <c r="CD7" s="39">
        <v>221.3</v>
      </c>
      <c r="CE7" s="39">
        <v>245.87</v>
      </c>
      <c r="CF7" s="39">
        <v>170.19</v>
      </c>
      <c r="CG7" s="39">
        <v>171.81</v>
      </c>
      <c r="CH7" s="39">
        <v>171.67</v>
      </c>
      <c r="CI7" s="39">
        <v>173.67</v>
      </c>
      <c r="CJ7" s="39">
        <v>171.13</v>
      </c>
      <c r="CK7" s="39">
        <v>166.4</v>
      </c>
      <c r="CL7" s="39">
        <v>46.56</v>
      </c>
      <c r="CM7" s="39">
        <v>45.91</v>
      </c>
      <c r="CN7" s="39">
        <v>46.9</v>
      </c>
      <c r="CO7" s="39">
        <v>45.46</v>
      </c>
      <c r="CP7" s="39">
        <v>47.8</v>
      </c>
      <c r="CQ7" s="39">
        <v>59.01</v>
      </c>
      <c r="CR7" s="39">
        <v>60.03</v>
      </c>
      <c r="CS7" s="39">
        <v>59.74</v>
      </c>
      <c r="CT7" s="39">
        <v>59.67</v>
      </c>
      <c r="CU7" s="39">
        <v>60.12</v>
      </c>
      <c r="CV7" s="39">
        <v>60.69</v>
      </c>
      <c r="CW7" s="39">
        <v>83.56</v>
      </c>
      <c r="CX7" s="39">
        <v>84.36</v>
      </c>
      <c r="CY7" s="39">
        <v>81.599999999999994</v>
      </c>
      <c r="CZ7" s="39">
        <v>82.21</v>
      </c>
      <c r="DA7" s="39">
        <v>86.2</v>
      </c>
      <c r="DB7" s="39">
        <v>85.37</v>
      </c>
      <c r="DC7" s="39">
        <v>84.81</v>
      </c>
      <c r="DD7" s="39">
        <v>84.8</v>
      </c>
      <c r="DE7" s="39">
        <v>84.6</v>
      </c>
      <c r="DF7" s="39">
        <v>84.24</v>
      </c>
      <c r="DG7" s="39">
        <v>89.82</v>
      </c>
      <c r="DH7" s="39">
        <v>40.81</v>
      </c>
      <c r="DI7" s="39">
        <v>42.48</v>
      </c>
      <c r="DJ7" s="39">
        <v>44.32</v>
      </c>
      <c r="DK7" s="39">
        <v>46.11</v>
      </c>
      <c r="DL7" s="39">
        <v>35.79</v>
      </c>
      <c r="DM7" s="39">
        <v>46.9</v>
      </c>
      <c r="DN7" s="39">
        <v>47.28</v>
      </c>
      <c r="DO7" s="39">
        <v>47.66</v>
      </c>
      <c r="DP7" s="39">
        <v>48.17</v>
      </c>
      <c r="DQ7" s="39">
        <v>48.83</v>
      </c>
      <c r="DR7" s="39">
        <v>50.19</v>
      </c>
      <c r="DS7" s="39">
        <v>5.87</v>
      </c>
      <c r="DT7" s="39">
        <v>3.51</v>
      </c>
      <c r="DU7" s="39">
        <v>4.0599999999999996</v>
      </c>
      <c r="DV7" s="39">
        <v>5.8</v>
      </c>
      <c r="DW7" s="39">
        <v>5.62</v>
      </c>
      <c r="DX7" s="39">
        <v>12.03</v>
      </c>
      <c r="DY7" s="39">
        <v>12.19</v>
      </c>
      <c r="DZ7" s="39">
        <v>15.1</v>
      </c>
      <c r="EA7" s="39">
        <v>17.12</v>
      </c>
      <c r="EB7" s="39">
        <v>18.18</v>
      </c>
      <c r="EC7" s="39">
        <v>20.63</v>
      </c>
      <c r="ED7" s="39">
        <v>0.22</v>
      </c>
      <c r="EE7" s="39">
        <v>0.64</v>
      </c>
      <c r="EF7" s="39">
        <v>0.48</v>
      </c>
      <c r="EG7" s="39">
        <v>0.41</v>
      </c>
      <c r="EH7" s="39">
        <v>0.4</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2022-09-21T02:58:25Z</dcterms:created>
  <dcterms:modified xsi:type="dcterms:W3CDTF">2022-09-21T02:58:25Z</dcterms:modified>
</cp:coreProperties>
</file>