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6湯沢市\"/>
    </mc:Choice>
  </mc:AlternateContent>
  <xr:revisionPtr revIDLastSave="0" documentId="8_{8F00B9F4-38A1-4D31-B615-ABCC09763D93}" xr6:coauthVersionLast="47" xr6:coauthVersionMax="47" xr10:uidLastSave="{00000000-0000-0000-0000-000000000000}"/>
  <workbookProtection workbookAlgorithmName="SHA-512" workbookHashValue="1W4KT3qTRdg4EUCjxbVTfNFrei3PzZXXl25T0WULRNLi/RPohvi5Lv96DHhao5xsJVcIoNG/UxItElocUai5qg==" workbookSaltValue="nW4H3kJFKwBKaU+YhBHcDw=="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BB10" i="4" s="1"/>
  <c r="W6" i="5"/>
  <c r="AT10" i="4" s="1"/>
  <c r="V6" i="5"/>
  <c r="U6" i="5"/>
  <c r="T6" i="5"/>
  <c r="AT8" i="4" s="1"/>
  <c r="S6" i="5"/>
  <c r="R6" i="5"/>
  <c r="AD10" i="4" s="1"/>
  <c r="Q6" i="5"/>
  <c r="P6" i="5"/>
  <c r="P10" i="4" s="1"/>
  <c r="O6" i="5"/>
  <c r="I10" i="4" s="1"/>
  <c r="N6" i="5"/>
  <c r="B10" i="4" s="1"/>
  <c r="M6" i="5"/>
  <c r="L6" i="5"/>
  <c r="W8" i="4" s="1"/>
  <c r="K6" i="5"/>
  <c r="P8" i="4" s="1"/>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K85" i="4"/>
  <c r="I85" i="4"/>
  <c r="G85" i="4"/>
  <c r="E85" i="4"/>
  <c r="AL10" i="4"/>
  <c r="W10" i="4"/>
  <c r="BB8" i="4"/>
  <c r="AL8" i="4"/>
  <c r="AD8" i="4"/>
  <c r="B8" i="4"/>
</calcChain>
</file>

<file path=xl/sharedStrings.xml><?xml version="1.0" encoding="utf-8"?>
<sst xmlns="http://schemas.openxmlformats.org/spreadsheetml/2006/main" count="325" uniqueCount="116">
  <si>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</si>
  <si>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</si>
  <si>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</si>
  <si>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</si>
  <si>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</si>
  <si>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</si>
  <si>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</si>
  <si>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</si>
  <si>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</si>
  <si>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</si>
  <si>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</si>
  <si>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</si>
  <si>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</si>
  <si>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</si>
  <si>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</si>
  <si>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</si>
  <si>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</si>
  <si>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</si>
  <si>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</si>
  <si>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</si>
  <si>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</si>
  <si>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</si>
  <si>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</si>
  <si>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</si>
  <si>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</si>
  <si>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</si>
  <si>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</si>
  <si>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</si>
  <si>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</si>
  <si>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</si>
  <si>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</si>
  <si>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</si>
  <si>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</si>
  <si>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</si>
  <si>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</si>
  <si>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</si>
  <si>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</si>
  <si>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</si>
  <si>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</si>
  <si>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</si>
  <si>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</si>
  <si>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</si>
  <si>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</si>
  <si>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</si>
  <si>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</si>
  <si>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</si>
  <si>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</si>
  <si>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</si>
  <si>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</si>
  <si>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</si>
  <si>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</si>
  <si>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</si>
  <si>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</si>
  <si>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</si>
  <si>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</si>
  <si>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</si>
  <si>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</si>
  <si>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</si>
  <si>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</si>
  <si>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</si>
  <si>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</si>
  <si>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</si>
  <si>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</si>
  <si>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</si>
  <si>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</si>
  <si>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</si>
  <si>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</si>
  <si>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</si>
  <si>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</si>
  <si>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</si>
  <si>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</si>
  <si>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</si>
  <si>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</si>
  <si>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</si>
  <si>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</si>
  <si>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</si>
  <si>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</si>
  <si>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</si>
  <si>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</si>
  <si>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</si>
  <si>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</si>
  <si>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</si>
  <si>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</si>
  <si>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</si>
  <si>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</si>
  <si>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</si>
  <si>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</si>
  <si>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</si>
  <si>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</si>
  <si>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</si>
  <si>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</si>
  <si>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</si>
  <si>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</si>
  <si>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</si>
  <si>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</si>
  <si>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</si>
  <si>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</si>
  <si>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</si>
  <si>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</si>
  <si>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</si>
  <si>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</si>
  <si>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</si>
  <si>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</si>
  <si>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</si>
  <si>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</si>
  <si>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</si>
  <si>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</si>
  <si>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</si>
  <si>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</si>
  <si>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</si>
  <si>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</si>
  <si>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</si>
  <si>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</si>
  <si>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①有形固定資産減価償却率については、資産の老朽化度合を示すものであるが類似団体と比較し低い数値となっているため、老朽化はそれほど進んでいないと考えられる。</t>
    <phoneticPr fontId="4"/>
  </si>
  <si>
    <r>
      <t>特定地域生活排水処理事業は、令和２年度より地方公営企業法を適用している。
①②経常収支比率については、100％以上であることから単年度収支が黒字であることを示している。しかしながら⑤経費回収率は100％以下であることから、使用料で回収すべき経費をすべて使用料で賄えず、一般会計からの繰入によっている。
③流動比率については、100％以下であることから、１年以内に支払わなければならない負債を賄えていないことを示しているが、償還原資については使用料収入及び他会計繰入金により得ることが予定されている。
④企業債残高対事業規模比率については、事業規模に対して使用料水準が低いため全額一般会計の負担となることから、類似団体と比較し大幅に低い数値となっている。
⑥</t>
    </r>
    <r>
      <rPr>
        <sz val="10"/>
        <rFont val="ＭＳ ゴシック"/>
        <family val="3"/>
        <charset val="128"/>
      </rPr>
      <t>汚水処理原価については、新規整備がないこと、また人口減少等による有収水量が微減していることから、類似団体及び全国平均より高くなっている。</t>
    </r>
    <r>
      <rPr>
        <sz val="10"/>
        <color theme="1"/>
        <rFont val="ＭＳ ゴシック"/>
        <family val="3"/>
        <charset val="128"/>
      </rPr>
      <t xml:space="preserve">
</t>
    </r>
    <r>
      <rPr>
        <sz val="10"/>
        <rFont val="ＭＳ ゴシック"/>
        <family val="3"/>
        <charset val="128"/>
      </rPr>
      <t>⑦施設利用率は類似団体より下回っているものの、⑧水洗化率については、浄化槽設置後速やかに接続しているため100％となっている。</t>
    </r>
    <rPh sb="343" eb="345">
      <t>シンキ</t>
    </rPh>
    <rPh sb="345" eb="347">
      <t>セイビ</t>
    </rPh>
    <rPh sb="355" eb="357">
      <t>ジンコウ</t>
    </rPh>
    <rPh sb="357" eb="359">
      <t>ゲンショウ</t>
    </rPh>
    <rPh sb="359" eb="360">
      <t>トウ</t>
    </rPh>
    <rPh sb="363" eb="367">
      <t>ユウシュウスイリョウ</t>
    </rPh>
    <rPh sb="368" eb="370">
      <t>ビゲン</t>
    </rPh>
    <rPh sb="409" eb="411">
      <t>ルイジ</t>
    </rPh>
    <rPh sb="411" eb="413">
      <t>ダンタイ</t>
    </rPh>
    <rPh sb="415" eb="417">
      <t>シタマワ</t>
    </rPh>
    <phoneticPr fontId="4"/>
  </si>
  <si>
    <r>
      <t xml:space="preserve">　経常収支比率及び経費回収率について100％以下であることから、経営改善に向けた取り組みが必要である。
</t>
    </r>
    <r>
      <rPr>
        <sz val="10"/>
        <rFont val="ＭＳ ゴシック"/>
        <family val="3"/>
        <charset val="128"/>
      </rPr>
      <t>　特定地域生活排水処理事業は、皆瀬地区が平成11年度から、稲川地区が平成14年度からの事業であり、整備事業は終了しているものの浄化槽の付帯設備維持管理費の増加に加え、浄化槽本体の修繕も出始めていることから、今後も維持管理コストが高止まりとなることが想定される。</t>
    </r>
    <r>
      <rPr>
        <sz val="10"/>
        <color rgb="FFFF0000"/>
        <rFont val="ＭＳ ゴシック"/>
        <family val="3"/>
        <charset val="128"/>
      </rPr>
      <t xml:space="preserve">
</t>
    </r>
    <r>
      <rPr>
        <sz val="10"/>
        <rFont val="ＭＳ ゴシック"/>
        <family val="3"/>
        <charset val="128"/>
      </rPr>
      <t xml:space="preserve">　今後事業を継続していくには、包括的民間委託導入の検討を含む維持管理の効率化や適正化を行っていくとともに、人口減少に伴い使用料収入の減少を考慮した、収支構造の見直しが必要である。
</t>
    </r>
    <rPh sb="67" eb="69">
      <t>ミナセ</t>
    </rPh>
    <rPh sb="69" eb="71">
      <t>チク</t>
    </rPh>
    <rPh sb="81" eb="83">
      <t>イナカワ</t>
    </rPh>
    <rPh sb="83" eb="85">
      <t>チク</t>
    </rPh>
    <rPh sb="86" eb="88">
      <t>ヘイセイ</t>
    </rPh>
    <rPh sb="90" eb="92">
      <t>ネンド</t>
    </rPh>
    <rPh sb="101" eb="103">
      <t>セイビ</t>
    </rPh>
    <rPh sb="103" eb="105">
      <t>ジギョウ</t>
    </rPh>
    <rPh sb="106" eb="108">
      <t>シュウリョウ</t>
    </rPh>
    <rPh sb="115" eb="118">
      <t>ジョウカソウ</t>
    </rPh>
    <rPh sb="119" eb="123">
      <t>フタイセツビ</t>
    </rPh>
    <rPh sb="123" eb="128">
      <t>イジカンリヒ</t>
    </rPh>
    <rPh sb="129" eb="131">
      <t>ゾウカ</t>
    </rPh>
    <rPh sb="132" eb="133">
      <t>クワ</t>
    </rPh>
    <rPh sb="135" eb="138">
      <t>ジョウカソウ</t>
    </rPh>
    <rPh sb="138" eb="140">
      <t>ホンタイ</t>
    </rPh>
    <rPh sb="141" eb="143">
      <t>シュウゼン</t>
    </rPh>
    <rPh sb="144" eb="146">
      <t>デハジ</t>
    </rPh>
    <rPh sb="155" eb="157">
      <t>コンゴ</t>
    </rPh>
    <rPh sb="158" eb="162">
      <t>イジカンリ</t>
    </rPh>
    <rPh sb="166" eb="168">
      <t>タカド</t>
    </rPh>
    <rPh sb="176" eb="178">
      <t>ソウテイ</t>
    </rPh>
    <rPh sb="205" eb="207">
      <t>ドウニュウ</t>
    </rPh>
    <rPh sb="208" eb="210">
      <t>ケントウ</t>
    </rPh>
    <rPh sb="211" eb="212">
      <t>フク</t>
    </rPh>
    <rPh sb="213" eb="217">
      <t>イジカンリ</t>
    </rPh>
    <rPh sb="218" eb="221">
      <t>コウリツカ</t>
    </rPh>
    <rPh sb="222" eb="225">
      <t>テキセイカ</t>
    </rPh>
    <rPh sb="226" eb="227">
      <t>オコナ</t>
    </rPh>
    <rPh sb="257" eb="259">
      <t>シュウシ</t>
    </rPh>
    <rPh sb="259" eb="261">
      <t>コウゾウ</t>
    </rPh>
    <rPh sb="262" eb="264">
      <t>ミナオ</t>
    </rPh>
    <rPh sb="266" eb="268">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</si>
</sst>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
      <sz val="10"/>
      <color rgb="FFFF0000"/>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E06-4DB8-8206-7A2DAE6B739B}"/>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8E06-4DB8-8206-7A2DAE6B739B}"/>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51.09</c:v>
                </c:pt>
              </c:numCache>
            </c:numRef>
          </c:val>
          <c:extLst>
            <c:ext xmlns:c16="http://schemas.microsoft.com/office/drawing/2014/chart" uri="{C3380CC4-5D6E-409C-BE32-E72D297353CC}">
              <c16:uniqueId val="{00000000-BEE9-4C41-86ED-3EDEB1162DA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58.19</c:v>
                </c:pt>
              </c:numCache>
            </c:numRef>
          </c:val>
          <c:smooth val="0"/>
          <c:extLst>
            <c:ext xmlns:c16="http://schemas.microsoft.com/office/drawing/2014/chart" uri="{C3380CC4-5D6E-409C-BE32-E72D297353CC}">
              <c16:uniqueId val="{00000001-BEE9-4C41-86ED-3EDEB1162DA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100</c:v>
                </c:pt>
              </c:numCache>
            </c:numRef>
          </c:val>
          <c:extLst>
            <c:ext xmlns:c16="http://schemas.microsoft.com/office/drawing/2014/chart" uri="{C3380CC4-5D6E-409C-BE32-E72D297353CC}">
              <c16:uniqueId val="{00000000-354C-4535-9E17-1B9E20BFDB99}"/>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87.8</c:v>
                </c:pt>
              </c:numCache>
            </c:numRef>
          </c:val>
          <c:smooth val="0"/>
          <c:extLst>
            <c:ext xmlns:c16="http://schemas.microsoft.com/office/drawing/2014/chart" uri="{C3380CC4-5D6E-409C-BE32-E72D297353CC}">
              <c16:uniqueId val="{00000001-354C-4535-9E17-1B9E20BFDB99}"/>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108.21</c:v>
                </c:pt>
              </c:numCache>
            </c:numRef>
          </c:val>
          <c:extLst>
            <c:ext xmlns:c16="http://schemas.microsoft.com/office/drawing/2014/chart" uri="{C3380CC4-5D6E-409C-BE32-E72D297353CC}">
              <c16:uniqueId val="{00000000-EB92-498B-979E-B782E9C0D62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99.03</c:v>
                </c:pt>
              </c:numCache>
            </c:numRef>
          </c:val>
          <c:smooth val="0"/>
          <c:extLst>
            <c:ext xmlns:c16="http://schemas.microsoft.com/office/drawing/2014/chart" uri="{C3380CC4-5D6E-409C-BE32-E72D297353CC}">
              <c16:uniqueId val="{00000001-EB92-498B-979E-B782E9C0D62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6.73</c:v>
                </c:pt>
              </c:numCache>
            </c:numRef>
          </c:val>
          <c:extLst>
            <c:ext xmlns:c16="http://schemas.microsoft.com/office/drawing/2014/chart" uri="{C3380CC4-5D6E-409C-BE32-E72D297353CC}">
              <c16:uniqueId val="{00000000-AD18-4D6F-96DA-8BCC5C98421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15.74</c:v>
                </c:pt>
              </c:numCache>
            </c:numRef>
          </c:val>
          <c:smooth val="0"/>
          <c:extLst>
            <c:ext xmlns:c16="http://schemas.microsoft.com/office/drawing/2014/chart" uri="{C3380CC4-5D6E-409C-BE32-E72D297353CC}">
              <c16:uniqueId val="{00000001-AD18-4D6F-96DA-8BCC5C98421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FF4-4C46-B582-2FE383B8602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FF4-4C46-B582-2FE383B8602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E062-4EE7-B19E-424ECBDB5A0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74.239999999999995</c:v>
                </c:pt>
              </c:numCache>
            </c:numRef>
          </c:val>
          <c:smooth val="0"/>
          <c:extLst>
            <c:ext xmlns:c16="http://schemas.microsoft.com/office/drawing/2014/chart" uri="{C3380CC4-5D6E-409C-BE32-E72D297353CC}">
              <c16:uniqueId val="{00000001-E062-4EE7-B19E-424ECBDB5A0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121.66</c:v>
                </c:pt>
              </c:numCache>
            </c:numRef>
          </c:val>
          <c:extLst>
            <c:ext xmlns:c16="http://schemas.microsoft.com/office/drawing/2014/chart" uri="{C3380CC4-5D6E-409C-BE32-E72D297353CC}">
              <c16:uniqueId val="{00000000-D0FF-4F8E-B395-A32DB3915B9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100.47</c:v>
                </c:pt>
              </c:numCache>
            </c:numRef>
          </c:val>
          <c:smooth val="0"/>
          <c:extLst>
            <c:ext xmlns:c16="http://schemas.microsoft.com/office/drawing/2014/chart" uri="{C3380CC4-5D6E-409C-BE32-E72D297353CC}">
              <c16:uniqueId val="{00000001-D0FF-4F8E-B395-A32DB3915B9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6C68-4079-A6AB-0EF7500C34A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294.27</c:v>
                </c:pt>
              </c:numCache>
            </c:numRef>
          </c:val>
          <c:smooth val="0"/>
          <c:extLst>
            <c:ext xmlns:c16="http://schemas.microsoft.com/office/drawing/2014/chart" uri="{C3380CC4-5D6E-409C-BE32-E72D297353CC}">
              <c16:uniqueId val="{00000001-6C68-4079-A6AB-0EF7500C34A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64.66</c:v>
                </c:pt>
              </c:numCache>
            </c:numRef>
          </c:val>
          <c:extLst>
            <c:ext xmlns:c16="http://schemas.microsoft.com/office/drawing/2014/chart" uri="{C3380CC4-5D6E-409C-BE32-E72D297353CC}">
              <c16:uniqueId val="{00000000-E4C9-4F72-889F-0C208C32BCA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60.59</c:v>
                </c:pt>
              </c:numCache>
            </c:numRef>
          </c:val>
          <c:smooth val="0"/>
          <c:extLst>
            <c:ext xmlns:c16="http://schemas.microsoft.com/office/drawing/2014/chart" uri="{C3380CC4-5D6E-409C-BE32-E72D297353CC}">
              <c16:uniqueId val="{00000001-E4C9-4F72-889F-0C208C32BCA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368.2</c:v>
                </c:pt>
              </c:numCache>
            </c:numRef>
          </c:val>
          <c:extLst>
            <c:ext xmlns:c16="http://schemas.microsoft.com/office/drawing/2014/chart" uri="{C3380CC4-5D6E-409C-BE32-E72D297353CC}">
              <c16:uniqueId val="{00000000-B158-4E58-9FE0-891CBDD0F3E7}"/>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280.23</c:v>
                </c:pt>
              </c:numCache>
            </c:numRef>
          </c:val>
          <c:smooth val="0"/>
          <c:extLst>
            <c:ext xmlns:c16="http://schemas.microsoft.com/office/drawing/2014/chart" uri="{C3380CC4-5D6E-409C-BE32-E72D297353CC}">
              <c16:uniqueId val="{00000001-B158-4E58-9FE0-891CBDD0F3E7}"/>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【15.64】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C1"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湯沢市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特定地域生活排水処理</v>
      </c>
      <c r="Q8" s="49"/>
      <c r="R8" s="49"/>
      <c r="S8" s="49"/>
      <c r="T8" s="49"/>
      <c r="U8" s="49"/>
      <c r="V8" s="49"/>
      <c r="W8" s="49" t="str">
        <f>データ!L6</f>
        <v>K2</v>
      </c>
      <c r="X8" s="49"/>
      <c r="Y8" s="49"/>
      <c r="Z8" s="49"/>
      <c r="AA8" s="49"/>
      <c r="AB8" s="49"/>
      <c r="AC8" s="49"/>
      <c r="AD8" s="50" t="str">
        <f>データ!$M$6</f>
        <v>非設置</v>
      </c>
      <c r="AE8" s="50"/>
      <c r="AF8" s="50"/>
      <c r="AG8" s="50"/>
      <c r="AH8" s="50"/>
      <c r="AI8" s="50"/>
      <c r="AJ8" s="50"/>
      <c r="AK8" s="3"/>
      <c r="AL8" s="51">
        <f>データ!S6</f>
        <v>43383</v>
      </c>
      <c r="AM8" s="51"/>
      <c r="AN8" s="51"/>
      <c r="AO8" s="51"/>
      <c r="AP8" s="51"/>
      <c r="AQ8" s="51"/>
      <c r="AR8" s="51"/>
      <c r="AS8" s="51"/>
      <c r="AT8" s="46">
        <f>データ!T6</f>
        <v>790.91</v>
      </c>
      <c r="AU8" s="46"/>
      <c r="AV8" s="46"/>
      <c r="AW8" s="46"/>
      <c r="AX8" s="46"/>
      <c r="AY8" s="46"/>
      <c r="AZ8" s="46"/>
      <c r="BA8" s="46"/>
      <c r="BB8" s="46">
        <f>データ!U6</f>
        <v>54.85</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44.19</v>
      </c>
      <c r="J10" s="46"/>
      <c r="K10" s="46"/>
      <c r="L10" s="46"/>
      <c r="M10" s="46"/>
      <c r="N10" s="46"/>
      <c r="O10" s="46"/>
      <c r="P10" s="46">
        <f>データ!P6</f>
        <v>10.25</v>
      </c>
      <c r="Q10" s="46"/>
      <c r="R10" s="46"/>
      <c r="S10" s="46"/>
      <c r="T10" s="46"/>
      <c r="U10" s="46"/>
      <c r="V10" s="46"/>
      <c r="W10" s="46">
        <f>データ!Q6</f>
        <v>100</v>
      </c>
      <c r="X10" s="46"/>
      <c r="Y10" s="46"/>
      <c r="Z10" s="46"/>
      <c r="AA10" s="46"/>
      <c r="AB10" s="46"/>
      <c r="AC10" s="46"/>
      <c r="AD10" s="51">
        <f>データ!R6</f>
        <v>6680</v>
      </c>
      <c r="AE10" s="51"/>
      <c r="AF10" s="51"/>
      <c r="AG10" s="51"/>
      <c r="AH10" s="51"/>
      <c r="AI10" s="51"/>
      <c r="AJ10" s="51"/>
      <c r="AK10" s="2"/>
      <c r="AL10" s="51">
        <f>データ!V6</f>
        <v>4412</v>
      </c>
      <c r="AM10" s="51"/>
      <c r="AN10" s="51"/>
      <c r="AO10" s="51"/>
      <c r="AP10" s="51"/>
      <c r="AQ10" s="51"/>
      <c r="AR10" s="51"/>
      <c r="AS10" s="51"/>
      <c r="AT10" s="46">
        <f>データ!W6</f>
        <v>1.27</v>
      </c>
      <c r="AU10" s="46"/>
      <c r="AV10" s="46"/>
      <c r="AW10" s="46"/>
      <c r="AX10" s="46"/>
      <c r="AY10" s="46"/>
      <c r="AZ10" s="46"/>
      <c r="BA10" s="46"/>
      <c r="BB10" s="46">
        <f>データ!X6</f>
        <v>3474.02</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114</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113</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【98.17】</v>
      </c>
      <c r="F85" s="26" t="str">
        <f>データ!AT6</f>
        <v>【92.20】</v>
      </c>
      <c r="G85" s="26" t="str">
        <f>データ!BE6</f>
        <v>【106.38】</v>
      </c>
      <c r="H85" s="26" t="str">
        <f>データ!BP6</f>
        <v>【314.13】</v>
      </c>
      <c r="I85" s="26" t="str">
        <f>データ!CA6</f>
        <v>【58.42】</v>
      </c>
      <c r="J85" s="26" t="str">
        <f>データ!CL6</f>
        <v>【282.28】</v>
      </c>
      <c r="K85" s="26" t="str">
        <f>データ!CW6</f>
        <v>【57.83】</v>
      </c>
      <c r="L85" s="26" t="str">
        <f>データ!DH6</f>
        <v>【77.67】</v>
      </c>
      <c r="M85" s="26" t="str">
        <f>データ!DS6</f>
        <v>【15.64】</v>
      </c>
      <c r="N85" s="26" t="str">
        <f>データ!ED6</f>
        <v>【-】</v>
      </c>
      <c r="O85" s="26" t="str">
        <f>データ!EO6</f>
        <v>【-】</v>
      </c>
    </row>
  </sheetData>
  <sheetProtection algorithmName="SHA-512" hashValue="nU47Y0WgsW73eOCyKmR5MYpcNRuOJKPB/hURoduGATGIXUjkfEwD5UpJ1+HXYPAjEwaT4EKr+BeI2cdQdZRGXA==" saltValue="WKHlc2XErv3++MZ/Yo18F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54</v>
      </c>
      <c r="B4" s="30"/>
      <c r="C4" s="30"/>
      <c r="D4" s="30"/>
      <c r="E4" s="30"/>
      <c r="F4" s="30"/>
      <c r="G4" s="30"/>
      <c r="H4" s="80"/>
      <c r="I4" s="81"/>
      <c r="J4" s="81"/>
      <c r="K4" s="81"/>
      <c r="L4" s="81"/>
      <c r="M4" s="81"/>
      <c r="N4" s="81"/>
      <c r="O4" s="81"/>
      <c r="P4" s="81"/>
      <c r="Q4" s="81"/>
      <c r="R4" s="81"/>
      <c r="S4" s="81"/>
      <c r="T4" s="81"/>
      <c r="U4" s="81"/>
      <c r="V4" s="81"/>
      <c r="W4" s="81"/>
      <c r="X4" s="82"/>
      <c r="Y4" s="76" t="s">
        <v>55</v>
      </c>
      <c r="Z4" s="76"/>
      <c r="AA4" s="76"/>
      <c r="AB4" s="76"/>
      <c r="AC4" s="76"/>
      <c r="AD4" s="76"/>
      <c r="AE4" s="76"/>
      <c r="AF4" s="76"/>
      <c r="AG4" s="76"/>
      <c r="AH4" s="76"/>
      <c r="AI4" s="76"/>
      <c r="AJ4" s="76" t="s">
        <v>56</v>
      </c>
      <c r="AK4" s="76"/>
      <c r="AL4" s="76"/>
      <c r="AM4" s="76"/>
      <c r="AN4" s="76"/>
      <c r="AO4" s="76"/>
      <c r="AP4" s="76"/>
      <c r="AQ4" s="76"/>
      <c r="AR4" s="76"/>
      <c r="AS4" s="76"/>
      <c r="AT4" s="76"/>
      <c r="AU4" s="76" t="s">
        <v>57</v>
      </c>
      <c r="AV4" s="76"/>
      <c r="AW4" s="76"/>
      <c r="AX4" s="76"/>
      <c r="AY4" s="76"/>
      <c r="AZ4" s="76"/>
      <c r="BA4" s="76"/>
      <c r="BB4" s="76"/>
      <c r="BC4" s="76"/>
      <c r="BD4" s="76"/>
      <c r="BE4" s="76"/>
      <c r="BF4" s="76" t="s">
        <v>58</v>
      </c>
      <c r="BG4" s="76"/>
      <c r="BH4" s="76"/>
      <c r="BI4" s="76"/>
      <c r="BJ4" s="76"/>
      <c r="BK4" s="76"/>
      <c r="BL4" s="76"/>
      <c r="BM4" s="76"/>
      <c r="BN4" s="76"/>
      <c r="BO4" s="76"/>
      <c r="BP4" s="76"/>
      <c r="BQ4" s="76" t="s">
        <v>59</v>
      </c>
      <c r="BR4" s="76"/>
      <c r="BS4" s="76"/>
      <c r="BT4" s="76"/>
      <c r="BU4" s="76"/>
      <c r="BV4" s="76"/>
      <c r="BW4" s="76"/>
      <c r="BX4" s="76"/>
      <c r="BY4" s="76"/>
      <c r="BZ4" s="76"/>
      <c r="CA4" s="76"/>
      <c r="CB4" s="76" t="s">
        <v>60</v>
      </c>
      <c r="CC4" s="76"/>
      <c r="CD4" s="76"/>
      <c r="CE4" s="76"/>
      <c r="CF4" s="76"/>
      <c r="CG4" s="76"/>
      <c r="CH4" s="76"/>
      <c r="CI4" s="76"/>
      <c r="CJ4" s="76"/>
      <c r="CK4" s="76"/>
      <c r="CL4" s="76"/>
      <c r="CM4" s="76" t="s">
        <v>61</v>
      </c>
      <c r="CN4" s="76"/>
      <c r="CO4" s="76"/>
      <c r="CP4" s="76"/>
      <c r="CQ4" s="76"/>
      <c r="CR4" s="76"/>
      <c r="CS4" s="76"/>
      <c r="CT4" s="76"/>
      <c r="CU4" s="76"/>
      <c r="CV4" s="76"/>
      <c r="CW4" s="76"/>
      <c r="CX4" s="76" t="s">
        <v>62</v>
      </c>
      <c r="CY4" s="76"/>
      <c r="CZ4" s="76"/>
      <c r="DA4" s="76"/>
      <c r="DB4" s="76"/>
      <c r="DC4" s="76"/>
      <c r="DD4" s="76"/>
      <c r="DE4" s="76"/>
      <c r="DF4" s="76"/>
      <c r="DG4" s="76"/>
      <c r="DH4" s="76"/>
      <c r="DI4" s="76" t="s">
        <v>63</v>
      </c>
      <c r="DJ4" s="76"/>
      <c r="DK4" s="76"/>
      <c r="DL4" s="76"/>
      <c r="DM4" s="76"/>
      <c r="DN4" s="76"/>
      <c r="DO4" s="76"/>
      <c r="DP4" s="76"/>
      <c r="DQ4" s="76"/>
      <c r="DR4" s="76"/>
      <c r="DS4" s="76"/>
      <c r="DT4" s="76" t="s">
        <v>64</v>
      </c>
      <c r="DU4" s="76"/>
      <c r="DV4" s="76"/>
      <c r="DW4" s="76"/>
      <c r="DX4" s="76"/>
      <c r="DY4" s="76"/>
      <c r="DZ4" s="76"/>
      <c r="EA4" s="76"/>
      <c r="EB4" s="76"/>
      <c r="EC4" s="76"/>
      <c r="ED4" s="76"/>
      <c r="EE4" s="76" t="s">
        <v>65</v>
      </c>
      <c r="EF4" s="76"/>
      <c r="EG4" s="76"/>
      <c r="EH4" s="76"/>
      <c r="EI4" s="76"/>
      <c r="EJ4" s="76"/>
      <c r="EK4" s="76"/>
      <c r="EL4" s="76"/>
      <c r="EM4" s="76"/>
      <c r="EN4" s="76"/>
      <c r="EO4" s="76"/>
    </row>
    <row r="5" spans="1:148" x14ac:dyDescent="0.15">
      <c r="A5" s="28" t="s">
        <v>66</v>
      </c>
      <c r="B5" s="31"/>
      <c r="C5" s="31"/>
      <c r="D5" s="31"/>
      <c r="E5" s="31"/>
      <c r="F5" s="31"/>
      <c r="G5" s="31"/>
      <c r="H5" s="32" t="s">
        <v>67</v>
      </c>
      <c r="I5" s="32" t="s">
        <v>68</v>
      </c>
      <c r="J5" s="32" t="s">
        <v>69</v>
      </c>
      <c r="K5" s="32" t="s">
        <v>70</v>
      </c>
      <c r="L5" s="32" t="s">
        <v>71</v>
      </c>
      <c r="M5" s="32" t="s">
        <v>5</v>
      </c>
      <c r="N5" s="32" t="s">
        <v>72</v>
      </c>
      <c r="O5" s="32" t="s">
        <v>73</v>
      </c>
      <c r="P5" s="32" t="s">
        <v>74</v>
      </c>
      <c r="Q5" s="32" t="s">
        <v>75</v>
      </c>
      <c r="R5" s="32" t="s">
        <v>76</v>
      </c>
      <c r="S5" s="32" t="s">
        <v>77</v>
      </c>
      <c r="T5" s="32" t="s">
        <v>78</v>
      </c>
      <c r="U5" s="32" t="s">
        <v>79</v>
      </c>
      <c r="V5" s="32" t="s">
        <v>80</v>
      </c>
      <c r="W5" s="32" t="s">
        <v>81</v>
      </c>
      <c r="X5" s="32" t="s">
        <v>82</v>
      </c>
      <c r="Y5" s="32" t="s">
        <v>83</v>
      </c>
      <c r="Z5" s="32" t="s">
        <v>84</v>
      </c>
      <c r="AA5" s="32" t="s">
        <v>85</v>
      </c>
      <c r="AB5" s="32" t="s">
        <v>86</v>
      </c>
      <c r="AC5" s="32" t="s">
        <v>87</v>
      </c>
      <c r="AD5" s="32" t="s">
        <v>88</v>
      </c>
      <c r="AE5" s="32" t="s">
        <v>89</v>
      </c>
      <c r="AF5" s="32" t="s">
        <v>90</v>
      </c>
      <c r="AG5" s="32" t="s">
        <v>91</v>
      </c>
      <c r="AH5" s="32" t="s">
        <v>92</v>
      </c>
      <c r="AI5" s="32" t="s">
        <v>31</v>
      </c>
      <c r="AJ5" s="32" t="s">
        <v>83</v>
      </c>
      <c r="AK5" s="32" t="s">
        <v>84</v>
      </c>
      <c r="AL5" s="32" t="s">
        <v>85</v>
      </c>
      <c r="AM5" s="32" t="s">
        <v>86</v>
      </c>
      <c r="AN5" s="32" t="s">
        <v>87</v>
      </c>
      <c r="AO5" s="32" t="s">
        <v>88</v>
      </c>
      <c r="AP5" s="32" t="s">
        <v>89</v>
      </c>
      <c r="AQ5" s="32" t="s">
        <v>90</v>
      </c>
      <c r="AR5" s="32" t="s">
        <v>91</v>
      </c>
      <c r="AS5" s="32" t="s">
        <v>92</v>
      </c>
      <c r="AT5" s="32" t="s">
        <v>93</v>
      </c>
      <c r="AU5" s="32" t="s">
        <v>83</v>
      </c>
      <c r="AV5" s="32" t="s">
        <v>84</v>
      </c>
      <c r="AW5" s="32" t="s">
        <v>85</v>
      </c>
      <c r="AX5" s="32" t="s">
        <v>86</v>
      </c>
      <c r="AY5" s="32" t="s">
        <v>87</v>
      </c>
      <c r="AZ5" s="32" t="s">
        <v>88</v>
      </c>
      <c r="BA5" s="32" t="s">
        <v>89</v>
      </c>
      <c r="BB5" s="32" t="s">
        <v>90</v>
      </c>
      <c r="BC5" s="32" t="s">
        <v>91</v>
      </c>
      <c r="BD5" s="32" t="s">
        <v>92</v>
      </c>
      <c r="BE5" s="32" t="s">
        <v>93</v>
      </c>
      <c r="BF5" s="32" t="s">
        <v>83</v>
      </c>
      <c r="BG5" s="32" t="s">
        <v>84</v>
      </c>
      <c r="BH5" s="32" t="s">
        <v>85</v>
      </c>
      <c r="BI5" s="32" t="s">
        <v>86</v>
      </c>
      <c r="BJ5" s="32" t="s">
        <v>87</v>
      </c>
      <c r="BK5" s="32" t="s">
        <v>88</v>
      </c>
      <c r="BL5" s="32" t="s">
        <v>89</v>
      </c>
      <c r="BM5" s="32" t="s">
        <v>90</v>
      </c>
      <c r="BN5" s="32" t="s">
        <v>91</v>
      </c>
      <c r="BO5" s="32" t="s">
        <v>92</v>
      </c>
      <c r="BP5" s="32" t="s">
        <v>93</v>
      </c>
      <c r="BQ5" s="32" t="s">
        <v>83</v>
      </c>
      <c r="BR5" s="32" t="s">
        <v>84</v>
      </c>
      <c r="BS5" s="32" t="s">
        <v>85</v>
      </c>
      <c r="BT5" s="32" t="s">
        <v>86</v>
      </c>
      <c r="BU5" s="32" t="s">
        <v>87</v>
      </c>
      <c r="BV5" s="32" t="s">
        <v>88</v>
      </c>
      <c r="BW5" s="32" t="s">
        <v>89</v>
      </c>
      <c r="BX5" s="32" t="s">
        <v>90</v>
      </c>
      <c r="BY5" s="32" t="s">
        <v>91</v>
      </c>
      <c r="BZ5" s="32" t="s">
        <v>92</v>
      </c>
      <c r="CA5" s="32" t="s">
        <v>93</v>
      </c>
      <c r="CB5" s="32" t="s">
        <v>83</v>
      </c>
      <c r="CC5" s="32" t="s">
        <v>84</v>
      </c>
      <c r="CD5" s="32" t="s">
        <v>85</v>
      </c>
      <c r="CE5" s="32" t="s">
        <v>86</v>
      </c>
      <c r="CF5" s="32" t="s">
        <v>87</v>
      </c>
      <c r="CG5" s="32" t="s">
        <v>88</v>
      </c>
      <c r="CH5" s="32" t="s">
        <v>89</v>
      </c>
      <c r="CI5" s="32" t="s">
        <v>90</v>
      </c>
      <c r="CJ5" s="32" t="s">
        <v>91</v>
      </c>
      <c r="CK5" s="32" t="s">
        <v>92</v>
      </c>
      <c r="CL5" s="32" t="s">
        <v>93</v>
      </c>
      <c r="CM5" s="32" t="s">
        <v>83</v>
      </c>
      <c r="CN5" s="32" t="s">
        <v>84</v>
      </c>
      <c r="CO5" s="32" t="s">
        <v>85</v>
      </c>
      <c r="CP5" s="32" t="s">
        <v>86</v>
      </c>
      <c r="CQ5" s="32" t="s">
        <v>87</v>
      </c>
      <c r="CR5" s="32" t="s">
        <v>88</v>
      </c>
      <c r="CS5" s="32" t="s">
        <v>89</v>
      </c>
      <c r="CT5" s="32" t="s">
        <v>90</v>
      </c>
      <c r="CU5" s="32" t="s">
        <v>91</v>
      </c>
      <c r="CV5" s="32" t="s">
        <v>92</v>
      </c>
      <c r="CW5" s="32" t="s">
        <v>93</v>
      </c>
      <c r="CX5" s="32" t="s">
        <v>83</v>
      </c>
      <c r="CY5" s="32" t="s">
        <v>84</v>
      </c>
      <c r="CZ5" s="32" t="s">
        <v>85</v>
      </c>
      <c r="DA5" s="32" t="s">
        <v>86</v>
      </c>
      <c r="DB5" s="32" t="s">
        <v>87</v>
      </c>
      <c r="DC5" s="32" t="s">
        <v>88</v>
      </c>
      <c r="DD5" s="32" t="s">
        <v>89</v>
      </c>
      <c r="DE5" s="32" t="s">
        <v>90</v>
      </c>
      <c r="DF5" s="32" t="s">
        <v>91</v>
      </c>
      <c r="DG5" s="32" t="s">
        <v>92</v>
      </c>
      <c r="DH5" s="32" t="s">
        <v>93</v>
      </c>
      <c r="DI5" s="32" t="s">
        <v>83</v>
      </c>
      <c r="DJ5" s="32" t="s">
        <v>84</v>
      </c>
      <c r="DK5" s="32" t="s">
        <v>85</v>
      </c>
      <c r="DL5" s="32" t="s">
        <v>86</v>
      </c>
      <c r="DM5" s="32" t="s">
        <v>87</v>
      </c>
      <c r="DN5" s="32" t="s">
        <v>88</v>
      </c>
      <c r="DO5" s="32" t="s">
        <v>89</v>
      </c>
      <c r="DP5" s="32" t="s">
        <v>90</v>
      </c>
      <c r="DQ5" s="32" t="s">
        <v>91</v>
      </c>
      <c r="DR5" s="32" t="s">
        <v>92</v>
      </c>
      <c r="DS5" s="32" t="s">
        <v>93</v>
      </c>
      <c r="DT5" s="32" t="s">
        <v>83</v>
      </c>
      <c r="DU5" s="32" t="s">
        <v>84</v>
      </c>
      <c r="DV5" s="32" t="s">
        <v>85</v>
      </c>
      <c r="DW5" s="32" t="s">
        <v>86</v>
      </c>
      <c r="DX5" s="32" t="s">
        <v>87</v>
      </c>
      <c r="DY5" s="32" t="s">
        <v>88</v>
      </c>
      <c r="DZ5" s="32" t="s">
        <v>89</v>
      </c>
      <c r="EA5" s="32" t="s">
        <v>90</v>
      </c>
      <c r="EB5" s="32" t="s">
        <v>91</v>
      </c>
      <c r="EC5" s="32" t="s">
        <v>92</v>
      </c>
      <c r="ED5" s="32" t="s">
        <v>93</v>
      </c>
      <c r="EE5" s="32" t="s">
        <v>83</v>
      </c>
      <c r="EF5" s="32" t="s">
        <v>84</v>
      </c>
      <c r="EG5" s="32" t="s">
        <v>85</v>
      </c>
      <c r="EH5" s="32" t="s">
        <v>86</v>
      </c>
      <c r="EI5" s="32" t="s">
        <v>87</v>
      </c>
      <c r="EJ5" s="32" t="s">
        <v>88</v>
      </c>
      <c r="EK5" s="32" t="s">
        <v>89</v>
      </c>
      <c r="EL5" s="32" t="s">
        <v>90</v>
      </c>
      <c r="EM5" s="32" t="s">
        <v>91</v>
      </c>
      <c r="EN5" s="32" t="s">
        <v>92</v>
      </c>
      <c r="EO5" s="32" t="s">
        <v>93</v>
      </c>
    </row>
    <row r="6" spans="1:148" s="36" customFormat="1" x14ac:dyDescent="0.15">
      <c r="A6" s="28" t="s">
        <v>94</v>
      </c>
      <c r="B6" s="33">
        <f>B7</f>
        <v>2020</v>
      </c>
      <c r="C6" s="33">
        <f t="shared" ref="C6:X6" si="3">C7</f>
        <v>52078</v>
      </c>
      <c r="D6" s="33">
        <f t="shared" si="3"/>
        <v>46</v>
      </c>
      <c r="E6" s="33">
        <f t="shared" si="3"/>
        <v>18</v>
      </c>
      <c r="F6" s="33">
        <f t="shared" si="3"/>
        <v>0</v>
      </c>
      <c r="G6" s="33">
        <f t="shared" si="3"/>
        <v>0</v>
      </c>
      <c r="H6" s="33" t="str">
        <f t="shared" si="3"/>
        <v>秋田県　湯沢市</v>
      </c>
      <c r="I6" s="33" t="str">
        <f t="shared" si="3"/>
        <v>法適用</v>
      </c>
      <c r="J6" s="33" t="str">
        <f t="shared" si="3"/>
        <v>下水道事業</v>
      </c>
      <c r="K6" s="33" t="str">
        <f t="shared" si="3"/>
        <v>特定地域生活排水処理</v>
      </c>
      <c r="L6" s="33" t="str">
        <f t="shared" si="3"/>
        <v>K2</v>
      </c>
      <c r="M6" s="33" t="str">
        <f t="shared" si="3"/>
        <v>非設置</v>
      </c>
      <c r="N6" s="34" t="str">
        <f t="shared" si="3"/>
        <v>-</v>
      </c>
      <c r="O6" s="34">
        <f t="shared" si="3"/>
        <v>44.19</v>
      </c>
      <c r="P6" s="34">
        <f t="shared" si="3"/>
        <v>10.25</v>
      </c>
      <c r="Q6" s="34">
        <f t="shared" si="3"/>
        <v>100</v>
      </c>
      <c r="R6" s="34">
        <f t="shared" si="3"/>
        <v>6680</v>
      </c>
      <c r="S6" s="34">
        <f t="shared" si="3"/>
        <v>43383</v>
      </c>
      <c r="T6" s="34">
        <f t="shared" si="3"/>
        <v>790.91</v>
      </c>
      <c r="U6" s="34">
        <f t="shared" si="3"/>
        <v>54.85</v>
      </c>
      <c r="V6" s="34">
        <f t="shared" si="3"/>
        <v>4412</v>
      </c>
      <c r="W6" s="34">
        <f t="shared" si="3"/>
        <v>1.27</v>
      </c>
      <c r="X6" s="34">
        <f t="shared" si="3"/>
        <v>3474.02</v>
      </c>
      <c r="Y6" s="35" t="str">
        <f>IF(Y7="",NA(),Y7)</f>
        <v>-</v>
      </c>
      <c r="Z6" s="35" t="str">
        <f t="shared" ref="Z6:AH6" si="4">IF(Z7="",NA(),Z7)</f>
        <v>-</v>
      </c>
      <c r="AA6" s="35" t="str">
        <f t="shared" si="4"/>
        <v>-</v>
      </c>
      <c r="AB6" s="35" t="str">
        <f t="shared" si="4"/>
        <v>-</v>
      </c>
      <c r="AC6" s="35">
        <f t="shared" si="4"/>
        <v>108.21</v>
      </c>
      <c r="AD6" s="35" t="str">
        <f t="shared" si="4"/>
        <v>-</v>
      </c>
      <c r="AE6" s="35" t="str">
        <f t="shared" si="4"/>
        <v>-</v>
      </c>
      <c r="AF6" s="35" t="str">
        <f t="shared" si="4"/>
        <v>-</v>
      </c>
      <c r="AG6" s="35" t="str">
        <f t="shared" si="4"/>
        <v>-</v>
      </c>
      <c r="AH6" s="35">
        <f t="shared" si="4"/>
        <v>99.03</v>
      </c>
      <c r="AI6" s="34" t="str">
        <f>IF(AI7="","",IF(AI7="-","【-】","【"&amp;SUBSTITUTE(TEXT(AI7,"#,##0.00"),"-","△")&amp;"】"))</f>
        <v>【98.17】</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74.239999999999995</v>
      </c>
      <c r="AT6" s="34" t="str">
        <f>IF(AT7="","",IF(AT7="-","【-】","【"&amp;SUBSTITUTE(TEXT(AT7,"#,##0.00"),"-","△")&amp;"】"))</f>
        <v>【92.20】</v>
      </c>
      <c r="AU6" s="35" t="str">
        <f>IF(AU7="",NA(),AU7)</f>
        <v>-</v>
      </c>
      <c r="AV6" s="35" t="str">
        <f t="shared" ref="AV6:BD6" si="6">IF(AV7="",NA(),AV7)</f>
        <v>-</v>
      </c>
      <c r="AW6" s="35" t="str">
        <f t="shared" si="6"/>
        <v>-</v>
      </c>
      <c r="AX6" s="35" t="str">
        <f t="shared" si="6"/>
        <v>-</v>
      </c>
      <c r="AY6" s="35">
        <f t="shared" si="6"/>
        <v>121.66</v>
      </c>
      <c r="AZ6" s="35" t="str">
        <f t="shared" si="6"/>
        <v>-</v>
      </c>
      <c r="BA6" s="35" t="str">
        <f t="shared" si="6"/>
        <v>-</v>
      </c>
      <c r="BB6" s="35" t="str">
        <f t="shared" si="6"/>
        <v>-</v>
      </c>
      <c r="BC6" s="35" t="str">
        <f t="shared" si="6"/>
        <v>-</v>
      </c>
      <c r="BD6" s="35">
        <f t="shared" si="6"/>
        <v>100.47</v>
      </c>
      <c r="BE6" s="34" t="str">
        <f>IF(BE7="","",IF(BE7="-","【-】","【"&amp;SUBSTITUTE(TEXT(BE7,"#,##0.00"),"-","△")&amp;"】"))</f>
        <v>【106.38】</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294.27</v>
      </c>
      <c r="BP6" s="34" t="str">
        <f>IF(BP7="","",IF(BP7="-","【-】","【"&amp;SUBSTITUTE(TEXT(BP7,"#,##0.00"),"-","△")&amp;"】"))</f>
        <v>【314.13】</v>
      </c>
      <c r="BQ6" s="35" t="str">
        <f>IF(BQ7="",NA(),BQ7)</f>
        <v>-</v>
      </c>
      <c r="BR6" s="35" t="str">
        <f t="shared" ref="BR6:BZ6" si="8">IF(BR7="",NA(),BR7)</f>
        <v>-</v>
      </c>
      <c r="BS6" s="35" t="str">
        <f t="shared" si="8"/>
        <v>-</v>
      </c>
      <c r="BT6" s="35" t="str">
        <f t="shared" si="8"/>
        <v>-</v>
      </c>
      <c r="BU6" s="35">
        <f t="shared" si="8"/>
        <v>64.66</v>
      </c>
      <c r="BV6" s="35" t="str">
        <f t="shared" si="8"/>
        <v>-</v>
      </c>
      <c r="BW6" s="35" t="str">
        <f t="shared" si="8"/>
        <v>-</v>
      </c>
      <c r="BX6" s="35" t="str">
        <f t="shared" si="8"/>
        <v>-</v>
      </c>
      <c r="BY6" s="35" t="str">
        <f t="shared" si="8"/>
        <v>-</v>
      </c>
      <c r="BZ6" s="35">
        <f t="shared" si="8"/>
        <v>60.59</v>
      </c>
      <c r="CA6" s="34" t="str">
        <f>IF(CA7="","",IF(CA7="-","【-】","【"&amp;SUBSTITUTE(TEXT(CA7,"#,##0.00"),"-","△")&amp;"】"))</f>
        <v>【58.42】</v>
      </c>
      <c r="CB6" s="35" t="str">
        <f>IF(CB7="",NA(),CB7)</f>
        <v>-</v>
      </c>
      <c r="CC6" s="35" t="str">
        <f t="shared" ref="CC6:CK6" si="9">IF(CC7="",NA(),CC7)</f>
        <v>-</v>
      </c>
      <c r="CD6" s="35" t="str">
        <f t="shared" si="9"/>
        <v>-</v>
      </c>
      <c r="CE6" s="35" t="str">
        <f t="shared" si="9"/>
        <v>-</v>
      </c>
      <c r="CF6" s="35">
        <f t="shared" si="9"/>
        <v>368.2</v>
      </c>
      <c r="CG6" s="35" t="str">
        <f t="shared" si="9"/>
        <v>-</v>
      </c>
      <c r="CH6" s="35" t="str">
        <f t="shared" si="9"/>
        <v>-</v>
      </c>
      <c r="CI6" s="35" t="str">
        <f t="shared" si="9"/>
        <v>-</v>
      </c>
      <c r="CJ6" s="35" t="str">
        <f t="shared" si="9"/>
        <v>-</v>
      </c>
      <c r="CK6" s="35">
        <f t="shared" si="9"/>
        <v>280.23</v>
      </c>
      <c r="CL6" s="34" t="str">
        <f>IF(CL7="","",IF(CL7="-","【-】","【"&amp;SUBSTITUTE(TEXT(CL7,"#,##0.00"),"-","△")&amp;"】"))</f>
        <v>【282.28】</v>
      </c>
      <c r="CM6" s="35" t="str">
        <f>IF(CM7="",NA(),CM7)</f>
        <v>-</v>
      </c>
      <c r="CN6" s="35" t="str">
        <f t="shared" ref="CN6:CV6" si="10">IF(CN7="",NA(),CN7)</f>
        <v>-</v>
      </c>
      <c r="CO6" s="35" t="str">
        <f t="shared" si="10"/>
        <v>-</v>
      </c>
      <c r="CP6" s="35" t="str">
        <f t="shared" si="10"/>
        <v>-</v>
      </c>
      <c r="CQ6" s="35">
        <f t="shared" si="10"/>
        <v>51.09</v>
      </c>
      <c r="CR6" s="35" t="str">
        <f t="shared" si="10"/>
        <v>-</v>
      </c>
      <c r="CS6" s="35" t="str">
        <f t="shared" si="10"/>
        <v>-</v>
      </c>
      <c r="CT6" s="35" t="str">
        <f t="shared" si="10"/>
        <v>-</v>
      </c>
      <c r="CU6" s="35" t="str">
        <f t="shared" si="10"/>
        <v>-</v>
      </c>
      <c r="CV6" s="35">
        <f t="shared" si="10"/>
        <v>58.19</v>
      </c>
      <c r="CW6" s="34" t="str">
        <f>IF(CW7="","",IF(CW7="-","【-】","【"&amp;SUBSTITUTE(TEXT(CW7,"#,##0.00"),"-","△")&amp;"】"))</f>
        <v>【57.83】</v>
      </c>
      <c r="CX6" s="35" t="str">
        <f>IF(CX7="",NA(),CX7)</f>
        <v>-</v>
      </c>
      <c r="CY6" s="35" t="str">
        <f t="shared" ref="CY6:DG6" si="11">IF(CY7="",NA(),CY7)</f>
        <v>-</v>
      </c>
      <c r="CZ6" s="35" t="str">
        <f t="shared" si="11"/>
        <v>-</v>
      </c>
      <c r="DA6" s="35" t="str">
        <f t="shared" si="11"/>
        <v>-</v>
      </c>
      <c r="DB6" s="35">
        <f t="shared" si="11"/>
        <v>100</v>
      </c>
      <c r="DC6" s="35" t="str">
        <f t="shared" si="11"/>
        <v>-</v>
      </c>
      <c r="DD6" s="35" t="str">
        <f t="shared" si="11"/>
        <v>-</v>
      </c>
      <c r="DE6" s="35" t="str">
        <f t="shared" si="11"/>
        <v>-</v>
      </c>
      <c r="DF6" s="35" t="str">
        <f t="shared" si="11"/>
        <v>-</v>
      </c>
      <c r="DG6" s="35">
        <f t="shared" si="11"/>
        <v>87.8</v>
      </c>
      <c r="DH6" s="34" t="str">
        <f>IF(DH7="","",IF(DH7="-","【-】","【"&amp;SUBSTITUTE(TEXT(DH7,"#,##0.00"),"-","△")&amp;"】"))</f>
        <v>【77.67】</v>
      </c>
      <c r="DI6" s="35" t="str">
        <f>IF(DI7="",NA(),DI7)</f>
        <v>-</v>
      </c>
      <c r="DJ6" s="35" t="str">
        <f t="shared" ref="DJ6:DR6" si="12">IF(DJ7="",NA(),DJ7)</f>
        <v>-</v>
      </c>
      <c r="DK6" s="35" t="str">
        <f t="shared" si="12"/>
        <v>-</v>
      </c>
      <c r="DL6" s="35" t="str">
        <f t="shared" si="12"/>
        <v>-</v>
      </c>
      <c r="DM6" s="35">
        <f t="shared" si="12"/>
        <v>6.73</v>
      </c>
      <c r="DN6" s="35" t="str">
        <f t="shared" si="12"/>
        <v>-</v>
      </c>
      <c r="DO6" s="35" t="str">
        <f t="shared" si="12"/>
        <v>-</v>
      </c>
      <c r="DP6" s="35" t="str">
        <f t="shared" si="12"/>
        <v>-</v>
      </c>
      <c r="DQ6" s="35" t="str">
        <f t="shared" si="12"/>
        <v>-</v>
      </c>
      <c r="DR6" s="35">
        <f t="shared" si="12"/>
        <v>15.74</v>
      </c>
      <c r="DS6" s="34" t="str">
        <f>IF(DS7="","",IF(DS7="-","【-】","【"&amp;SUBSTITUTE(TEXT(DS7,"#,##0.00"),"-","△")&amp;"】"))</f>
        <v>【15.64】</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x14ac:dyDescent="0.15">
      <c r="A7" s="28"/>
      <c r="B7" s="37">
        <v>2020</v>
      </c>
      <c r="C7" s="37">
        <v>52078</v>
      </c>
      <c r="D7" s="37">
        <v>46</v>
      </c>
      <c r="E7" s="37">
        <v>18</v>
      </c>
      <c r="F7" s="37">
        <v>0</v>
      </c>
      <c r="G7" s="37">
        <v>0</v>
      </c>
      <c r="H7" s="37" t="s">
        <v>95</v>
      </c>
      <c r="I7" s="37" t="s">
        <v>96</v>
      </c>
      <c r="J7" s="37" t="s">
        <v>97</v>
      </c>
      <c r="K7" s="37" t="s">
        <v>98</v>
      </c>
      <c r="L7" s="37" t="s">
        <v>99</v>
      </c>
      <c r="M7" s="37" t="s">
        <v>100</v>
      </c>
      <c r="N7" s="38" t="s">
        <v>101</v>
      </c>
      <c r="O7" s="38">
        <v>44.19</v>
      </c>
      <c r="P7" s="38">
        <v>10.25</v>
      </c>
      <c r="Q7" s="38">
        <v>100</v>
      </c>
      <c r="R7" s="38">
        <v>6680</v>
      </c>
      <c r="S7" s="38">
        <v>43383</v>
      </c>
      <c r="T7" s="38">
        <v>790.91</v>
      </c>
      <c r="U7" s="38">
        <v>54.85</v>
      </c>
      <c r="V7" s="38">
        <v>4412</v>
      </c>
      <c r="W7" s="38">
        <v>1.27</v>
      </c>
      <c r="X7" s="38">
        <v>3474.02</v>
      </c>
      <c r="Y7" s="38" t="s">
        <v>101</v>
      </c>
      <c r="Z7" s="38" t="s">
        <v>101</v>
      </c>
      <c r="AA7" s="38" t="s">
        <v>101</v>
      </c>
      <c r="AB7" s="38" t="s">
        <v>101</v>
      </c>
      <c r="AC7" s="38">
        <v>108.21</v>
      </c>
      <c r="AD7" s="38" t="s">
        <v>101</v>
      </c>
      <c r="AE7" s="38" t="s">
        <v>101</v>
      </c>
      <c r="AF7" s="38" t="s">
        <v>101</v>
      </c>
      <c r="AG7" s="38" t="s">
        <v>101</v>
      </c>
      <c r="AH7" s="38">
        <v>99.03</v>
      </c>
      <c r="AI7" s="38">
        <v>98.17</v>
      </c>
      <c r="AJ7" s="38" t="s">
        <v>101</v>
      </c>
      <c r="AK7" s="38" t="s">
        <v>101</v>
      </c>
      <c r="AL7" s="38" t="s">
        <v>101</v>
      </c>
      <c r="AM7" s="38" t="s">
        <v>101</v>
      </c>
      <c r="AN7" s="38">
        <v>0</v>
      </c>
      <c r="AO7" s="38" t="s">
        <v>101</v>
      </c>
      <c r="AP7" s="38" t="s">
        <v>101</v>
      </c>
      <c r="AQ7" s="38" t="s">
        <v>101</v>
      </c>
      <c r="AR7" s="38" t="s">
        <v>101</v>
      </c>
      <c r="AS7" s="38">
        <v>74.239999999999995</v>
      </c>
      <c r="AT7" s="38">
        <v>92.2</v>
      </c>
      <c r="AU7" s="38" t="s">
        <v>101</v>
      </c>
      <c r="AV7" s="38" t="s">
        <v>101</v>
      </c>
      <c r="AW7" s="38" t="s">
        <v>101</v>
      </c>
      <c r="AX7" s="38" t="s">
        <v>101</v>
      </c>
      <c r="AY7" s="38">
        <v>121.66</v>
      </c>
      <c r="AZ7" s="38" t="s">
        <v>101</v>
      </c>
      <c r="BA7" s="38" t="s">
        <v>101</v>
      </c>
      <c r="BB7" s="38" t="s">
        <v>101</v>
      </c>
      <c r="BC7" s="38" t="s">
        <v>101</v>
      </c>
      <c r="BD7" s="38">
        <v>100.47</v>
      </c>
      <c r="BE7" s="38">
        <v>106.38</v>
      </c>
      <c r="BF7" s="38" t="s">
        <v>101</v>
      </c>
      <c r="BG7" s="38" t="s">
        <v>101</v>
      </c>
      <c r="BH7" s="38" t="s">
        <v>101</v>
      </c>
      <c r="BI7" s="38" t="s">
        <v>101</v>
      </c>
      <c r="BJ7" s="38">
        <v>0</v>
      </c>
      <c r="BK7" s="38" t="s">
        <v>101</v>
      </c>
      <c r="BL7" s="38" t="s">
        <v>101</v>
      </c>
      <c r="BM7" s="38" t="s">
        <v>101</v>
      </c>
      <c r="BN7" s="38" t="s">
        <v>101</v>
      </c>
      <c r="BO7" s="38">
        <v>294.27</v>
      </c>
      <c r="BP7" s="38">
        <v>314.13</v>
      </c>
      <c r="BQ7" s="38" t="s">
        <v>101</v>
      </c>
      <c r="BR7" s="38" t="s">
        <v>101</v>
      </c>
      <c r="BS7" s="38" t="s">
        <v>101</v>
      </c>
      <c r="BT7" s="38" t="s">
        <v>101</v>
      </c>
      <c r="BU7" s="38">
        <v>64.66</v>
      </c>
      <c r="BV7" s="38" t="s">
        <v>101</v>
      </c>
      <c r="BW7" s="38" t="s">
        <v>101</v>
      </c>
      <c r="BX7" s="38" t="s">
        <v>101</v>
      </c>
      <c r="BY7" s="38" t="s">
        <v>101</v>
      </c>
      <c r="BZ7" s="38">
        <v>60.59</v>
      </c>
      <c r="CA7" s="38">
        <v>58.42</v>
      </c>
      <c r="CB7" s="38" t="s">
        <v>101</v>
      </c>
      <c r="CC7" s="38" t="s">
        <v>101</v>
      </c>
      <c r="CD7" s="38" t="s">
        <v>101</v>
      </c>
      <c r="CE7" s="38" t="s">
        <v>101</v>
      </c>
      <c r="CF7" s="38">
        <v>368.2</v>
      </c>
      <c r="CG7" s="38" t="s">
        <v>101</v>
      </c>
      <c r="CH7" s="38" t="s">
        <v>101</v>
      </c>
      <c r="CI7" s="38" t="s">
        <v>101</v>
      </c>
      <c r="CJ7" s="38" t="s">
        <v>101</v>
      </c>
      <c r="CK7" s="38">
        <v>280.23</v>
      </c>
      <c r="CL7" s="38">
        <v>282.27999999999997</v>
      </c>
      <c r="CM7" s="38" t="s">
        <v>101</v>
      </c>
      <c r="CN7" s="38" t="s">
        <v>101</v>
      </c>
      <c r="CO7" s="38" t="s">
        <v>101</v>
      </c>
      <c r="CP7" s="38" t="s">
        <v>101</v>
      </c>
      <c r="CQ7" s="38">
        <v>51.09</v>
      </c>
      <c r="CR7" s="38" t="s">
        <v>101</v>
      </c>
      <c r="CS7" s="38" t="s">
        <v>101</v>
      </c>
      <c r="CT7" s="38" t="s">
        <v>101</v>
      </c>
      <c r="CU7" s="38" t="s">
        <v>101</v>
      </c>
      <c r="CV7" s="38">
        <v>58.19</v>
      </c>
      <c r="CW7" s="38">
        <v>57.83</v>
      </c>
      <c r="CX7" s="38" t="s">
        <v>101</v>
      </c>
      <c r="CY7" s="38" t="s">
        <v>101</v>
      </c>
      <c r="CZ7" s="38" t="s">
        <v>101</v>
      </c>
      <c r="DA7" s="38" t="s">
        <v>101</v>
      </c>
      <c r="DB7" s="38">
        <v>100</v>
      </c>
      <c r="DC7" s="38" t="s">
        <v>101</v>
      </c>
      <c r="DD7" s="38" t="s">
        <v>101</v>
      </c>
      <c r="DE7" s="38" t="s">
        <v>101</v>
      </c>
      <c r="DF7" s="38" t="s">
        <v>101</v>
      </c>
      <c r="DG7" s="38">
        <v>87.8</v>
      </c>
      <c r="DH7" s="38">
        <v>77.67</v>
      </c>
      <c r="DI7" s="38" t="s">
        <v>101</v>
      </c>
      <c r="DJ7" s="38" t="s">
        <v>101</v>
      </c>
      <c r="DK7" s="38" t="s">
        <v>101</v>
      </c>
      <c r="DL7" s="38" t="s">
        <v>101</v>
      </c>
      <c r="DM7" s="38">
        <v>6.73</v>
      </c>
      <c r="DN7" s="38" t="s">
        <v>101</v>
      </c>
      <c r="DO7" s="38" t="s">
        <v>101</v>
      </c>
      <c r="DP7" s="38" t="s">
        <v>101</v>
      </c>
      <c r="DQ7" s="38" t="s">
        <v>101</v>
      </c>
      <c r="DR7" s="38">
        <v>15.74</v>
      </c>
      <c r="DS7" s="38">
        <v>15.64</v>
      </c>
      <c r="DT7" s="38" t="s">
        <v>101</v>
      </c>
      <c r="DU7" s="38" t="s">
        <v>101</v>
      </c>
      <c r="DV7" s="38" t="s">
        <v>101</v>
      </c>
      <c r="DW7" s="38" t="s">
        <v>101</v>
      </c>
      <c r="DX7" s="38" t="s">
        <v>101</v>
      </c>
      <c r="DY7" s="38" t="s">
        <v>101</v>
      </c>
      <c r="DZ7" s="38" t="s">
        <v>101</v>
      </c>
      <c r="EA7" s="38" t="s">
        <v>101</v>
      </c>
      <c r="EB7" s="38" t="s">
        <v>101</v>
      </c>
      <c r="EC7" s="38" t="s">
        <v>101</v>
      </c>
      <c r="ED7" s="38" t="s">
        <v>101</v>
      </c>
      <c r="EE7" s="38" t="s">
        <v>101</v>
      </c>
      <c r="EF7" s="38" t="s">
        <v>101</v>
      </c>
      <c r="EG7" s="38" t="s">
        <v>101</v>
      </c>
      <c r="EH7" s="38" t="s">
        <v>101</v>
      </c>
      <c r="EI7" s="38" t="s">
        <v>101</v>
      </c>
      <c r="EJ7" s="38" t="s">
        <v>101</v>
      </c>
      <c r="EK7" s="38" t="s">
        <v>101</v>
      </c>
      <c r="EL7" s="38" t="s">
        <v>101</v>
      </c>
      <c r="EM7" s="38" t="s">
        <v>101</v>
      </c>
      <c r="EN7" s="38" t="s">
        <v>101</v>
      </c>
      <c r="EO7" s="38" t="s">
        <v>101</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102</v>
      </c>
      <c r="C9" s="40" t="s">
        <v>103</v>
      </c>
      <c r="D9" s="40" t="s">
        <v>104</v>
      </c>
      <c r="E9" s="40" t="s">
        <v>105</v>
      </c>
      <c r="F9" s="40" t="s">
        <v>106</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107</v>
      </c>
    </row>
    <row r="12" spans="1:148" x14ac:dyDescent="0.15">
      <c r="B12">
        <v>1</v>
      </c>
      <c r="C12">
        <v>1</v>
      </c>
      <c r="D12">
        <v>1</v>
      </c>
      <c r="E12">
        <v>1</v>
      </c>
      <c r="F12">
        <v>2</v>
      </c>
      <c r="G12" t="s">
        <v>108</v>
      </c>
    </row>
    <row r="13" spans="1:148" x14ac:dyDescent="0.15">
      <c r="B13" t="s">
        <v>109</v>
      </c>
      <c r="C13" t="s">
        <v>109</v>
      </c>
      <c r="D13" t="s">
        <v>109</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2022-09-21T04:04:16Z</dcterms:created>
  <dcterms:modified xsi:type="dcterms:W3CDTF">2022-09-21T04:04:16Z</dcterms:modified>
</cp:coreProperties>
</file>