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6湯沢市\"/>
    </mc:Choice>
  </mc:AlternateContent>
  <xr:revisionPtr revIDLastSave="0" documentId="8_{4BE1451E-3CB7-4500-A7DF-71E093A6D842}" xr6:coauthVersionLast="47" xr6:coauthVersionMax="47" xr10:uidLastSave="{00000000-0000-0000-0000-000000000000}"/>
  <workbookProtection workbookAlgorithmName="SHA-512" workbookHashValue="RPLqz/1dTLPCb9dapEHIyxADGrpBm8/j0NN3Ut6kaULCyB+OwfovPL79Elzq+WFG5GlK/oWXlz25szvwvaKCQA==" workbookSaltValue="g0zlC6xGznDh44ehbMrZq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AL8" i="4" s="1"/>
  <c r="R6" i="5"/>
  <c r="Q6" i="5"/>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F85" i="4"/>
  <c r="AT10" i="4"/>
  <c r="AL10" i="4"/>
  <c r="AD10" i="4"/>
  <c r="W10" i="4"/>
  <c r="B10" i="4"/>
  <c r="I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<sst xmlns="http://schemas.openxmlformats.org/spreadsheetml/2006/main" count="319" uniqueCount="116">
  <si>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</si>
  <si>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</si>
  <si>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</si>
  <si>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</si>
  <si>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</si>
  <si>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</si>
  <si>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</si>
  <si>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</si>
  <si>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</si>
  <si>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</si>
  <si>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</si>
  <si>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</si>
  <si>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</si>
  <si>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</si>
  <si>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</si>
  <si>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</si>
  <si>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</si>
  <si>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</si>
  <si>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</si>
  <si>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</si>
  <si>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</si>
  <si>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</si>
  <si>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</si>
  <si>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</si>
  <si>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</si>
  <si>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</si>
  <si>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</si>
  <si>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</si>
  <si>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</si>
  <si>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</si>
  <si>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</si>
  <si>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</si>
  <si>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</si>
  <si>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</si>
  <si>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</si>
  <si>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</si>
  <si>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</si>
  <si>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</si>
  <si>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</si>
  <si>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</si>
  <si>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</si>
  <si>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</si>
  <si>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</si>
  <si>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</si>
  <si>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</si>
  <si>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</si>
  <si>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</si>
  <si>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</si>
  <si>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</si>
  <si>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</si>
  <si>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</si>
  <si>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</si>
  <si>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</si>
  <si>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</si>
  <si>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</si>
  <si>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</si>
  <si>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</si>
  <si>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</si>
  <si>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</si>
  <si>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</si>
  <si>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</si>
  <si>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</si>
  <si>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</si>
  <si>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</si>
  <si>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</si>
  <si>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</si>
  <si>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</si>
  <si>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</si>
  <si>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</si>
  <si>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</si>
  <si>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</si>
  <si>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</si>
  <si>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</si>
  <si>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</si>
  <si>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</si>
  <si>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</si>
  <si>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</si>
  <si>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</si>
  <si>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</si>
  <si>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</si>
  <si>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</si>
  <si>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</si>
  <si>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</si>
  <si>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</si>
  <si>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</si>
  <si>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</si>
  <si>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</si>
  <si>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</si>
  <si>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</si>
  <si>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</si>
  <si>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</si>
  <si>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</si>
  <si>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</si>
  <si>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</si>
  <si>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</si>
  <si>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</si>
  <si>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</si>
  <si>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</si>
  <si>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</si>
  <si>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</si>
  <si>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</si>
  <si>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</si>
  <si>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</si>
  <si>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</si>
  <si>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</si>
  <si>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</si>
  <si>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</si>
  <si>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</si>
  <si>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</si>
  <si>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</si>
  <si>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</si>
  <si>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</si>
  <si>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</si>
  <si>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rPr>
        <sz val="10"/>
        <rFont val="ＭＳ ゴシック"/>
        <family val="3"/>
        <charset val="128"/>
      </rPr>
      <t>特定環境保全公共下水道事業は、令和２年度より地方公営企業法を適用している。
①②経常収支比率については、100％以上であることから単年度収支が黒字であることを示している。しかしながら⑤経費回収率は100％以下であることから、使用料で回収すべき経費をすべて使用料で賄えず、一般会計からの繰入によっている。</t>
    </r>
    <r>
      <rPr>
        <sz val="10"/>
        <color theme="1"/>
        <rFont val="ＭＳ ゴシック"/>
        <family val="3"/>
        <charset val="128"/>
      </rPr>
      <t xml:space="preserve">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t>
    </r>
    <r>
      <rPr>
        <sz val="10"/>
        <rFont val="ＭＳ ゴシック"/>
        <family val="3"/>
        <charset val="128"/>
      </rPr>
      <t xml:space="preserve">⑥汚水処理原価については、地理的な要因等により減価償却費や委託費等が割高となり、類似団体及び全国平均より高くなっている。
</t>
    </r>
    <r>
      <rPr>
        <sz val="10"/>
        <color theme="1"/>
        <rFont val="ＭＳ ゴシック"/>
        <family val="3"/>
        <charset val="128"/>
      </rPr>
      <t xml:space="preserve">
⑦施設利用率については、類似団体と比較すると同程度となっているものの、50％を下回っている。今後施設の更新等を計画するにあたり、適正規模等の検証が必要と考えられる。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
    <rPh sb="0" eb="2">
      <t>トクテイ</t>
    </rPh>
    <rPh sb="2" eb="4">
      <t>カンキョウ</t>
    </rPh>
    <rPh sb="4" eb="6">
      <t>ホゼン</t>
    </rPh>
    <rPh sb="103" eb="105">
      <t>イカ</t>
    </rPh>
    <rPh sb="136" eb="138">
      <t>イッパン</t>
    </rPh>
    <rPh sb="138" eb="140">
      <t>カイケイ</t>
    </rPh>
    <rPh sb="143" eb="145">
      <t>クリイレ</t>
    </rPh>
    <rPh sb="355" eb="360">
      <t>ゲンカショウキャクヒ</t>
    </rPh>
    <rPh sb="361" eb="364">
      <t>イタクヒ</t>
    </rPh>
    <rPh sb="364" eb="365">
      <t>トウ</t>
    </rPh>
    <rPh sb="366" eb="368">
      <t>ワリダカ</t>
    </rPh>
    <rPh sb="372" eb="376">
      <t>ルイジダンタイ</t>
    </rPh>
    <rPh sb="376" eb="377">
      <t>オヨ</t>
    </rPh>
    <rPh sb="378" eb="380">
      <t>ゼンコク</t>
    </rPh>
    <rPh sb="380" eb="382">
      <t>ヘイキン</t>
    </rPh>
    <rPh sb="384" eb="385">
      <t>タカ</t>
    </rPh>
    <rPh sb="433" eb="435">
      <t>シタマワ</t>
    </rPh>
    <rPh sb="538" eb="540">
      <t>ドウヨウ</t>
    </rPh>
    <phoneticPr fontId="4"/>
  </si>
  <si>
    <t>①有形固定資産減価償却率については、資産の老朽化度合を示すものであるが類似団体と比較し低い数値となっており、老朽化はそれほど進んでいないと考えられる。
②管渠老朽化率については、法定耐用年数を超えた管渠がないため算出されない。
③管渠改善率については、管渠更新を行っていないため算出されない。</t>
    <rPh sb="92" eb="94">
      <t>タイヨウ</t>
    </rPh>
    <phoneticPr fontId="4"/>
  </si>
  <si>
    <t xml:space="preserve">　経常収支比率は100％以上であるものの、経費回収率が100％以下であることから、経営改善に向けた取り組みが必要である。
　これまで包括的民間委託や窓口民間委託を実施していますが、引き続き民間活用による経費節減を目指す。
　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ことで経常経費の更なる縮減を図るとともに、施設の長寿命化や更新にあたっては、適正な施設規模等を見極め、投資の平準化を図り更新していく必要がある。
</t>
    <rPh sb="12" eb="14">
      <t>イジョウ</t>
    </rPh>
    <rPh sb="31" eb="33">
      <t>イカ</t>
    </rPh>
    <rPh sb="41" eb="43">
      <t>ケイエイ</t>
    </rPh>
    <rPh sb="43" eb="45">
      <t>カイゼン</t>
    </rPh>
    <rPh sb="46" eb="47">
      <t>ム</t>
    </rPh>
    <rPh sb="49" eb="50">
      <t>ト</t>
    </rPh>
    <rPh sb="51" eb="52">
      <t>ク</t>
    </rPh>
    <rPh sb="54" eb="56">
      <t>ヒツヨウ</t>
    </rPh>
    <rPh sb="81" eb="83">
      <t>ジッシ</t>
    </rPh>
    <rPh sb="90" eb="91">
      <t>ヒ</t>
    </rPh>
    <rPh sb="92" eb="93">
      <t>ツヅ</t>
    </rPh>
    <rPh sb="94" eb="96">
      <t>ミンカン</t>
    </rPh>
    <rPh sb="96" eb="98">
      <t>カツヨウ</t>
    </rPh>
    <rPh sb="101" eb="103">
      <t>ケイヒ</t>
    </rPh>
    <rPh sb="103" eb="105">
      <t>セツゲン</t>
    </rPh>
    <rPh sb="106" eb="108">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</si>
</sst>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7D8-4FF7-A102-965D8181033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97D8-4FF7-A102-965D8181033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41.71</c:v>
                </c:pt>
              </c:numCache>
            </c:numRef>
          </c:val>
          <c:extLst>
            <c:ext xmlns:c16="http://schemas.microsoft.com/office/drawing/2014/chart" uri="{C3380CC4-5D6E-409C-BE32-E72D297353CC}">
              <c16:uniqueId val="{00000000-A47D-4B91-B86B-5E6733B233F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A47D-4B91-B86B-5E6733B233F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64.7</c:v>
                </c:pt>
              </c:numCache>
            </c:numRef>
          </c:val>
          <c:extLst>
            <c:ext xmlns:c16="http://schemas.microsoft.com/office/drawing/2014/chart" uri="{C3380CC4-5D6E-409C-BE32-E72D297353CC}">
              <c16:uniqueId val="{00000000-76DA-4DF2-9419-CF5DD31D2B8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76DA-4DF2-9419-CF5DD31D2B8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107.43</c:v>
                </c:pt>
              </c:numCache>
            </c:numRef>
          </c:val>
          <c:extLst>
            <c:ext xmlns:c16="http://schemas.microsoft.com/office/drawing/2014/chart" uri="{C3380CC4-5D6E-409C-BE32-E72D297353CC}">
              <c16:uniqueId val="{00000000-22A4-4193-8719-7BF564BD0A5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22A4-4193-8719-7BF564BD0A5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c:v>
                </c:pt>
              </c:numCache>
            </c:numRef>
          </c:val>
          <c:extLst>
            <c:ext xmlns:c16="http://schemas.microsoft.com/office/drawing/2014/chart" uri="{C3380CC4-5D6E-409C-BE32-E72D297353CC}">
              <c16:uniqueId val="{00000000-B308-48D2-989E-1AC98239832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B308-48D2-989E-1AC98239832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0DA-4AA1-AC22-E0E5DEA0BCA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50DA-4AA1-AC22-E0E5DEA0BCA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58C-4EDB-B0C4-1ACC658DF47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058C-4EDB-B0C4-1ACC658DF47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50.46</c:v>
                </c:pt>
              </c:numCache>
            </c:numRef>
          </c:val>
          <c:extLst>
            <c:ext xmlns:c16="http://schemas.microsoft.com/office/drawing/2014/chart" uri="{C3380CC4-5D6E-409C-BE32-E72D297353CC}">
              <c16:uniqueId val="{00000000-6DB6-4D16-8F59-EB4E6B3787A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6DB6-4D16-8F59-EB4E6B3787A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C76-4EFB-A277-8BCC2043152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AC76-4EFB-A277-8BCC2043152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88.06</c:v>
                </c:pt>
              </c:numCache>
            </c:numRef>
          </c:val>
          <c:extLst>
            <c:ext xmlns:c16="http://schemas.microsoft.com/office/drawing/2014/chart" uri="{C3380CC4-5D6E-409C-BE32-E72D297353CC}">
              <c16:uniqueId val="{00000000-D529-4FEC-8804-762721D04D8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D529-4FEC-8804-762721D04D8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265.62</c:v>
                </c:pt>
              </c:numCache>
            </c:numRef>
          </c:val>
          <c:extLst>
            <c:ext xmlns:c16="http://schemas.microsoft.com/office/drawing/2014/chart" uri="{C3380CC4-5D6E-409C-BE32-E72D297353CC}">
              <c16:uniqueId val="{00000000-2141-4EAB-8F56-5232A108D67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2141-4EAB-8F56-5232A108D67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湯沢市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非設置</v>
      </c>
      <c r="AE8" s="79"/>
      <c r="AF8" s="79"/>
      <c r="AG8" s="79"/>
      <c r="AH8" s="79"/>
      <c r="AI8" s="79"/>
      <c r="AJ8" s="79"/>
      <c r="AK8" s="3"/>
      <c r="AL8" s="75">
        <f>データ!S6</f>
        <v>43383</v>
      </c>
      <c r="AM8" s="75"/>
      <c r="AN8" s="75"/>
      <c r="AO8" s="75"/>
      <c r="AP8" s="75"/>
      <c r="AQ8" s="75"/>
      <c r="AR8" s="75"/>
      <c r="AS8" s="75"/>
      <c r="AT8" s="74">
        <f>データ!T6</f>
        <v>790.91</v>
      </c>
      <c r="AU8" s="74"/>
      <c r="AV8" s="74"/>
      <c r="AW8" s="74"/>
      <c r="AX8" s="74"/>
      <c r="AY8" s="74"/>
      <c r="AZ8" s="74"/>
      <c r="BA8" s="74"/>
      <c r="BB8" s="74">
        <f>データ!U6</f>
        <v>54.85</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61.83</v>
      </c>
      <c r="J10" s="74"/>
      <c r="K10" s="74"/>
      <c r="L10" s="74"/>
      <c r="M10" s="74"/>
      <c r="N10" s="74"/>
      <c r="O10" s="74"/>
      <c r="P10" s="74">
        <f>データ!P6</f>
        <v>13.59</v>
      </c>
      <c r="Q10" s="74"/>
      <c r="R10" s="74"/>
      <c r="S10" s="74"/>
      <c r="T10" s="74"/>
      <c r="U10" s="74"/>
      <c r="V10" s="74"/>
      <c r="W10" s="74">
        <f>データ!Q6</f>
        <v>110.8</v>
      </c>
      <c r="X10" s="74"/>
      <c r="Y10" s="74"/>
      <c r="Z10" s="74"/>
      <c r="AA10" s="74"/>
      <c r="AB10" s="74"/>
      <c r="AC10" s="74"/>
      <c r="AD10" s="75">
        <f>データ!R6</f>
        <v>3763</v>
      </c>
      <c r="AE10" s="75"/>
      <c r="AF10" s="75"/>
      <c r="AG10" s="75"/>
      <c r="AH10" s="75"/>
      <c r="AI10" s="75"/>
      <c r="AJ10" s="75"/>
      <c r="AK10" s="2"/>
      <c r="AL10" s="75">
        <f>データ!V6</f>
        <v>5845</v>
      </c>
      <c r="AM10" s="75"/>
      <c r="AN10" s="75"/>
      <c r="AO10" s="75"/>
      <c r="AP10" s="75"/>
      <c r="AQ10" s="75"/>
      <c r="AR10" s="75"/>
      <c r="AS10" s="75"/>
      <c r="AT10" s="74">
        <f>データ!W6</f>
        <v>2.4700000000000002</v>
      </c>
      <c r="AU10" s="74"/>
      <c r="AV10" s="74"/>
      <c r="AW10" s="74"/>
      <c r="AX10" s="74"/>
      <c r="AY10" s="74"/>
      <c r="AZ10" s="74"/>
      <c r="BA10" s="74"/>
      <c r="BB10" s="74">
        <f>データ!X6</f>
        <v>2366.4</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9Ri0eM7rkpS6/WhW9018W6PErmk3r7E4PUaplxJcSj3Y8V6EU3hlLrpkiW6bYIwHblN0qsvJX634hmSfn+yCYQ==" saltValue="jyRfDZU8ZQYC6l4PIn1Z9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52078</v>
      </c>
      <c r="D6" s="33">
        <f t="shared" si="3"/>
        <v>46</v>
      </c>
      <c r="E6" s="33">
        <f t="shared" si="3"/>
        <v>17</v>
      </c>
      <c r="F6" s="33">
        <f t="shared" si="3"/>
        <v>4</v>
      </c>
      <c r="G6" s="33">
        <f t="shared" si="3"/>
        <v>0</v>
      </c>
      <c r="H6" s="33" t="str">
        <f t="shared" si="3"/>
        <v>秋田県　湯沢市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61.83</v>
      </c>
      <c r="P6" s="34">
        <f t="shared" si="3"/>
        <v>13.59</v>
      </c>
      <c r="Q6" s="34">
        <f t="shared" si="3"/>
        <v>110.8</v>
      </c>
      <c r="R6" s="34">
        <f t="shared" si="3"/>
        <v>3763</v>
      </c>
      <c r="S6" s="34">
        <f t="shared" si="3"/>
        <v>43383</v>
      </c>
      <c r="T6" s="34">
        <f t="shared" si="3"/>
        <v>790.91</v>
      </c>
      <c r="U6" s="34">
        <f t="shared" si="3"/>
        <v>54.85</v>
      </c>
      <c r="V6" s="34">
        <f t="shared" si="3"/>
        <v>5845</v>
      </c>
      <c r="W6" s="34">
        <f t="shared" si="3"/>
        <v>2.4700000000000002</v>
      </c>
      <c r="X6" s="34">
        <f t="shared" si="3"/>
        <v>2366.4</v>
      </c>
      <c r="Y6" s="35" t="str">
        <f>IF(Y7="",NA(),Y7)</f>
        <v>-</v>
      </c>
      <c r="Z6" s="35" t="str">
        <f t="shared" ref="Z6:AH6" si="4">IF(Z7="",NA(),Z7)</f>
        <v>-</v>
      </c>
      <c r="AA6" s="35" t="str">
        <f t="shared" si="4"/>
        <v>-</v>
      </c>
      <c r="AB6" s="35" t="str">
        <f t="shared" si="4"/>
        <v>-</v>
      </c>
      <c r="AC6" s="35">
        <f t="shared" si="4"/>
        <v>107.43</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50.46</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88.06</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265.62</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41.71</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64.7</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4</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52078</v>
      </c>
      <c r="D7" s="37">
        <v>46</v>
      </c>
      <c r="E7" s="37">
        <v>17</v>
      </c>
      <c r="F7" s="37">
        <v>4</v>
      </c>
      <c r="G7" s="37">
        <v>0</v>
      </c>
      <c r="H7" s="37" t="s">
        <v>96</v>
      </c>
      <c r="I7" s="37" t="s">
        <v>97</v>
      </c>
      <c r="J7" s="37" t="s">
        <v>98</v>
      </c>
      <c r="K7" s="37" t="s">
        <v>99</v>
      </c>
      <c r="L7" s="37" t="s">
        <v>100</v>
      </c>
      <c r="M7" s="37" t="s">
        <v>101</v>
      </c>
      <c r="N7" s="38" t="s">
        <v>102</v>
      </c>
      <c r="O7" s="38">
        <v>61.83</v>
      </c>
      <c r="P7" s="38">
        <v>13.59</v>
      </c>
      <c r="Q7" s="38">
        <v>110.8</v>
      </c>
      <c r="R7" s="38">
        <v>3763</v>
      </c>
      <c r="S7" s="38">
        <v>43383</v>
      </c>
      <c r="T7" s="38">
        <v>790.91</v>
      </c>
      <c r="U7" s="38">
        <v>54.85</v>
      </c>
      <c r="V7" s="38">
        <v>5845</v>
      </c>
      <c r="W7" s="38">
        <v>2.4700000000000002</v>
      </c>
      <c r="X7" s="38">
        <v>2366.4</v>
      </c>
      <c r="Y7" s="38" t="s">
        <v>102</v>
      </c>
      <c r="Z7" s="38" t="s">
        <v>102</v>
      </c>
      <c r="AA7" s="38" t="s">
        <v>102</v>
      </c>
      <c r="AB7" s="38" t="s">
        <v>102</v>
      </c>
      <c r="AC7" s="38">
        <v>107.43</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50.46</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88.06</v>
      </c>
      <c r="BV7" s="38" t="s">
        <v>102</v>
      </c>
      <c r="BW7" s="38" t="s">
        <v>102</v>
      </c>
      <c r="BX7" s="38" t="s">
        <v>102</v>
      </c>
      <c r="BY7" s="38" t="s">
        <v>102</v>
      </c>
      <c r="BZ7" s="38">
        <v>73.36</v>
      </c>
      <c r="CA7" s="38">
        <v>75.290000000000006</v>
      </c>
      <c r="CB7" s="38" t="s">
        <v>102</v>
      </c>
      <c r="CC7" s="38" t="s">
        <v>102</v>
      </c>
      <c r="CD7" s="38" t="s">
        <v>102</v>
      </c>
      <c r="CE7" s="38" t="s">
        <v>102</v>
      </c>
      <c r="CF7" s="38">
        <v>265.62</v>
      </c>
      <c r="CG7" s="38" t="s">
        <v>102</v>
      </c>
      <c r="CH7" s="38" t="s">
        <v>102</v>
      </c>
      <c r="CI7" s="38" t="s">
        <v>102</v>
      </c>
      <c r="CJ7" s="38" t="s">
        <v>102</v>
      </c>
      <c r="CK7" s="38">
        <v>224.88</v>
      </c>
      <c r="CL7" s="38">
        <v>215.41</v>
      </c>
      <c r="CM7" s="38" t="s">
        <v>102</v>
      </c>
      <c r="CN7" s="38" t="s">
        <v>102</v>
      </c>
      <c r="CO7" s="38" t="s">
        <v>102</v>
      </c>
      <c r="CP7" s="38" t="s">
        <v>102</v>
      </c>
      <c r="CQ7" s="38">
        <v>41.71</v>
      </c>
      <c r="CR7" s="38" t="s">
        <v>102</v>
      </c>
      <c r="CS7" s="38" t="s">
        <v>102</v>
      </c>
      <c r="CT7" s="38" t="s">
        <v>102</v>
      </c>
      <c r="CU7" s="38" t="s">
        <v>102</v>
      </c>
      <c r="CV7" s="38">
        <v>42.4</v>
      </c>
      <c r="CW7" s="38">
        <v>42.9</v>
      </c>
      <c r="CX7" s="38" t="s">
        <v>102</v>
      </c>
      <c r="CY7" s="38" t="s">
        <v>102</v>
      </c>
      <c r="CZ7" s="38" t="s">
        <v>102</v>
      </c>
      <c r="DA7" s="38" t="s">
        <v>102</v>
      </c>
      <c r="DB7" s="38">
        <v>64.7</v>
      </c>
      <c r="DC7" s="38" t="s">
        <v>102</v>
      </c>
      <c r="DD7" s="38" t="s">
        <v>102</v>
      </c>
      <c r="DE7" s="38" t="s">
        <v>102</v>
      </c>
      <c r="DF7" s="38" t="s">
        <v>102</v>
      </c>
      <c r="DG7" s="38">
        <v>84.19</v>
      </c>
      <c r="DH7" s="38">
        <v>84.75</v>
      </c>
      <c r="DI7" s="38" t="s">
        <v>102</v>
      </c>
      <c r="DJ7" s="38" t="s">
        <v>102</v>
      </c>
      <c r="DK7" s="38" t="s">
        <v>102</v>
      </c>
      <c r="DL7" s="38" t="s">
        <v>102</v>
      </c>
      <c r="DM7" s="38">
        <v>4</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2022-09-21T02:59:29Z</dcterms:created>
  <dcterms:modified xsi:type="dcterms:W3CDTF">2022-09-21T02:59:29Z</dcterms:modified>
</cp:coreProperties>
</file>