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6湯沢市\"/>
    </mc:Choice>
  </mc:AlternateContent>
  <xr:revisionPtr revIDLastSave="0" documentId="8_{057DDB28-8554-441A-81D2-8C006785A732}" xr6:coauthVersionLast="47" xr6:coauthVersionMax="47" xr10:uidLastSave="{00000000-0000-0000-0000-000000000000}"/>
  <workbookProtection workbookAlgorithmName="SHA-512" workbookHashValue="Q22B02pXSl6Jvbc1INLZoWlKltdCyZ5Xp4GQlNQhgnQ/xrckyQFaaxjTY2NM+9Itn403QW1wwlPgLe2bY+3Pmw==" workbookSaltValue="NWEH+KvXTtOh5pTbYLQ8p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S6" i="5"/>
  <c r="R6" i="5"/>
  <c r="AD10" i="4" s="1"/>
  <c r="Q6" i="5"/>
  <c r="P6" i="5"/>
  <c r="O6" i="5"/>
  <c r="N6" i="5"/>
  <c r="M6" i="5"/>
  <c r="L6" i="5"/>
  <c r="W8" i="4" s="1"/>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H85" i="4"/>
  <c r="G85" i="4"/>
  <c r="F85" i="4"/>
  <c r="AT10" i="4"/>
  <c r="AL10" i="4"/>
  <c r="W10" i="4"/>
  <c r="P10" i="4"/>
  <c r="I10" i="4"/>
  <c r="B10" i="4"/>
  <c r="BB8" i="4"/>
  <c r="AT8" i="4"/>
  <c r="AL8" i="4"/>
  <c r="AD8" i="4"/>
  <c r="I8" i="4"/>
  <c r="B8" i="4"/>
  <c r="B6"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<sst xmlns="http://schemas.openxmlformats.org/spreadsheetml/2006/main" count="319" uniqueCount="118">
  <si>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</si>
  <si>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</si>
  <si>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</si>
  <si>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</si>
  <si>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</si>
  <si>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</si>
  <si>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</si>
  <si>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</si>
  <si>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</si>
  <si>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</si>
  <si>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</si>
  <si>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</si>
  <si>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</si>
  <si>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</si>
  <si>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</si>
  <si>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</si>
  <si>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</si>
  <si>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</si>
  <si>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</si>
  <si>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</si>
  <si>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</si>
  <si>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</si>
  <si>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</si>
  <si>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</si>
  <si>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</si>
  <si>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</si>
  <si>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</si>
  <si>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</si>
  <si>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</si>
  <si>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</si>
  <si>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</si>
  <si>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</si>
  <si>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</si>
  <si>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</si>
  <si>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</si>
  <si>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</si>
  <si>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</si>
  <si>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</si>
  <si>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</si>
  <si>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</si>
  <si>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</si>
  <si>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</si>
  <si>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</si>
  <si>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</si>
  <si>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</si>
  <si>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</si>
  <si>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</si>
  <si>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</si>
  <si>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</si>
  <si>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</si>
  <si>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</si>
  <si>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</si>
  <si>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</si>
  <si>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</si>
  <si>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</si>
  <si>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</si>
  <si>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</si>
  <si>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</si>
  <si>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</si>
  <si>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</si>
  <si>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</si>
  <si>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</si>
  <si>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</si>
  <si>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</si>
  <si>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</si>
  <si>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</si>
  <si>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</si>
  <si>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</si>
  <si>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</si>
  <si>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</si>
  <si>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</si>
  <si>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</si>
  <si>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</si>
  <si>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</si>
  <si>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</si>
  <si>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</si>
  <si>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</si>
  <si>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</si>
  <si>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</si>
  <si>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</si>
  <si>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</si>
  <si>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</si>
  <si>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</si>
  <si>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</si>
  <si>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</si>
  <si>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</si>
  <si>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</si>
  <si>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</si>
  <si>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</si>
  <si>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</si>
  <si>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</si>
  <si>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</si>
  <si>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</si>
  <si>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</si>
  <si>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</si>
  <si>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</si>
  <si>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</si>
  <si>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</si>
  <si>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</si>
  <si>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</si>
  <si>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</si>
  <si>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</si>
  <si>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</si>
  <si>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</si>
  <si>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</si>
  <si>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</si>
  <si>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</si>
  <si>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</si>
  <si>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</si>
  <si>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</si>
  <si>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</si>
  <si>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</si>
  <si>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</si>
  <si>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</si>
  <si>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</si>
  <si>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r>
      <t xml:space="preserve">公共下水道事業は、令和２年度より地方公営企業法を適用している。
①②経常収支比率については、100％以上であることから単年度収支が黒字であることを示している。また⑤経費回収率においても100％以上であることから、使用料で回収すべき経費をすべて使用料で賄えている状況である。
③流動比率については、100％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供用開始から24年程度経過しており企業債残高が減少したことに加え、建設改良充当企業債を企業債償還額を超えないように工夫しているためと考えられる。
</t>
    </r>
    <r>
      <rPr>
        <sz val="10"/>
        <rFont val="ＭＳ ゴシック"/>
        <family val="3"/>
        <charset val="128"/>
      </rPr>
      <t>⑥汚水処理原価については、平成29年度から公費負担の算定方法を見直したことで汚水処理費用が減少したため、類似団体と比較し低い数値となっている。</t>
    </r>
    <r>
      <rPr>
        <sz val="10"/>
        <color theme="1"/>
        <rFont val="ＭＳ ゴシック"/>
        <family val="3"/>
        <charset val="128"/>
      </rPr>
      <t xml:space="preserve">
⑦施設利用率については、類似団体と比較すると同程度となっているものの、全国平均からは10％程下回っている。今後施設の更新等を計画するにあたり、適正規模等の検証が必要と考えられる。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t>
    </r>
    <rPh sb="97" eb="99">
      <t>イジョウ</t>
    </rPh>
    <rPh sb="310" eb="312">
      <t>ケンセツ</t>
    </rPh>
    <rPh sb="312" eb="314">
      <t>カイリョウ</t>
    </rPh>
    <rPh sb="314" eb="316">
      <t>ジュウトウ</t>
    </rPh>
    <rPh sb="316" eb="319">
      <t>キギョウサイ</t>
    </rPh>
    <rPh sb="320" eb="323">
      <t>キギョウサイ</t>
    </rPh>
    <rPh sb="323" eb="325">
      <t>ショウカン</t>
    </rPh>
    <rPh sb="325" eb="326">
      <t>ガク</t>
    </rPh>
    <rPh sb="327" eb="328">
      <t>コ</t>
    </rPh>
    <rPh sb="334" eb="336">
      <t>クフウ</t>
    </rPh>
    <rPh sb="343" eb="344">
      <t>カンガ</t>
    </rPh>
    <rPh sb="430" eb="432">
      <t>ルイジ</t>
    </rPh>
    <rPh sb="432" eb="434">
      <t>ダンタイ</t>
    </rPh>
    <rPh sb="435" eb="437">
      <t>ヒカク</t>
    </rPh>
    <rPh sb="440" eb="443">
      <t>ドウテイド</t>
    </rPh>
    <rPh sb="453" eb="455">
      <t>ゼンコク</t>
    </rPh>
    <rPh sb="455" eb="457">
      <t>ヘイキン</t>
    </rPh>
    <rPh sb="463" eb="464">
      <t>ホド</t>
    </rPh>
    <rPh sb="464" eb="466">
      <t>シタマワ</t>
    </rPh>
    <rPh sb="471" eb="473">
      <t>コンゴ</t>
    </rPh>
    <rPh sb="473" eb="475">
      <t>シセツ</t>
    </rPh>
    <rPh sb="476" eb="478">
      <t>コウシン</t>
    </rPh>
    <rPh sb="478" eb="479">
      <t>トウ</t>
    </rPh>
    <rPh sb="480" eb="482">
      <t>ケイカク</t>
    </rPh>
    <rPh sb="489" eb="491">
      <t>テキセイ</t>
    </rPh>
    <rPh sb="491" eb="493">
      <t>キボ</t>
    </rPh>
    <rPh sb="493" eb="494">
      <t>トウ</t>
    </rPh>
    <rPh sb="495" eb="497">
      <t>ケンショウ</t>
    </rPh>
    <rPh sb="498" eb="500">
      <t>ヒツヨウ</t>
    </rPh>
    <rPh sb="501" eb="502">
      <t>カンガ</t>
    </rPh>
    <rPh sb="520" eb="522">
      <t>ルイジ</t>
    </rPh>
    <rPh sb="522" eb="524">
      <t>ダンタイ</t>
    </rPh>
    <rPh sb="525" eb="527">
      <t>ヒカク</t>
    </rPh>
    <rPh sb="529" eb="530">
      <t>ヒク</t>
    </rPh>
    <rPh sb="531" eb="533">
      <t>ジョウキョウ</t>
    </rPh>
    <rPh sb="537" eb="539">
      <t>コンゴ</t>
    </rPh>
    <rPh sb="539" eb="543">
      <t>ショリクイキ</t>
    </rPh>
    <rPh sb="543" eb="544">
      <t>ナイ</t>
    </rPh>
    <rPh sb="544" eb="546">
      <t>ジンコウ</t>
    </rPh>
    <rPh sb="547" eb="549">
      <t>ゲンショウ</t>
    </rPh>
    <rPh sb="555" eb="557">
      <t>ソウテイ</t>
    </rPh>
    <rPh sb="569" eb="571">
      <t>ドウヨウ</t>
    </rPh>
    <rPh sb="572" eb="574">
      <t>カニュウ</t>
    </rPh>
    <rPh sb="574" eb="576">
      <t>ソクシン</t>
    </rPh>
    <rPh sb="576" eb="577">
      <t>トウ</t>
    </rPh>
    <rPh sb="578" eb="580">
      <t>トリクミ</t>
    </rPh>
    <rPh sb="581" eb="583">
      <t>ヒツヨウ</t>
    </rPh>
    <rPh sb="584" eb="585">
      <t>カンガ</t>
    </rPh>
    <phoneticPr fontId="4"/>
  </si>
  <si>
    <r>
      <t xml:space="preserve">　経常収支比率及び経費回収率について100％以上であることから、健全な経営である。
</t>
    </r>
    <r>
      <rPr>
        <sz val="10"/>
        <rFont val="ＭＳ ゴシック"/>
        <family val="3"/>
        <charset val="128"/>
      </rPr>
      <t>　しかしながら、今後も人口減少による、使用料収入は減少が見込まれる一方、施設の老朽化により維持管理費は高止まりすることが想定され、将来的な収支は決して楽観できない状況にある。</t>
    </r>
    <r>
      <rPr>
        <sz val="10"/>
        <color theme="1"/>
        <rFont val="ＭＳ ゴシック"/>
        <family val="3"/>
        <charset val="128"/>
      </rPr>
      <t xml:space="preserve">
　今後も持続可能なサービスを提供していくためには、効率的な施設管理手法を検討、実施していくことで経常経費の更なる縮減に努めるとともに、施設の長寿命化や更新にあたっては、適正な施設規模等を見極め、投資の平準化を図り更新していく必要がある。
</t>
    </r>
    <rPh sb="50" eb="52">
      <t>コンゴ</t>
    </rPh>
    <rPh sb="93" eb="95">
      <t>タカド</t>
    </rPh>
    <rPh sb="102" eb="104">
      <t>ソウテイ</t>
    </rPh>
    <rPh sb="134" eb="136">
      <t>ジゾク</t>
    </rPh>
    <rPh sb="136" eb="138">
      <t>カノウ</t>
    </rPh>
    <rPh sb="144" eb="146">
      <t>テイキョウ</t>
    </rPh>
    <rPh sb="189" eb="190">
      <t>ツト</t>
    </rPh>
    <rPh sb="197" eb="199">
      <t>シセツ</t>
    </rPh>
    <rPh sb="200" eb="204">
      <t>チョウジュミョウカ</t>
    </rPh>
    <rPh sb="205" eb="207">
      <t>コウシン</t>
    </rPh>
    <rPh sb="214" eb="216">
      <t>テキセイ</t>
    </rPh>
    <rPh sb="217" eb="219">
      <t>シセツ</t>
    </rPh>
    <rPh sb="219" eb="221">
      <t>キボ</t>
    </rPh>
    <rPh sb="221" eb="222">
      <t>トウ</t>
    </rPh>
    <phoneticPr fontId="4"/>
  </si>
  <si>
    <t>①有形固定資産減価償却率については、資産の老朽化度合を示すものであるが類似団体と比較し低い数値となっており、老朽化はそれほど進んでいないと考えられる。
②管渠老朽化率については、法定耐用年数を超えた管渠がないため算出されない。
③管渠改善率については、管渠更新を行っていないため算出されない。</t>
    <rPh sb="92" eb="94">
      <t>タイヨウ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</si>
</sst>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809-4BD3-A478-1BD517112E5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1.65</c:v>
                </c:pt>
              </c:numCache>
            </c:numRef>
          </c:val>
          <c:smooth val="0"/>
          <c:extLst>
            <c:ext xmlns:c16="http://schemas.microsoft.com/office/drawing/2014/chart" uri="{C3380CC4-5D6E-409C-BE32-E72D297353CC}">
              <c16:uniqueId val="{00000001-3809-4BD3-A478-1BD517112E5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50.52</c:v>
                </c:pt>
              </c:numCache>
            </c:numRef>
          </c:val>
          <c:extLst>
            <c:ext xmlns:c16="http://schemas.microsoft.com/office/drawing/2014/chart" uri="{C3380CC4-5D6E-409C-BE32-E72D297353CC}">
              <c16:uniqueId val="{00000000-0C9C-41F5-938E-AB6EA08B738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50.53</c:v>
                </c:pt>
              </c:numCache>
            </c:numRef>
          </c:val>
          <c:smooth val="0"/>
          <c:extLst>
            <c:ext xmlns:c16="http://schemas.microsoft.com/office/drawing/2014/chart" uri="{C3380CC4-5D6E-409C-BE32-E72D297353CC}">
              <c16:uniqueId val="{00000001-0C9C-41F5-938E-AB6EA08B738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68.52</c:v>
                </c:pt>
              </c:numCache>
            </c:numRef>
          </c:val>
          <c:extLst>
            <c:ext xmlns:c16="http://schemas.microsoft.com/office/drawing/2014/chart" uri="{C3380CC4-5D6E-409C-BE32-E72D297353CC}">
              <c16:uniqueId val="{00000000-D693-4477-8426-381A2252B9D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82.08</c:v>
                </c:pt>
              </c:numCache>
            </c:numRef>
          </c:val>
          <c:smooth val="0"/>
          <c:extLst>
            <c:ext xmlns:c16="http://schemas.microsoft.com/office/drawing/2014/chart" uri="{C3380CC4-5D6E-409C-BE32-E72D297353CC}">
              <c16:uniqueId val="{00000001-D693-4477-8426-381A2252B9D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105.84</c:v>
                </c:pt>
              </c:numCache>
            </c:numRef>
          </c:val>
          <c:extLst>
            <c:ext xmlns:c16="http://schemas.microsoft.com/office/drawing/2014/chart" uri="{C3380CC4-5D6E-409C-BE32-E72D297353CC}">
              <c16:uniqueId val="{00000000-709A-4EC7-BB22-699F9176A1F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107.21</c:v>
                </c:pt>
              </c:numCache>
            </c:numRef>
          </c:val>
          <c:smooth val="0"/>
          <c:extLst>
            <c:ext xmlns:c16="http://schemas.microsoft.com/office/drawing/2014/chart" uri="{C3380CC4-5D6E-409C-BE32-E72D297353CC}">
              <c16:uniqueId val="{00000001-709A-4EC7-BB22-699F9176A1F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3.05</c:v>
                </c:pt>
              </c:numCache>
            </c:numRef>
          </c:val>
          <c:extLst>
            <c:ext xmlns:c16="http://schemas.microsoft.com/office/drawing/2014/chart" uri="{C3380CC4-5D6E-409C-BE32-E72D297353CC}">
              <c16:uniqueId val="{00000000-9217-499B-A57E-1288A8CA402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12.7</c:v>
                </c:pt>
              </c:numCache>
            </c:numRef>
          </c:val>
          <c:smooth val="0"/>
          <c:extLst>
            <c:ext xmlns:c16="http://schemas.microsoft.com/office/drawing/2014/chart" uri="{C3380CC4-5D6E-409C-BE32-E72D297353CC}">
              <c16:uniqueId val="{00000001-9217-499B-A57E-1288A8CA402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CF6-443F-86AF-20E4E0D47FB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7CF6-443F-86AF-20E4E0D47FB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924-4F8E-BA1A-4311EE86E27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43.71</c:v>
                </c:pt>
              </c:numCache>
            </c:numRef>
          </c:val>
          <c:smooth val="0"/>
          <c:extLst>
            <c:ext xmlns:c16="http://schemas.microsoft.com/office/drawing/2014/chart" uri="{C3380CC4-5D6E-409C-BE32-E72D297353CC}">
              <c16:uniqueId val="{00000001-3924-4F8E-BA1A-4311EE86E27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14.67</c:v>
                </c:pt>
              </c:numCache>
            </c:numRef>
          </c:val>
          <c:extLst>
            <c:ext xmlns:c16="http://schemas.microsoft.com/office/drawing/2014/chart" uri="{C3380CC4-5D6E-409C-BE32-E72D297353CC}">
              <c16:uniqueId val="{00000000-067D-4FA9-B574-B2A852E1696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40.67</c:v>
                </c:pt>
              </c:numCache>
            </c:numRef>
          </c:val>
          <c:smooth val="0"/>
          <c:extLst>
            <c:ext xmlns:c16="http://schemas.microsoft.com/office/drawing/2014/chart" uri="{C3380CC4-5D6E-409C-BE32-E72D297353CC}">
              <c16:uniqueId val="{00000001-067D-4FA9-B574-B2A852E1696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791.27</c:v>
                </c:pt>
              </c:numCache>
            </c:numRef>
          </c:val>
          <c:extLst>
            <c:ext xmlns:c16="http://schemas.microsoft.com/office/drawing/2014/chart" uri="{C3380CC4-5D6E-409C-BE32-E72D297353CC}">
              <c16:uniqueId val="{00000000-4392-46F8-B8CD-4D5F28C4507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1050.51</c:v>
                </c:pt>
              </c:numCache>
            </c:numRef>
          </c:val>
          <c:smooth val="0"/>
          <c:extLst>
            <c:ext xmlns:c16="http://schemas.microsoft.com/office/drawing/2014/chart" uri="{C3380CC4-5D6E-409C-BE32-E72D297353CC}">
              <c16:uniqueId val="{00000001-4392-46F8-B8CD-4D5F28C4507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C5FD-4DA0-BACC-DD400FF1D7C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82.65</c:v>
                </c:pt>
              </c:numCache>
            </c:numRef>
          </c:val>
          <c:smooth val="0"/>
          <c:extLst>
            <c:ext xmlns:c16="http://schemas.microsoft.com/office/drawing/2014/chart" uri="{C3380CC4-5D6E-409C-BE32-E72D297353CC}">
              <c16:uniqueId val="{00000001-C5FD-4DA0-BACC-DD400FF1D7C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181.35</c:v>
                </c:pt>
              </c:numCache>
            </c:numRef>
          </c:val>
          <c:extLst>
            <c:ext xmlns:c16="http://schemas.microsoft.com/office/drawing/2014/chart" uri="{C3380CC4-5D6E-409C-BE32-E72D297353CC}">
              <c16:uniqueId val="{00000000-38F7-4FB4-BC10-3D96A2E0FC9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186.3</c:v>
                </c:pt>
              </c:numCache>
            </c:numRef>
          </c:val>
          <c:smooth val="0"/>
          <c:extLst>
            <c:ext xmlns:c16="http://schemas.microsoft.com/office/drawing/2014/chart" uri="{C3380CC4-5D6E-409C-BE32-E72D297353CC}">
              <c16:uniqueId val="{00000001-38F7-4FB4-BC10-3D96A2E0FC9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115" zoomScaleNormal="11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湯沢市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Cc2</v>
      </c>
      <c r="X8" s="49"/>
      <c r="Y8" s="49"/>
      <c r="Z8" s="49"/>
      <c r="AA8" s="49"/>
      <c r="AB8" s="49"/>
      <c r="AC8" s="49"/>
      <c r="AD8" s="50" t="str">
        <f>データ!$M$6</f>
        <v>非設置</v>
      </c>
      <c r="AE8" s="50"/>
      <c r="AF8" s="50"/>
      <c r="AG8" s="50"/>
      <c r="AH8" s="50"/>
      <c r="AI8" s="50"/>
      <c r="AJ8" s="50"/>
      <c r="AK8" s="3"/>
      <c r="AL8" s="51">
        <f>データ!S6</f>
        <v>43383</v>
      </c>
      <c r="AM8" s="51"/>
      <c r="AN8" s="51"/>
      <c r="AO8" s="51"/>
      <c r="AP8" s="51"/>
      <c r="AQ8" s="51"/>
      <c r="AR8" s="51"/>
      <c r="AS8" s="51"/>
      <c r="AT8" s="46">
        <f>データ!T6</f>
        <v>790.91</v>
      </c>
      <c r="AU8" s="46"/>
      <c r="AV8" s="46"/>
      <c r="AW8" s="46"/>
      <c r="AX8" s="46"/>
      <c r="AY8" s="46"/>
      <c r="AZ8" s="46"/>
      <c r="BA8" s="46"/>
      <c r="BB8" s="46">
        <f>データ!U6</f>
        <v>54.85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53.39</v>
      </c>
      <c r="J10" s="46"/>
      <c r="K10" s="46"/>
      <c r="L10" s="46"/>
      <c r="M10" s="46"/>
      <c r="N10" s="46"/>
      <c r="O10" s="46"/>
      <c r="P10" s="46">
        <f>データ!P6</f>
        <v>30.84</v>
      </c>
      <c r="Q10" s="46"/>
      <c r="R10" s="46"/>
      <c r="S10" s="46"/>
      <c r="T10" s="46"/>
      <c r="U10" s="46"/>
      <c r="V10" s="46"/>
      <c r="W10" s="46">
        <f>データ!Q6</f>
        <v>82.82</v>
      </c>
      <c r="X10" s="46"/>
      <c r="Y10" s="46"/>
      <c r="Z10" s="46"/>
      <c r="AA10" s="46"/>
      <c r="AB10" s="46"/>
      <c r="AC10" s="46"/>
      <c r="AD10" s="51">
        <f>データ!R6</f>
        <v>3763</v>
      </c>
      <c r="AE10" s="51"/>
      <c r="AF10" s="51"/>
      <c r="AG10" s="51"/>
      <c r="AH10" s="51"/>
      <c r="AI10" s="51"/>
      <c r="AJ10" s="51"/>
      <c r="AK10" s="2"/>
      <c r="AL10" s="51">
        <f>データ!V6</f>
        <v>13268</v>
      </c>
      <c r="AM10" s="51"/>
      <c r="AN10" s="51"/>
      <c r="AO10" s="51"/>
      <c r="AP10" s="51"/>
      <c r="AQ10" s="51"/>
      <c r="AR10" s="51"/>
      <c r="AS10" s="51"/>
      <c r="AT10" s="46">
        <f>データ!W6</f>
        <v>4.4000000000000004</v>
      </c>
      <c r="AU10" s="46"/>
      <c r="AV10" s="46"/>
      <c r="AW10" s="46"/>
      <c r="AX10" s="46"/>
      <c r="AY10" s="46"/>
      <c r="AZ10" s="46"/>
      <c r="BA10" s="46"/>
      <c r="BB10" s="46">
        <f>データ!X6</f>
        <v>3015.45</v>
      </c>
      <c r="BC10" s="46"/>
      <c r="BD10" s="46"/>
      <c r="BE10" s="46"/>
      <c r="BF10" s="46"/>
      <c r="BG10" s="46"/>
      <c r="BH10" s="46"/>
      <c r="BI10" s="46"/>
      <c r="BJ10" s="2"/>
      <c r="BK10" s="2"/>
      <c r="BL10" s="75" t="s">
        <v>22</v>
      </c>
      <c r="BM10" s="76"/>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7" t="s">
        <v>24</v>
      </c>
      <c r="BM11" s="77"/>
      <c r="BN11" s="77"/>
      <c r="BO11" s="77"/>
      <c r="BP11" s="77"/>
      <c r="BQ11" s="77"/>
      <c r="BR11" s="77"/>
      <c r="BS11" s="77"/>
      <c r="BT11" s="77"/>
      <c r="BU11" s="77"/>
      <c r="BV11" s="77"/>
      <c r="BW11" s="77"/>
      <c r="BX11" s="77"/>
      <c r="BY11" s="77"/>
      <c r="BZ11" s="7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7"/>
      <c r="BM12" s="77"/>
      <c r="BN12" s="77"/>
      <c r="BO12" s="77"/>
      <c r="BP12" s="77"/>
      <c r="BQ12" s="77"/>
      <c r="BR12" s="77"/>
      <c r="BS12" s="77"/>
      <c r="BT12" s="77"/>
      <c r="BU12" s="77"/>
      <c r="BV12" s="77"/>
      <c r="BW12" s="77"/>
      <c r="BX12" s="77"/>
      <c r="BY12" s="77"/>
      <c r="BZ12" s="7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8"/>
      <c r="BM13" s="78"/>
      <c r="BN13" s="78"/>
      <c r="BO13" s="78"/>
      <c r="BP13" s="78"/>
      <c r="BQ13" s="78"/>
      <c r="BR13" s="78"/>
      <c r="BS13" s="78"/>
      <c r="BT13" s="78"/>
      <c r="BU13" s="78"/>
      <c r="BV13" s="78"/>
      <c r="BW13" s="78"/>
      <c r="BX13" s="78"/>
      <c r="BY13" s="78"/>
      <c r="BZ13" s="78"/>
    </row>
    <row r="14" spans="1:78" ht="13.5" customHeight="1" x14ac:dyDescent="0.15">
      <c r="A14" s="2"/>
      <c r="B14" s="79" t="s">
        <v>25</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1"/>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115</v>
      </c>
      <c r="BM16" s="70"/>
      <c r="BN16" s="70"/>
      <c r="BO16" s="70"/>
      <c r="BP16" s="70"/>
      <c r="BQ16" s="70"/>
      <c r="BR16" s="70"/>
      <c r="BS16" s="70"/>
      <c r="BT16" s="70"/>
      <c r="BU16" s="70"/>
      <c r="BV16" s="70"/>
      <c r="BW16" s="70"/>
      <c r="BX16" s="70"/>
      <c r="BY16" s="70"/>
      <c r="BZ16" s="7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9"/>
      <c r="BM34" s="70"/>
      <c r="BN34" s="70"/>
      <c r="BO34" s="70"/>
      <c r="BP34" s="70"/>
      <c r="BQ34" s="70"/>
      <c r="BR34" s="70"/>
      <c r="BS34" s="70"/>
      <c r="BT34" s="70"/>
      <c r="BU34" s="70"/>
      <c r="BV34" s="70"/>
      <c r="BW34" s="70"/>
      <c r="BX34" s="70"/>
      <c r="BY34" s="70"/>
      <c r="BZ34" s="71"/>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9"/>
      <c r="BM35" s="70"/>
      <c r="BN35" s="70"/>
      <c r="BO35" s="70"/>
      <c r="BP35" s="70"/>
      <c r="BQ35" s="70"/>
      <c r="BR35" s="70"/>
      <c r="BS35" s="70"/>
      <c r="BT35" s="70"/>
      <c r="BU35" s="70"/>
      <c r="BV35" s="70"/>
      <c r="BW35" s="70"/>
      <c r="BX35" s="70"/>
      <c r="BY35" s="70"/>
      <c r="BZ35" s="7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116</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9"/>
      <c r="BM79" s="70"/>
      <c r="BN79" s="70"/>
      <c r="BO79" s="70"/>
      <c r="BP79" s="70"/>
      <c r="BQ79" s="70"/>
      <c r="BR79" s="70"/>
      <c r="BS79" s="70"/>
      <c r="BT79" s="70"/>
      <c r="BU79" s="70"/>
      <c r="BV79" s="70"/>
      <c r="BW79" s="70"/>
      <c r="BX79" s="70"/>
      <c r="BY79" s="70"/>
      <c r="BZ79" s="71"/>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9"/>
      <c r="BM80" s="70"/>
      <c r="BN80" s="70"/>
      <c r="BO80" s="70"/>
      <c r="BP80" s="70"/>
      <c r="BQ80" s="70"/>
      <c r="BR80" s="70"/>
      <c r="BS80" s="70"/>
      <c r="BT80" s="70"/>
      <c r="BU80" s="70"/>
      <c r="BV80" s="70"/>
      <c r="BW80" s="70"/>
      <c r="BX80" s="70"/>
      <c r="BY80" s="70"/>
      <c r="BZ80" s="71"/>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OSU+Exb8EiJaHRzwGLjWa6T/3UBf4V6GbrvfrTov+GtuYoKYmPm4VL3Pj+93vT5sVIadXUIL7dY1/UkJ0AnRwQ==" saltValue="IuaecMjfYLapjb/IP1XaF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52078</v>
      </c>
      <c r="D6" s="33">
        <f t="shared" si="3"/>
        <v>46</v>
      </c>
      <c r="E6" s="33">
        <f t="shared" si="3"/>
        <v>17</v>
      </c>
      <c r="F6" s="33">
        <f t="shared" si="3"/>
        <v>1</v>
      </c>
      <c r="G6" s="33">
        <f t="shared" si="3"/>
        <v>0</v>
      </c>
      <c r="H6" s="33" t="str">
        <f t="shared" si="3"/>
        <v>秋田県　湯沢市</v>
      </c>
      <c r="I6" s="33" t="str">
        <f t="shared" si="3"/>
        <v>法適用</v>
      </c>
      <c r="J6" s="33" t="str">
        <f t="shared" si="3"/>
        <v>下水道事業</v>
      </c>
      <c r="K6" s="33" t="str">
        <f t="shared" si="3"/>
        <v>公共下水道</v>
      </c>
      <c r="L6" s="33" t="str">
        <f t="shared" si="3"/>
        <v>Cc2</v>
      </c>
      <c r="M6" s="33" t="str">
        <f t="shared" si="3"/>
        <v>非設置</v>
      </c>
      <c r="N6" s="34" t="str">
        <f t="shared" si="3"/>
        <v>-</v>
      </c>
      <c r="O6" s="34">
        <f t="shared" si="3"/>
        <v>53.39</v>
      </c>
      <c r="P6" s="34">
        <f t="shared" si="3"/>
        <v>30.84</v>
      </c>
      <c r="Q6" s="34">
        <f t="shared" si="3"/>
        <v>82.82</v>
      </c>
      <c r="R6" s="34">
        <f t="shared" si="3"/>
        <v>3763</v>
      </c>
      <c r="S6" s="34">
        <f t="shared" si="3"/>
        <v>43383</v>
      </c>
      <c r="T6" s="34">
        <f t="shared" si="3"/>
        <v>790.91</v>
      </c>
      <c r="U6" s="34">
        <f t="shared" si="3"/>
        <v>54.85</v>
      </c>
      <c r="V6" s="34">
        <f t="shared" si="3"/>
        <v>13268</v>
      </c>
      <c r="W6" s="34">
        <f t="shared" si="3"/>
        <v>4.4000000000000004</v>
      </c>
      <c r="X6" s="34">
        <f t="shared" si="3"/>
        <v>3015.45</v>
      </c>
      <c r="Y6" s="35" t="str">
        <f>IF(Y7="",NA(),Y7)</f>
        <v>-</v>
      </c>
      <c r="Z6" s="35" t="str">
        <f t="shared" ref="Z6:AH6" si="4">IF(Z7="",NA(),Z7)</f>
        <v>-</v>
      </c>
      <c r="AA6" s="35" t="str">
        <f t="shared" si="4"/>
        <v>-</v>
      </c>
      <c r="AB6" s="35" t="str">
        <f t="shared" si="4"/>
        <v>-</v>
      </c>
      <c r="AC6" s="35">
        <f t="shared" si="4"/>
        <v>105.84</v>
      </c>
      <c r="AD6" s="35" t="str">
        <f t="shared" si="4"/>
        <v>-</v>
      </c>
      <c r="AE6" s="35" t="str">
        <f t="shared" si="4"/>
        <v>-</v>
      </c>
      <c r="AF6" s="35" t="str">
        <f t="shared" si="4"/>
        <v>-</v>
      </c>
      <c r="AG6" s="35" t="str">
        <f t="shared" si="4"/>
        <v>-</v>
      </c>
      <c r="AH6" s="35">
        <f t="shared" si="4"/>
        <v>107.21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43.71</v>
      </c>
      <c r="AT6" s="34" t="str">
        <f>IF(AT7="","",IF(AT7="-","【-】","【"&amp;SUBSTITUTE(TEXT(AT7,"#,##0.00"),"-","△")&amp;"】"))</f>
        <v>【3.64】</v>
      </c>
      <c r="AU6" s="35" t="str">
        <f>IF(AU7="",NA(),AU7)</f>
        <v>-</v>
      </c>
      <c r="AV6" s="35" t="str">
        <f t="shared" ref="AV6:BD6" si="6">IF(AV7="",NA(),AV7)</f>
        <v>-</v>
      </c>
      <c r="AW6" s="35" t="str">
        <f t="shared" si="6"/>
        <v>-</v>
      </c>
      <c r="AX6" s="35" t="str">
        <f t="shared" si="6"/>
        <v>-</v>
      </c>
      <c r="AY6" s="35">
        <f t="shared" si="6"/>
        <v>14.67</v>
      </c>
      <c r="AZ6" s="35" t="str">
        <f t="shared" si="6"/>
        <v>-</v>
      </c>
      <c r="BA6" s="35" t="str">
        <f t="shared" si="6"/>
        <v>-</v>
      </c>
      <c r="BB6" s="35" t="str">
        <f t="shared" si="6"/>
        <v>-</v>
      </c>
      <c r="BC6" s="35" t="str">
        <f t="shared" si="6"/>
        <v>-</v>
      </c>
      <c r="BD6" s="35">
        <f t="shared" si="6"/>
        <v>40.67</v>
      </c>
      <c r="BE6" s="34" t="str">
        <f>IF(BE7="","",IF(BE7="-","【-】","【"&amp;SUBSTITUTE(TEXT(BE7,"#,##0.00"),"-","△")&amp;"】"))</f>
        <v>【67.52】</v>
      </c>
      <c r="BF6" s="35" t="str">
        <f>IF(BF7="",NA(),BF7)</f>
        <v>-</v>
      </c>
      <c r="BG6" s="35" t="str">
        <f t="shared" ref="BG6:BO6" si="7">IF(BG7="",NA(),BG7)</f>
        <v>-</v>
      </c>
      <c r="BH6" s="35" t="str">
        <f t="shared" si="7"/>
        <v>-</v>
      </c>
      <c r="BI6" s="35" t="str">
        <f t="shared" si="7"/>
        <v>-</v>
      </c>
      <c r="BJ6" s="35">
        <f t="shared" si="7"/>
        <v>791.27</v>
      </c>
      <c r="BK6" s="35" t="str">
        <f t="shared" si="7"/>
        <v>-</v>
      </c>
      <c r="BL6" s="35" t="str">
        <f t="shared" si="7"/>
        <v>-</v>
      </c>
      <c r="BM6" s="35" t="str">
        <f t="shared" si="7"/>
        <v>-</v>
      </c>
      <c r="BN6" s="35" t="str">
        <f t="shared" si="7"/>
        <v>-</v>
      </c>
      <c r="BO6" s="35">
        <f t="shared" si="7"/>
        <v>1050.51</v>
      </c>
      <c r="BP6" s="34" t="str">
        <f>IF(BP7="","",IF(BP7="-","【-】","【"&amp;SUBSTITUTE(TEXT(BP7,"#,##0.00"),"-","△")&amp;"】"))</f>
        <v>【705.21】</v>
      </c>
      <c r="BQ6" s="35" t="str">
        <f>IF(BQ7="",NA(),BQ7)</f>
        <v>-</v>
      </c>
      <c r="BR6" s="35" t="str">
        <f t="shared" ref="BR6:BZ6" si="8">IF(BR7="",NA(),BR7)</f>
        <v>-</v>
      </c>
      <c r="BS6" s="35" t="str">
        <f t="shared" si="8"/>
        <v>-</v>
      </c>
      <c r="BT6" s="35" t="str">
        <f t="shared" si="8"/>
        <v>-</v>
      </c>
      <c r="BU6" s="35">
        <f t="shared" si="8"/>
        <v>100</v>
      </c>
      <c r="BV6" s="35" t="str">
        <f t="shared" si="8"/>
        <v>-</v>
      </c>
      <c r="BW6" s="35" t="str">
        <f t="shared" si="8"/>
        <v>-</v>
      </c>
      <c r="BX6" s="35" t="str">
        <f t="shared" si="8"/>
        <v>-</v>
      </c>
      <c r="BY6" s="35" t="str">
        <f t="shared" si="8"/>
        <v>-</v>
      </c>
      <c r="BZ6" s="35">
        <f t="shared" si="8"/>
        <v>82.65</v>
      </c>
      <c r="CA6" s="34" t="str">
        <f>IF(CA7="","",IF(CA7="-","【-】","【"&amp;SUBSTITUTE(TEXT(CA7,"#,##0.00"),"-","△")&amp;"】"))</f>
        <v>【98.96】</v>
      </c>
      <c r="CB6" s="35" t="str">
        <f>IF(CB7="",NA(),CB7)</f>
        <v>-</v>
      </c>
      <c r="CC6" s="35" t="str">
        <f t="shared" ref="CC6:CK6" si="9">IF(CC7="",NA(),CC7)</f>
        <v>-</v>
      </c>
      <c r="CD6" s="35" t="str">
        <f t="shared" si="9"/>
        <v>-</v>
      </c>
      <c r="CE6" s="35" t="str">
        <f t="shared" si="9"/>
        <v>-</v>
      </c>
      <c r="CF6" s="35">
        <f t="shared" si="9"/>
        <v>181.35</v>
      </c>
      <c r="CG6" s="35" t="str">
        <f t="shared" si="9"/>
        <v>-</v>
      </c>
      <c r="CH6" s="35" t="str">
        <f t="shared" si="9"/>
        <v>-</v>
      </c>
      <c r="CI6" s="35" t="str">
        <f t="shared" si="9"/>
        <v>-</v>
      </c>
      <c r="CJ6" s="35" t="str">
        <f t="shared" si="9"/>
        <v>-</v>
      </c>
      <c r="CK6" s="35">
        <f t="shared" si="9"/>
        <v>186.3</v>
      </c>
      <c r="CL6" s="34" t="str">
        <f>IF(CL7="","",IF(CL7="-","【-】","【"&amp;SUBSTITUTE(TEXT(CL7,"#,##0.00"),"-","△")&amp;"】"))</f>
        <v>【134.52】</v>
      </c>
      <c r="CM6" s="35" t="str">
        <f>IF(CM7="",NA(),CM7)</f>
        <v>-</v>
      </c>
      <c r="CN6" s="35" t="str">
        <f t="shared" ref="CN6:CV6" si="10">IF(CN7="",NA(),CN7)</f>
        <v>-</v>
      </c>
      <c r="CO6" s="35" t="str">
        <f t="shared" si="10"/>
        <v>-</v>
      </c>
      <c r="CP6" s="35" t="str">
        <f t="shared" si="10"/>
        <v>-</v>
      </c>
      <c r="CQ6" s="35">
        <f t="shared" si="10"/>
        <v>50.52</v>
      </c>
      <c r="CR6" s="35" t="str">
        <f t="shared" si="10"/>
        <v>-</v>
      </c>
      <c r="CS6" s="35" t="str">
        <f t="shared" si="10"/>
        <v>-</v>
      </c>
      <c r="CT6" s="35" t="str">
        <f t="shared" si="10"/>
        <v>-</v>
      </c>
      <c r="CU6" s="35" t="str">
        <f t="shared" si="10"/>
        <v>-</v>
      </c>
      <c r="CV6" s="35">
        <f t="shared" si="10"/>
        <v>50.53</v>
      </c>
      <c r="CW6" s="34" t="str">
        <f>IF(CW7="","",IF(CW7="-","【-】","【"&amp;SUBSTITUTE(TEXT(CW7,"#,##0.00"),"-","△")&amp;"】"))</f>
        <v>【59.57】</v>
      </c>
      <c r="CX6" s="35" t="str">
        <f>IF(CX7="",NA(),CX7)</f>
        <v>-</v>
      </c>
      <c r="CY6" s="35" t="str">
        <f t="shared" ref="CY6:DG6" si="11">IF(CY7="",NA(),CY7)</f>
        <v>-</v>
      </c>
      <c r="CZ6" s="35" t="str">
        <f t="shared" si="11"/>
        <v>-</v>
      </c>
      <c r="DA6" s="35" t="str">
        <f t="shared" si="11"/>
        <v>-</v>
      </c>
      <c r="DB6" s="35">
        <f t="shared" si="11"/>
        <v>68.52</v>
      </c>
      <c r="DC6" s="35" t="str">
        <f t="shared" si="11"/>
        <v>-</v>
      </c>
      <c r="DD6" s="35" t="str">
        <f t="shared" si="11"/>
        <v>-</v>
      </c>
      <c r="DE6" s="35" t="str">
        <f t="shared" si="11"/>
        <v>-</v>
      </c>
      <c r="DF6" s="35" t="str">
        <f t="shared" si="11"/>
        <v>-</v>
      </c>
      <c r="DG6" s="35">
        <f t="shared" si="11"/>
        <v>82.08</v>
      </c>
      <c r="DH6" s="34" t="str">
        <f>IF(DH7="","",IF(DH7="-","【-】","【"&amp;SUBSTITUTE(TEXT(DH7,"#,##0.00"),"-","△")&amp;"】"))</f>
        <v>【95.57】</v>
      </c>
      <c r="DI6" s="35" t="str">
        <f>IF(DI7="",NA(),DI7)</f>
        <v>-</v>
      </c>
      <c r="DJ6" s="35" t="str">
        <f t="shared" ref="DJ6:DR6" si="12">IF(DJ7="",NA(),DJ7)</f>
        <v>-</v>
      </c>
      <c r="DK6" s="35" t="str">
        <f t="shared" si="12"/>
        <v>-</v>
      </c>
      <c r="DL6" s="35" t="str">
        <f t="shared" si="12"/>
        <v>-</v>
      </c>
      <c r="DM6" s="35">
        <f t="shared" si="12"/>
        <v>3.05</v>
      </c>
      <c r="DN6" s="35" t="str">
        <f t="shared" si="12"/>
        <v>-</v>
      </c>
      <c r="DO6" s="35" t="str">
        <f t="shared" si="12"/>
        <v>-</v>
      </c>
      <c r="DP6" s="35" t="str">
        <f t="shared" si="12"/>
        <v>-</v>
      </c>
      <c r="DQ6" s="35" t="str">
        <f t="shared" si="12"/>
        <v>-</v>
      </c>
      <c r="DR6" s="35">
        <f t="shared" si="12"/>
        <v>12.7</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1.65</v>
      </c>
      <c r="EO6" s="34" t="str">
        <f>IF(EO7="","",IF(EO7="-","【-】","【"&amp;SUBSTITUTE(TEXT(EO7,"#,##0.00"),"-","△")&amp;"】"))</f>
        <v>【0.30】</v>
      </c>
    </row>
    <row r="7" spans="1:148" s="36" customFormat="1" x14ac:dyDescent="0.15">
      <c r="A7" s="28"/>
      <c r="B7" s="37">
        <v>2020</v>
      </c>
      <c r="C7" s="37">
        <v>52078</v>
      </c>
      <c r="D7" s="37">
        <v>46</v>
      </c>
      <c r="E7" s="37">
        <v>17</v>
      </c>
      <c r="F7" s="37">
        <v>1</v>
      </c>
      <c r="G7" s="37">
        <v>0</v>
      </c>
      <c r="H7" s="37" t="s">
        <v>96</v>
      </c>
      <c r="I7" s="37" t="s">
        <v>97</v>
      </c>
      <c r="J7" s="37" t="s">
        <v>98</v>
      </c>
      <c r="K7" s="37" t="s">
        <v>99</v>
      </c>
      <c r="L7" s="37" t="s">
        <v>100</v>
      </c>
      <c r="M7" s="37" t="s">
        <v>101</v>
      </c>
      <c r="N7" s="38" t="s">
        <v>102</v>
      </c>
      <c r="O7" s="38">
        <v>53.39</v>
      </c>
      <c r="P7" s="38">
        <v>30.84</v>
      </c>
      <c r="Q7" s="38">
        <v>82.82</v>
      </c>
      <c r="R7" s="38">
        <v>3763</v>
      </c>
      <c r="S7" s="38">
        <v>43383</v>
      </c>
      <c r="T7" s="38">
        <v>790.91</v>
      </c>
      <c r="U7" s="38">
        <v>54.85</v>
      </c>
      <c r="V7" s="38">
        <v>13268</v>
      </c>
      <c r="W7" s="38">
        <v>4.4000000000000004</v>
      </c>
      <c r="X7" s="38">
        <v>3015.45</v>
      </c>
      <c r="Y7" s="38" t="s">
        <v>102</v>
      </c>
      <c r="Z7" s="38" t="s">
        <v>102</v>
      </c>
      <c r="AA7" s="38" t="s">
        <v>102</v>
      </c>
      <c r="AB7" s="38" t="s">
        <v>102</v>
      </c>
      <c r="AC7" s="38">
        <v>105.84</v>
      </c>
      <c r="AD7" s="38" t="s">
        <v>102</v>
      </c>
      <c r="AE7" s="38" t="s">
        <v>102</v>
      </c>
      <c r="AF7" s="38" t="s">
        <v>102</v>
      </c>
      <c r="AG7" s="38" t="s">
        <v>102</v>
      </c>
      <c r="AH7" s="38">
        <v>107.21</v>
      </c>
      <c r="AI7" s="38">
        <v>106.67</v>
      </c>
      <c r="AJ7" s="38" t="s">
        <v>102</v>
      </c>
      <c r="AK7" s="38" t="s">
        <v>102</v>
      </c>
      <c r="AL7" s="38" t="s">
        <v>102</v>
      </c>
      <c r="AM7" s="38" t="s">
        <v>102</v>
      </c>
      <c r="AN7" s="38">
        <v>0</v>
      </c>
      <c r="AO7" s="38" t="s">
        <v>102</v>
      </c>
      <c r="AP7" s="38" t="s">
        <v>102</v>
      </c>
      <c r="AQ7" s="38" t="s">
        <v>102</v>
      </c>
      <c r="AR7" s="38" t="s">
        <v>102</v>
      </c>
      <c r="AS7" s="38">
        <v>43.71</v>
      </c>
      <c r="AT7" s="38">
        <v>3.64</v>
      </c>
      <c r="AU7" s="38" t="s">
        <v>102</v>
      </c>
      <c r="AV7" s="38" t="s">
        <v>102</v>
      </c>
      <c r="AW7" s="38" t="s">
        <v>102</v>
      </c>
      <c r="AX7" s="38" t="s">
        <v>102</v>
      </c>
      <c r="AY7" s="38">
        <v>14.67</v>
      </c>
      <c r="AZ7" s="38" t="s">
        <v>102</v>
      </c>
      <c r="BA7" s="38" t="s">
        <v>102</v>
      </c>
      <c r="BB7" s="38" t="s">
        <v>102</v>
      </c>
      <c r="BC7" s="38" t="s">
        <v>102</v>
      </c>
      <c r="BD7" s="38">
        <v>40.67</v>
      </c>
      <c r="BE7" s="38">
        <v>67.52</v>
      </c>
      <c r="BF7" s="38" t="s">
        <v>102</v>
      </c>
      <c r="BG7" s="38" t="s">
        <v>102</v>
      </c>
      <c r="BH7" s="38" t="s">
        <v>102</v>
      </c>
      <c r="BI7" s="38" t="s">
        <v>102</v>
      </c>
      <c r="BJ7" s="38">
        <v>791.27</v>
      </c>
      <c r="BK7" s="38" t="s">
        <v>102</v>
      </c>
      <c r="BL7" s="38" t="s">
        <v>102</v>
      </c>
      <c r="BM7" s="38" t="s">
        <v>102</v>
      </c>
      <c r="BN7" s="38" t="s">
        <v>102</v>
      </c>
      <c r="BO7" s="38">
        <v>1050.51</v>
      </c>
      <c r="BP7" s="38">
        <v>705.21</v>
      </c>
      <c r="BQ7" s="38" t="s">
        <v>102</v>
      </c>
      <c r="BR7" s="38" t="s">
        <v>102</v>
      </c>
      <c r="BS7" s="38" t="s">
        <v>102</v>
      </c>
      <c r="BT7" s="38" t="s">
        <v>102</v>
      </c>
      <c r="BU7" s="38">
        <v>100</v>
      </c>
      <c r="BV7" s="38" t="s">
        <v>102</v>
      </c>
      <c r="BW7" s="38" t="s">
        <v>102</v>
      </c>
      <c r="BX7" s="38" t="s">
        <v>102</v>
      </c>
      <c r="BY7" s="38" t="s">
        <v>102</v>
      </c>
      <c r="BZ7" s="38">
        <v>82.65</v>
      </c>
      <c r="CA7" s="38">
        <v>98.96</v>
      </c>
      <c r="CB7" s="38" t="s">
        <v>102</v>
      </c>
      <c r="CC7" s="38" t="s">
        <v>102</v>
      </c>
      <c r="CD7" s="38" t="s">
        <v>102</v>
      </c>
      <c r="CE7" s="38" t="s">
        <v>102</v>
      </c>
      <c r="CF7" s="38">
        <v>181.35</v>
      </c>
      <c r="CG7" s="38" t="s">
        <v>102</v>
      </c>
      <c r="CH7" s="38" t="s">
        <v>102</v>
      </c>
      <c r="CI7" s="38" t="s">
        <v>102</v>
      </c>
      <c r="CJ7" s="38" t="s">
        <v>102</v>
      </c>
      <c r="CK7" s="38">
        <v>186.3</v>
      </c>
      <c r="CL7" s="38">
        <v>134.52000000000001</v>
      </c>
      <c r="CM7" s="38" t="s">
        <v>102</v>
      </c>
      <c r="CN7" s="38" t="s">
        <v>102</v>
      </c>
      <c r="CO7" s="38" t="s">
        <v>102</v>
      </c>
      <c r="CP7" s="38" t="s">
        <v>102</v>
      </c>
      <c r="CQ7" s="38">
        <v>50.52</v>
      </c>
      <c r="CR7" s="38" t="s">
        <v>102</v>
      </c>
      <c r="CS7" s="38" t="s">
        <v>102</v>
      </c>
      <c r="CT7" s="38" t="s">
        <v>102</v>
      </c>
      <c r="CU7" s="38" t="s">
        <v>102</v>
      </c>
      <c r="CV7" s="38">
        <v>50.53</v>
      </c>
      <c r="CW7" s="38">
        <v>59.57</v>
      </c>
      <c r="CX7" s="38" t="s">
        <v>102</v>
      </c>
      <c r="CY7" s="38" t="s">
        <v>102</v>
      </c>
      <c r="CZ7" s="38" t="s">
        <v>102</v>
      </c>
      <c r="DA7" s="38" t="s">
        <v>102</v>
      </c>
      <c r="DB7" s="38">
        <v>68.52</v>
      </c>
      <c r="DC7" s="38" t="s">
        <v>102</v>
      </c>
      <c r="DD7" s="38" t="s">
        <v>102</v>
      </c>
      <c r="DE7" s="38" t="s">
        <v>102</v>
      </c>
      <c r="DF7" s="38" t="s">
        <v>102</v>
      </c>
      <c r="DG7" s="38">
        <v>82.08</v>
      </c>
      <c r="DH7" s="38">
        <v>95.57</v>
      </c>
      <c r="DI7" s="38" t="s">
        <v>102</v>
      </c>
      <c r="DJ7" s="38" t="s">
        <v>102</v>
      </c>
      <c r="DK7" s="38" t="s">
        <v>102</v>
      </c>
      <c r="DL7" s="38" t="s">
        <v>102</v>
      </c>
      <c r="DM7" s="38">
        <v>3.05</v>
      </c>
      <c r="DN7" s="38" t="s">
        <v>102</v>
      </c>
      <c r="DO7" s="38" t="s">
        <v>102</v>
      </c>
      <c r="DP7" s="38" t="s">
        <v>102</v>
      </c>
      <c r="DQ7" s="38" t="s">
        <v>102</v>
      </c>
      <c r="DR7" s="38">
        <v>12.7</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1.65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2022-09-21T02:58:55Z</dcterms:created>
  <dcterms:modified xsi:type="dcterms:W3CDTF">2022-09-21T02:58:55Z</dcterms:modified>
</cp:coreProperties>
</file>