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3仙北市\"/>
    </mc:Choice>
  </mc:AlternateContent>
  <xr:revisionPtr revIDLastSave="0" documentId="8_{2B6E3D9D-D834-47E4-B12F-B4D6BC131C31}" xr6:coauthVersionLast="47" xr6:coauthVersionMax="47" xr10:uidLastSave="{00000000-0000-0000-0000-000000000000}"/>
  <workbookProtection workbookAlgorithmName="SHA-512" workbookHashValue="zvb+NSXSE/HvdwpdwZF485cxGnOXegD+KcV3oRYU7JG06nzmO8cXfes/jo3IjwsAD4b58L7unezB6nf8CRiALA==" workbookSaltValue="uyu2tRtzmLiEbvsy4nPN7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T6" i="5"/>
  <c r="S6" i="5"/>
  <c r="AL8" i="4" s="1"/>
  <c r="R6" i="5"/>
  <c r="Q6" i="5"/>
  <c r="P6" i="5"/>
  <c r="O6" i="5"/>
  <c r="I10" i="4" s="1"/>
  <c r="N6" i="5"/>
  <c r="M6" i="5"/>
  <c r="L6" i="5"/>
  <c r="W8" i="4" s="1"/>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BB10" i="4"/>
  <c r="AL10" i="4"/>
  <c r="AD10" i="4"/>
  <c r="W10" i="4"/>
  <c r="P10" i="4"/>
  <c r="B10" i="4"/>
  <c r="BB8" i="4"/>
  <c r="AT8" i="4"/>
  <c r="AD8" i="4"/>
  <c r="I8" i="4"/>
  <c r="B8" i="4"/>
  <c r="B6" i="4"/>
</calcChain>
</file>

<file path=xl/sharedStrings.xml><?xml version="1.0" encoding="utf-8"?>
<sst xmlns="http://schemas.openxmlformats.org/spreadsheetml/2006/main" count="321" uniqueCount="118">
  <si>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</si>
  <si>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</si>
  <si>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</si>
  <si>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</si>
  <si>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</si>
  <si>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</si>
  <si>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</si>
  <si>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</si>
  <si>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</si>
  <si>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</si>
  <si>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</si>
  <si>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</si>
  <si>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</si>
  <si>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</si>
  <si>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</si>
  <si>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</si>
  <si>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</si>
  <si>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</si>
  <si>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</si>
  <si>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</si>
  <si>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</si>
  <si>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</si>
  <si>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</si>
  <si>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</si>
  <si>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</si>
  <si>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</si>
  <si>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</si>
  <si>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</si>
  <si>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</si>
  <si>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</si>
  <si>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</si>
  <si>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</si>
  <si>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</si>
  <si>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</si>
  <si>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</si>
  <si>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</si>
  <si>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</si>
  <si>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</si>
  <si>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</si>
  <si>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</si>
  <si>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</si>
  <si>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</si>
  <si>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</si>
  <si>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</si>
  <si>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</si>
  <si>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</si>
  <si>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</si>
  <si>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</si>
  <si>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</si>
  <si>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</si>
  <si>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</si>
  <si>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</si>
  <si>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</si>
  <si>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</si>
  <si>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</si>
  <si>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</si>
  <si>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</si>
  <si>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</si>
  <si>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</si>
  <si>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</si>
  <si>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</si>
  <si>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</si>
  <si>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</si>
  <si>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</si>
  <si>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</si>
  <si>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</si>
  <si>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</si>
  <si>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</si>
  <si>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</si>
  <si>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</si>
  <si>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</si>
  <si>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</si>
  <si>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</si>
  <si>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</si>
  <si>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</si>
  <si>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</si>
  <si>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</si>
  <si>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</si>
  <si>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</si>
  <si>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</si>
  <si>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</si>
  <si>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</si>
  <si>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</si>
  <si>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</si>
  <si>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</si>
  <si>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</si>
  <si>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</si>
  <si>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</si>
  <si>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</si>
  <si>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</si>
  <si>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</si>
  <si>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</si>
  <si>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</si>
  <si>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</si>
  <si>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</si>
  <si>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</si>
  <si>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</si>
  <si>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</si>
  <si>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</si>
  <si>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</si>
  <si>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</si>
  <si>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</si>
  <si>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</si>
  <si>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</si>
  <si>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</si>
  <si>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</si>
  <si>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</si>
  <si>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</si>
  <si>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</si>
  <si>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</si>
  <si>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</si>
  <si>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</si>
  <si>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</si>
  <si>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</si>
  <si>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</si>
  <si>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昭和55年から整備をし、昭和61年から供用開始している。耐用年数の観点から考えると、更新の時期はまだ到来しないが、現状では将来の更新需要に対応するための財源確保は難しい。
　そのため、個々の資産に応じた効率的・効果的な維持管理を行い、長寿命化・経費削減を図るとともに財政負担の軽減を図りながら計画的な更新を行いたい。</t>
    <rPh sb="1" eb="3">
      <t>ショウワ</t>
    </rPh>
    <rPh sb="5" eb="6">
      <t>ネン</t>
    </rPh>
    <rPh sb="8" eb="10">
      <t>セイビ</t>
    </rPh>
    <rPh sb="13" eb="15">
      <t>ショウワ</t>
    </rPh>
    <rPh sb="17" eb="18">
      <t>ネン</t>
    </rPh>
    <rPh sb="20" eb="22">
      <t>キョウヨウ</t>
    </rPh>
    <rPh sb="22" eb="24">
      <t>カイシ</t>
    </rPh>
    <rPh sb="29" eb="31">
      <t>タイヨウ</t>
    </rPh>
    <rPh sb="31" eb="33">
      <t>ネンスウ</t>
    </rPh>
    <rPh sb="34" eb="36">
      <t>カンテン</t>
    </rPh>
    <rPh sb="38" eb="39">
      <t>カンガ</t>
    </rPh>
    <rPh sb="43" eb="45">
      <t>コウシン</t>
    </rPh>
    <rPh sb="46" eb="48">
      <t>ジキ</t>
    </rPh>
    <rPh sb="51" eb="53">
      <t>トウライ</t>
    </rPh>
    <rPh sb="58" eb="60">
      <t>ゲンジョウ</t>
    </rPh>
    <rPh sb="62" eb="64">
      <t>ショウライ</t>
    </rPh>
    <rPh sb="65" eb="67">
      <t>コウシン</t>
    </rPh>
    <rPh sb="67" eb="69">
      <t>ジュヨウ</t>
    </rPh>
    <rPh sb="70" eb="72">
      <t>タイオウ</t>
    </rPh>
    <rPh sb="77" eb="79">
      <t>ザイゲン</t>
    </rPh>
    <rPh sb="79" eb="81">
      <t>カクホ</t>
    </rPh>
    <rPh sb="82" eb="83">
      <t>ムズカ</t>
    </rPh>
    <rPh sb="93" eb="95">
      <t>ココ</t>
    </rPh>
    <rPh sb="96" eb="98">
      <t>シサン</t>
    </rPh>
    <rPh sb="99" eb="100">
      <t>オウ</t>
    </rPh>
    <rPh sb="102" eb="105">
      <t>コウリツテキ</t>
    </rPh>
    <rPh sb="106" eb="109">
      <t>コウカテキ</t>
    </rPh>
    <rPh sb="110" eb="112">
      <t>イジ</t>
    </rPh>
    <rPh sb="112" eb="114">
      <t>カンリ</t>
    </rPh>
    <rPh sb="115" eb="116">
      <t>オコナ</t>
    </rPh>
    <rPh sb="118" eb="122">
      <t>チョウジュミョウカ</t>
    </rPh>
    <rPh sb="123" eb="125">
      <t>ケイヒ</t>
    </rPh>
    <rPh sb="125" eb="127">
      <t>サクゲン</t>
    </rPh>
    <rPh sb="128" eb="129">
      <t>ハカ</t>
    </rPh>
    <rPh sb="134" eb="136">
      <t>ザイセイ</t>
    </rPh>
    <rPh sb="136" eb="138">
      <t>フタン</t>
    </rPh>
    <rPh sb="139" eb="141">
      <t>ケイゲン</t>
    </rPh>
    <rPh sb="142" eb="143">
      <t>ハカ</t>
    </rPh>
    <rPh sb="147" eb="150">
      <t>ケイカクテキ</t>
    </rPh>
    <rPh sb="151" eb="153">
      <t>コウシン</t>
    </rPh>
    <rPh sb="154" eb="155">
      <t>オコナ</t>
    </rPh>
    <phoneticPr fontId="4"/>
  </si>
  <si>
    <t>　収益は一般会計からの繰入金に大きく依存し、経営状況は脆弱である。また、限られた地域の事業であり人口も少ない。旅館等が主な使用者になるので、処理水量にばらつきがあり使用料収入にも影響が出やすい。
　このため、事業の安定的な経営や将来の更新需要に対応出来る財源の確保が大きな課題である。
　したがって、市民の理解を得ながら料金改定による使用料収入の確保を図り、効率的・効果的な維持管理と投資による経費削減を行い経営改善に努める。</t>
    <rPh sb="1" eb="3">
      <t>シュウエキ</t>
    </rPh>
    <rPh sb="4" eb="6">
      <t>イッパン</t>
    </rPh>
    <rPh sb="6" eb="8">
      <t>カイケイ</t>
    </rPh>
    <rPh sb="11" eb="14">
      <t>クリイレキン</t>
    </rPh>
    <rPh sb="15" eb="16">
      <t>オオ</t>
    </rPh>
    <rPh sb="18" eb="20">
      <t>イゾン</t>
    </rPh>
    <rPh sb="22" eb="24">
      <t>ケイエイ</t>
    </rPh>
    <rPh sb="24" eb="26">
      <t>ジョウキョウ</t>
    </rPh>
    <rPh sb="27" eb="29">
      <t>ゼイジャク</t>
    </rPh>
    <rPh sb="36" eb="37">
      <t>カギ</t>
    </rPh>
    <rPh sb="40" eb="42">
      <t>チイキ</t>
    </rPh>
    <rPh sb="43" eb="45">
      <t>ジギョウ</t>
    </rPh>
    <rPh sb="48" eb="50">
      <t>ジンコウ</t>
    </rPh>
    <rPh sb="51" eb="52">
      <t>スク</t>
    </rPh>
    <rPh sb="55" eb="57">
      <t>リョカン</t>
    </rPh>
    <rPh sb="57" eb="58">
      <t>トウ</t>
    </rPh>
    <rPh sb="59" eb="60">
      <t>オモ</t>
    </rPh>
    <rPh sb="61" eb="64">
      <t>シヨウシャ</t>
    </rPh>
    <rPh sb="70" eb="72">
      <t>ショリ</t>
    </rPh>
    <rPh sb="72" eb="74">
      <t>スイリョウ</t>
    </rPh>
    <rPh sb="82" eb="85">
      <t>シヨウリョウ</t>
    </rPh>
    <rPh sb="85" eb="87">
      <t>シュウニュウ</t>
    </rPh>
    <rPh sb="89" eb="91">
      <t>エイキョウ</t>
    </rPh>
    <rPh sb="92" eb="93">
      <t>デ</t>
    </rPh>
    <rPh sb="104" eb="106">
      <t>ジギョウ</t>
    </rPh>
    <rPh sb="107" eb="110">
      <t>アンテイテキ</t>
    </rPh>
    <rPh sb="111" eb="113">
      <t>ケイエイ</t>
    </rPh>
    <rPh sb="114" eb="116">
      <t>ショウライ</t>
    </rPh>
    <rPh sb="117" eb="119">
      <t>コウシン</t>
    </rPh>
    <rPh sb="119" eb="121">
      <t>ジュヨウ</t>
    </rPh>
    <rPh sb="122" eb="126">
      <t>タイオウデキ</t>
    </rPh>
    <rPh sb="127" eb="129">
      <t>ザイゲン</t>
    </rPh>
    <rPh sb="130" eb="132">
      <t>カクホ</t>
    </rPh>
    <rPh sb="133" eb="134">
      <t>オオ</t>
    </rPh>
    <rPh sb="136" eb="138">
      <t>カダイ</t>
    </rPh>
    <rPh sb="150" eb="152">
      <t>シミン</t>
    </rPh>
    <rPh sb="153" eb="155">
      <t>リカイ</t>
    </rPh>
    <rPh sb="156" eb="157">
      <t>エ</t>
    </rPh>
    <rPh sb="160" eb="162">
      <t>リョウキン</t>
    </rPh>
    <rPh sb="162" eb="164">
      <t>カイテイ</t>
    </rPh>
    <rPh sb="167" eb="170">
      <t>シヨウリョウ</t>
    </rPh>
    <rPh sb="170" eb="172">
      <t>シュウニュウ</t>
    </rPh>
    <rPh sb="173" eb="175">
      <t>カクホ</t>
    </rPh>
    <rPh sb="176" eb="177">
      <t>ハカ</t>
    </rPh>
    <rPh sb="179" eb="182">
      <t>コウリツテキ</t>
    </rPh>
    <rPh sb="183" eb="186">
      <t>コウカテキ</t>
    </rPh>
    <rPh sb="187" eb="189">
      <t>イジ</t>
    </rPh>
    <phoneticPr fontId="4"/>
  </si>
  <si>
    <t>①経常収支比率②累積欠損金比率：全国平均を上回ってはいるが、使用料収入不足を一般会計から繰り入れして賄っているため、経常収支比率は100%を超え、累積欠損金も発生しておりませんが、将来に向け使用料収入の確保や経費の見直しによる経営改善に向けた取り組みが必要である。
③流動比率：全国平均を上回ってはいるが、今後も支払い能力を高めるための改善が必要である。
④企業債残高対事業規模比率：企業債の償還を全て一般会計繰入金で負担しているため、指標となる数値が表れてこない。
⑤経費回収率：100%を超えているが、将来の投資に向け、使用料の確保と、維持管理費の削減に努める。
⑥汚水処理原価：企業債償還が進んでいることにより、資本費が抑えられているため、全国平均を下回っている。
⑦施設利用率：公共下水道事業の処理場である、田沢湖浄化センターでの一括処理のため、指標となる数値が表れてこない。
⑧水洗化率：高い水準を維持している。汚水処理も適切に行われており、水質保全に寄与している。</t>
    <rPh sb="1" eb="3">
      <t>ケイジョウ</t>
    </rPh>
    <rPh sb="3" eb="5">
      <t>シュウシ</t>
    </rPh>
    <rPh sb="5" eb="7">
      <t>ヒリツ</t>
    </rPh>
    <rPh sb="8" eb="10">
      <t>ルイセキ</t>
    </rPh>
    <rPh sb="10" eb="13">
      <t>ケッソンキン</t>
    </rPh>
    <rPh sb="13" eb="15">
      <t>ヒリツ</t>
    </rPh>
    <rPh sb="16" eb="18">
      <t>ゼンコク</t>
    </rPh>
    <rPh sb="18" eb="20">
      <t>ヘイキン</t>
    </rPh>
    <rPh sb="21" eb="23">
      <t>ウワマワ</t>
    </rPh>
    <rPh sb="30" eb="33">
      <t>シヨウリョウ</t>
    </rPh>
    <rPh sb="33" eb="35">
      <t>シュウニュウ</t>
    </rPh>
    <rPh sb="35" eb="37">
      <t>ブソク</t>
    </rPh>
    <rPh sb="38" eb="40">
      <t>イッパン</t>
    </rPh>
    <rPh sb="40" eb="42">
      <t>カイケイ</t>
    </rPh>
    <rPh sb="44" eb="45">
      <t>ク</t>
    </rPh>
    <rPh sb="46" eb="47">
      <t>イ</t>
    </rPh>
    <rPh sb="50" eb="51">
      <t>マカナ</t>
    </rPh>
    <rPh sb="58" eb="60">
      <t>ケイジョウ</t>
    </rPh>
    <rPh sb="60" eb="62">
      <t>シュウシ</t>
    </rPh>
    <rPh sb="62" eb="64">
      <t>ヒリツ</t>
    </rPh>
    <rPh sb="70" eb="71">
      <t>コ</t>
    </rPh>
    <rPh sb="73" eb="75">
      <t>ルイセキ</t>
    </rPh>
    <rPh sb="75" eb="78">
      <t>ケッソンキン</t>
    </rPh>
    <rPh sb="79" eb="81">
      <t>ハッセイ</t>
    </rPh>
    <rPh sb="90" eb="92">
      <t>ショウライ</t>
    </rPh>
    <rPh sb="93" eb="94">
      <t>ム</t>
    </rPh>
    <rPh sb="95" eb="98">
      <t>シヨウリョウ</t>
    </rPh>
    <rPh sb="98" eb="100">
      <t>シュウニュウ</t>
    </rPh>
    <rPh sb="101" eb="103">
      <t>カクホ</t>
    </rPh>
    <rPh sb="104" eb="106">
      <t>ケイヒ</t>
    </rPh>
    <rPh sb="107" eb="109">
      <t>ミナオ</t>
    </rPh>
    <rPh sb="113" eb="115">
      <t>ケイエイ</t>
    </rPh>
    <rPh sb="115" eb="117">
      <t>カイゼン</t>
    </rPh>
    <rPh sb="118" eb="119">
      <t>ム</t>
    </rPh>
    <rPh sb="121" eb="122">
      <t>ト</t>
    </rPh>
    <rPh sb="123" eb="124">
      <t>ク</t>
    </rPh>
    <rPh sb="126" eb="128">
      <t>ヒツヨウ</t>
    </rPh>
    <rPh sb="134" eb="136">
      <t>リュウドウ</t>
    </rPh>
    <rPh sb="136" eb="138">
      <t>ヒリツ</t>
    </rPh>
    <rPh sb="139" eb="141">
      <t>ゼンコク</t>
    </rPh>
    <rPh sb="141" eb="143">
      <t>ヘイキン</t>
    </rPh>
    <rPh sb="144" eb="146">
      <t>ウワマワ</t>
    </rPh>
    <rPh sb="153" eb="155">
      <t>コンゴ</t>
    </rPh>
    <rPh sb="156" eb="158">
      <t>シハラ</t>
    </rPh>
    <rPh sb="159" eb="161">
      <t>ノウリョク</t>
    </rPh>
    <rPh sb="162" eb="163">
      <t>タカ</t>
    </rPh>
    <rPh sb="168" eb="170">
      <t>カイゼン</t>
    </rPh>
    <rPh sb="171" eb="173">
      <t>ヒツヨウ</t>
    </rPh>
    <rPh sb="179" eb="182">
      <t>キギョウサイ</t>
    </rPh>
    <rPh sb="182" eb="184">
      <t>ザンダカ</t>
    </rPh>
    <rPh sb="184" eb="185">
      <t>タイ</t>
    </rPh>
    <rPh sb="185" eb="187">
      <t>ジギョウ</t>
    </rPh>
    <rPh sb="187" eb="189">
      <t>キボ</t>
    </rPh>
    <rPh sb="189" eb="191">
      <t>ヒリツ</t>
    </rPh>
    <rPh sb="192" eb="195">
      <t>キギョウサイ</t>
    </rPh>
    <rPh sb="196" eb="198">
      <t>ショウカン</t>
    </rPh>
    <rPh sb="323" eb="325">
      <t>ゼンコク</t>
    </rPh>
    <rPh sb="325" eb="327">
      <t>ヘイキン</t>
    </rPh>
    <rPh sb="328" eb="330">
      <t>シタマワ</t>
    </rPh>
    <rPh sb="394" eb="397">
      <t>スイセンカ</t>
    </rPh>
    <rPh sb="397" eb="398">
      <t>リツ</t>
    </rPh>
    <rPh sb="399" eb="400">
      <t>タカ</t>
    </rPh>
    <rPh sb="401" eb="403">
      <t>スイジュン</t>
    </rPh>
    <rPh sb="404" eb="406">
      <t>イジ</t>
    </rPh>
    <rPh sb="411" eb="413">
      <t>オスイ</t>
    </rPh>
    <rPh sb="413" eb="415">
      <t>ショリ</t>
    </rPh>
    <rPh sb="416" eb="418">
      <t>テキセツ</t>
    </rPh>
    <rPh sb="419" eb="420">
      <t>オコナ</t>
    </rPh>
    <rPh sb="426" eb="428">
      <t>スイシツ</t>
    </rPh>
    <rPh sb="428" eb="430">
      <t>ホゼン</t>
    </rPh>
    <rPh sb="431" eb="433">
      <t>キヨ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</si>
</sst>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B14-4BF2-BFF8-46D6F7DFE12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0.39</c:v>
                </c:pt>
              </c:numCache>
            </c:numRef>
          </c:val>
          <c:smooth val="0"/>
          <c:extLst>
            <c:ext xmlns:c16="http://schemas.microsoft.com/office/drawing/2014/chart" uri="{C3380CC4-5D6E-409C-BE32-E72D297353CC}">
              <c16:uniqueId val="{00000001-CB14-4BF2-BFF8-46D6F7DFE12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4E5-40F1-ADB9-E1E2E03B079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c:v>
                </c:pt>
              </c:numCache>
            </c:numRef>
          </c:val>
          <c:smooth val="0"/>
          <c:extLst>
            <c:ext xmlns:c16="http://schemas.microsoft.com/office/drawing/2014/chart" uri="{C3380CC4-5D6E-409C-BE32-E72D297353CC}">
              <c16:uniqueId val="{00000001-24E5-40F1-ADB9-E1E2E03B079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99.15</c:v>
                </c:pt>
              </c:numCache>
            </c:numRef>
          </c:val>
          <c:extLst>
            <c:ext xmlns:c16="http://schemas.microsoft.com/office/drawing/2014/chart" uri="{C3380CC4-5D6E-409C-BE32-E72D297353CC}">
              <c16:uniqueId val="{00000000-40A1-4E43-96C9-A2FA14390AF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84.19</c:v>
                </c:pt>
              </c:numCache>
            </c:numRef>
          </c:val>
          <c:smooth val="0"/>
          <c:extLst>
            <c:ext xmlns:c16="http://schemas.microsoft.com/office/drawing/2014/chart" uri="{C3380CC4-5D6E-409C-BE32-E72D297353CC}">
              <c16:uniqueId val="{00000001-40A1-4E43-96C9-A2FA14390AF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135.44999999999999</c:v>
                </c:pt>
              </c:numCache>
            </c:numRef>
          </c:val>
          <c:extLst>
            <c:ext xmlns:c16="http://schemas.microsoft.com/office/drawing/2014/chart" uri="{C3380CC4-5D6E-409C-BE32-E72D297353CC}">
              <c16:uniqueId val="{00000000-D951-4E82-B888-5F008663265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105.78</c:v>
                </c:pt>
              </c:numCache>
            </c:numRef>
          </c:val>
          <c:smooth val="0"/>
          <c:extLst>
            <c:ext xmlns:c16="http://schemas.microsoft.com/office/drawing/2014/chart" uri="{C3380CC4-5D6E-409C-BE32-E72D297353CC}">
              <c16:uniqueId val="{00000001-D951-4E82-B888-5F008663265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4.17</c:v>
                </c:pt>
              </c:numCache>
            </c:numRef>
          </c:val>
          <c:extLst>
            <c:ext xmlns:c16="http://schemas.microsoft.com/office/drawing/2014/chart" uri="{C3380CC4-5D6E-409C-BE32-E72D297353CC}">
              <c16:uniqueId val="{00000000-A21F-4A4B-A3C3-B104C8BCE61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21.36</c:v>
                </c:pt>
              </c:numCache>
            </c:numRef>
          </c:val>
          <c:smooth val="0"/>
          <c:extLst>
            <c:ext xmlns:c16="http://schemas.microsoft.com/office/drawing/2014/chart" uri="{C3380CC4-5D6E-409C-BE32-E72D297353CC}">
              <c16:uniqueId val="{00000001-A21F-4A4B-A3C3-B104C8BCE61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94CE-4BE3-94A0-76F6559568F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0.01</c:v>
                </c:pt>
              </c:numCache>
            </c:numRef>
          </c:val>
          <c:smooth val="0"/>
          <c:extLst>
            <c:ext xmlns:c16="http://schemas.microsoft.com/office/drawing/2014/chart" uri="{C3380CC4-5D6E-409C-BE32-E72D297353CC}">
              <c16:uniqueId val="{00000001-94CE-4BE3-94A0-76F6559568F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5421-4D50-9096-F0E19494BB0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63.96</c:v>
                </c:pt>
              </c:numCache>
            </c:numRef>
          </c:val>
          <c:smooth val="0"/>
          <c:extLst>
            <c:ext xmlns:c16="http://schemas.microsoft.com/office/drawing/2014/chart" uri="{C3380CC4-5D6E-409C-BE32-E72D297353CC}">
              <c16:uniqueId val="{00000001-5421-4D50-9096-F0E19494BB0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49.33</c:v>
                </c:pt>
              </c:numCache>
            </c:numRef>
          </c:val>
          <c:extLst>
            <c:ext xmlns:c16="http://schemas.microsoft.com/office/drawing/2014/chart" uri="{C3380CC4-5D6E-409C-BE32-E72D297353CC}">
              <c16:uniqueId val="{00000000-D81F-47E6-98BE-B8B1F3CBA2E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44.24</c:v>
                </c:pt>
              </c:numCache>
            </c:numRef>
          </c:val>
          <c:smooth val="0"/>
          <c:extLst>
            <c:ext xmlns:c16="http://schemas.microsoft.com/office/drawing/2014/chart" uri="{C3380CC4-5D6E-409C-BE32-E72D297353CC}">
              <c16:uniqueId val="{00000001-D81F-47E6-98BE-B8B1F3CBA2E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E16-49A7-A7CC-717AE868024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1258.43</c:v>
                </c:pt>
              </c:numCache>
            </c:numRef>
          </c:val>
          <c:smooth val="0"/>
          <c:extLst>
            <c:ext xmlns:c16="http://schemas.microsoft.com/office/drawing/2014/chart" uri="{C3380CC4-5D6E-409C-BE32-E72D297353CC}">
              <c16:uniqueId val="{00000001-8E16-49A7-A7CC-717AE868024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403.2</c:v>
                </c:pt>
              </c:numCache>
            </c:numRef>
          </c:val>
          <c:extLst>
            <c:ext xmlns:c16="http://schemas.microsoft.com/office/drawing/2014/chart" uri="{C3380CC4-5D6E-409C-BE32-E72D297353CC}">
              <c16:uniqueId val="{00000000-406D-426C-8209-A2A99594F31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73.36</c:v>
                </c:pt>
              </c:numCache>
            </c:numRef>
          </c:val>
          <c:smooth val="0"/>
          <c:extLst>
            <c:ext xmlns:c16="http://schemas.microsoft.com/office/drawing/2014/chart" uri="{C3380CC4-5D6E-409C-BE32-E72D297353CC}">
              <c16:uniqueId val="{00000001-406D-426C-8209-A2A99594F31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41.7</c:v>
                </c:pt>
              </c:numCache>
            </c:numRef>
          </c:val>
          <c:extLst>
            <c:ext xmlns:c16="http://schemas.microsoft.com/office/drawing/2014/chart" uri="{C3380CC4-5D6E-409C-BE32-E72D297353CC}">
              <c16:uniqueId val="{00000000-54C5-4BD2-AD77-B55B8DABA52F}"/>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224.88</c:v>
                </c:pt>
              </c:numCache>
            </c:numRef>
          </c:val>
          <c:smooth val="0"/>
          <c:extLst>
            <c:ext xmlns:c16="http://schemas.microsoft.com/office/drawing/2014/chart" uri="{C3380CC4-5D6E-409C-BE32-E72D297353CC}">
              <c16:uniqueId val="{00000001-54C5-4BD2-AD77-B55B8DABA52F}"/>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仙北市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25310</v>
      </c>
      <c r="AM8" s="51"/>
      <c r="AN8" s="51"/>
      <c r="AO8" s="51"/>
      <c r="AP8" s="51"/>
      <c r="AQ8" s="51"/>
      <c r="AR8" s="51"/>
      <c r="AS8" s="51"/>
      <c r="AT8" s="46">
        <f>データ!T6</f>
        <v>1093.56</v>
      </c>
      <c r="AU8" s="46"/>
      <c r="AV8" s="46"/>
      <c r="AW8" s="46"/>
      <c r="AX8" s="46"/>
      <c r="AY8" s="46"/>
      <c r="AZ8" s="46"/>
      <c r="BA8" s="46"/>
      <c r="BB8" s="46">
        <f>データ!U6</f>
        <v>23.14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74.62</v>
      </c>
      <c r="J10" s="46"/>
      <c r="K10" s="46"/>
      <c r="L10" s="46"/>
      <c r="M10" s="46"/>
      <c r="N10" s="46"/>
      <c r="O10" s="46"/>
      <c r="P10" s="46">
        <f>データ!P6</f>
        <v>0.47</v>
      </c>
      <c r="Q10" s="46"/>
      <c r="R10" s="46"/>
      <c r="S10" s="46"/>
      <c r="T10" s="46"/>
      <c r="U10" s="46"/>
      <c r="V10" s="46"/>
      <c r="W10" s="46" t="str">
        <f>データ!Q6</f>
        <v>-</v>
      </c>
      <c r="X10" s="46"/>
      <c r="Y10" s="46"/>
      <c r="Z10" s="46"/>
      <c r="AA10" s="46"/>
      <c r="AB10" s="46"/>
      <c r="AC10" s="46"/>
      <c r="AD10" s="51">
        <f>データ!R6</f>
        <v>2750</v>
      </c>
      <c r="AE10" s="51"/>
      <c r="AF10" s="51"/>
      <c r="AG10" s="51"/>
      <c r="AH10" s="51"/>
      <c r="AI10" s="51"/>
      <c r="AJ10" s="51"/>
      <c r="AK10" s="2"/>
      <c r="AL10" s="51">
        <f>データ!V6</f>
        <v>117</v>
      </c>
      <c r="AM10" s="51"/>
      <c r="AN10" s="51"/>
      <c r="AO10" s="51"/>
      <c r="AP10" s="51"/>
      <c r="AQ10" s="51"/>
      <c r="AR10" s="51"/>
      <c r="AS10" s="51"/>
      <c r="AT10" s="46">
        <f>データ!W6</f>
        <v>0.41</v>
      </c>
      <c r="AU10" s="46"/>
      <c r="AV10" s="46"/>
      <c r="AW10" s="46"/>
      <c r="AX10" s="46"/>
      <c r="AY10" s="46"/>
      <c r="AZ10" s="46"/>
      <c r="BA10" s="46"/>
      <c r="BB10" s="46">
        <f>データ!X6</f>
        <v>285.37</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1g1+LAe8aEJqhI3hhKT1CV5nuWZWoVbylVReSvKulSU5vCuSmenTQeKUIF6sI+EPXtFy9LvLheJNWtknGNRzGg==" saltValue="vrC4Ty82nl5XdNgETsz9e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52159</v>
      </c>
      <c r="D6" s="33">
        <f t="shared" si="3"/>
        <v>46</v>
      </c>
      <c r="E6" s="33">
        <f t="shared" si="3"/>
        <v>17</v>
      </c>
      <c r="F6" s="33">
        <f t="shared" si="3"/>
        <v>4</v>
      </c>
      <c r="G6" s="33">
        <f t="shared" si="3"/>
        <v>0</v>
      </c>
      <c r="H6" s="33" t="str">
        <f t="shared" si="3"/>
        <v>秋田県　仙北市</v>
      </c>
      <c r="I6" s="33" t="str">
        <f t="shared" si="3"/>
        <v>法適用</v>
      </c>
      <c r="J6" s="33" t="str">
        <f t="shared" si="3"/>
        <v>下水道事業</v>
      </c>
      <c r="K6" s="33" t="str">
        <f t="shared" si="3"/>
        <v>特定環境保全公共下水道</v>
      </c>
      <c r="L6" s="33" t="str">
        <f t="shared" si="3"/>
        <v>D2</v>
      </c>
      <c r="M6" s="33" t="str">
        <f t="shared" si="3"/>
        <v>非設置</v>
      </c>
      <c r="N6" s="34" t="str">
        <f t="shared" si="3"/>
        <v>-</v>
      </c>
      <c r="O6" s="34">
        <f t="shared" si="3"/>
        <v>74.62</v>
      </c>
      <c r="P6" s="34">
        <f t="shared" si="3"/>
        <v>0.47</v>
      </c>
      <c r="Q6" s="34" t="str">
        <f t="shared" si="3"/>
        <v>-</v>
      </c>
      <c r="R6" s="34">
        <f t="shared" si="3"/>
        <v>2750</v>
      </c>
      <c r="S6" s="34">
        <f t="shared" si="3"/>
        <v>25310</v>
      </c>
      <c r="T6" s="34">
        <f t="shared" si="3"/>
        <v>1093.56</v>
      </c>
      <c r="U6" s="34">
        <f t="shared" si="3"/>
        <v>23.14</v>
      </c>
      <c r="V6" s="34">
        <f t="shared" si="3"/>
        <v>117</v>
      </c>
      <c r="W6" s="34">
        <f t="shared" si="3"/>
        <v>0.41</v>
      </c>
      <c r="X6" s="34">
        <f t="shared" si="3"/>
        <v>285.37</v>
      </c>
      <c r="Y6" s="35" t="str">
        <f>IF(Y7="",NA(),Y7)</f>
        <v>-</v>
      </c>
      <c r="Z6" s="35" t="str">
        <f t="shared" ref="Z6:AH6" si="4">IF(Z7="",NA(),Z7)</f>
        <v>-</v>
      </c>
      <c r="AA6" s="35" t="str">
        <f t="shared" si="4"/>
        <v>-</v>
      </c>
      <c r="AB6" s="35" t="str">
        <f t="shared" si="4"/>
        <v>-</v>
      </c>
      <c r="AC6" s="35">
        <f t="shared" si="4"/>
        <v>135.44999999999999</v>
      </c>
      <c r="AD6" s="35" t="str">
        <f t="shared" si="4"/>
        <v>-</v>
      </c>
      <c r="AE6" s="35" t="str">
        <f t="shared" si="4"/>
        <v>-</v>
      </c>
      <c r="AF6" s="35" t="str">
        <f t="shared" si="4"/>
        <v>-</v>
      </c>
      <c r="AG6" s="35" t="str">
        <f t="shared" si="4"/>
        <v>-</v>
      </c>
      <c r="AH6" s="35">
        <f t="shared" si="4"/>
        <v>105.78</v>
      </c>
      <c r="AI6" s="34" t="str">
        <f>IF(AI7="","",IF(AI7="-","【-】","【"&amp;SUBSTITUTE(TEXT(AI7,"#,##0.00"),"-","△")&amp;"】"))</f>
        <v>【104.83】</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63.96</v>
      </c>
      <c r="AT6" s="34" t="str">
        <f>IF(AT7="","",IF(AT7="-","【-】","【"&amp;SUBSTITUTE(TEXT(AT7,"#,##0.00"),"-","△")&amp;"】"))</f>
        <v>【61.55】</v>
      </c>
      <c r="AU6" s="35" t="str">
        <f>IF(AU7="",NA(),AU7)</f>
        <v>-</v>
      </c>
      <c r="AV6" s="35" t="str">
        <f t="shared" ref="AV6:BD6" si="6">IF(AV7="",NA(),AV7)</f>
        <v>-</v>
      </c>
      <c r="AW6" s="35" t="str">
        <f t="shared" si="6"/>
        <v>-</v>
      </c>
      <c r="AX6" s="35" t="str">
        <f t="shared" si="6"/>
        <v>-</v>
      </c>
      <c r="AY6" s="35">
        <f t="shared" si="6"/>
        <v>49.33</v>
      </c>
      <c r="AZ6" s="35" t="str">
        <f t="shared" si="6"/>
        <v>-</v>
      </c>
      <c r="BA6" s="35" t="str">
        <f t="shared" si="6"/>
        <v>-</v>
      </c>
      <c r="BB6" s="35" t="str">
        <f t="shared" si="6"/>
        <v>-</v>
      </c>
      <c r="BC6" s="35" t="str">
        <f t="shared" si="6"/>
        <v>-</v>
      </c>
      <c r="BD6" s="35">
        <f t="shared" si="6"/>
        <v>44.24</v>
      </c>
      <c r="BE6" s="34" t="str">
        <f>IF(BE7="","",IF(BE7="-","【-】","【"&amp;SUBSTITUTE(TEXT(BE7,"#,##0.00"),"-","△")&amp;"】"))</f>
        <v>【45.34】</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1258.43</v>
      </c>
      <c r="BP6" s="34" t="str">
        <f>IF(BP7="","",IF(BP7="-","【-】","【"&amp;SUBSTITUTE(TEXT(BP7,"#,##0.00"),"-","△")&amp;"】"))</f>
        <v>【1,260.21】</v>
      </c>
      <c r="BQ6" s="35" t="str">
        <f>IF(BQ7="",NA(),BQ7)</f>
        <v>-</v>
      </c>
      <c r="BR6" s="35" t="str">
        <f t="shared" ref="BR6:BZ6" si="8">IF(BR7="",NA(),BR7)</f>
        <v>-</v>
      </c>
      <c r="BS6" s="35" t="str">
        <f t="shared" si="8"/>
        <v>-</v>
      </c>
      <c r="BT6" s="35" t="str">
        <f t="shared" si="8"/>
        <v>-</v>
      </c>
      <c r="BU6" s="35">
        <f t="shared" si="8"/>
        <v>403.2</v>
      </c>
      <c r="BV6" s="35" t="str">
        <f t="shared" si="8"/>
        <v>-</v>
      </c>
      <c r="BW6" s="35" t="str">
        <f t="shared" si="8"/>
        <v>-</v>
      </c>
      <c r="BX6" s="35" t="str">
        <f t="shared" si="8"/>
        <v>-</v>
      </c>
      <c r="BY6" s="35" t="str">
        <f t="shared" si="8"/>
        <v>-</v>
      </c>
      <c r="BZ6" s="35">
        <f t="shared" si="8"/>
        <v>73.36</v>
      </c>
      <c r="CA6" s="34" t="str">
        <f>IF(CA7="","",IF(CA7="-","【-】","【"&amp;SUBSTITUTE(TEXT(CA7,"#,##0.00"),"-","△")&amp;"】"))</f>
        <v>【75.29】</v>
      </c>
      <c r="CB6" s="35" t="str">
        <f>IF(CB7="",NA(),CB7)</f>
        <v>-</v>
      </c>
      <c r="CC6" s="35" t="str">
        <f t="shared" ref="CC6:CK6" si="9">IF(CC7="",NA(),CC7)</f>
        <v>-</v>
      </c>
      <c r="CD6" s="35" t="str">
        <f t="shared" si="9"/>
        <v>-</v>
      </c>
      <c r="CE6" s="35" t="str">
        <f t="shared" si="9"/>
        <v>-</v>
      </c>
      <c r="CF6" s="35">
        <f t="shared" si="9"/>
        <v>41.7</v>
      </c>
      <c r="CG6" s="35" t="str">
        <f t="shared" si="9"/>
        <v>-</v>
      </c>
      <c r="CH6" s="35" t="str">
        <f t="shared" si="9"/>
        <v>-</v>
      </c>
      <c r="CI6" s="35" t="str">
        <f t="shared" si="9"/>
        <v>-</v>
      </c>
      <c r="CJ6" s="35" t="str">
        <f t="shared" si="9"/>
        <v>-</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t="str">
        <f t="shared" si="10"/>
        <v>-</v>
      </c>
      <c r="CS6" s="35" t="str">
        <f t="shared" si="10"/>
        <v>-</v>
      </c>
      <c r="CT6" s="35" t="str">
        <f t="shared" si="10"/>
        <v>-</v>
      </c>
      <c r="CU6" s="35" t="str">
        <f t="shared" si="10"/>
        <v>-</v>
      </c>
      <c r="CV6" s="35">
        <f t="shared" si="10"/>
        <v>42.4</v>
      </c>
      <c r="CW6" s="34" t="str">
        <f>IF(CW7="","",IF(CW7="-","【-】","【"&amp;SUBSTITUTE(TEXT(CW7,"#,##0.00"),"-","△")&amp;"】"))</f>
        <v>【42.90】</v>
      </c>
      <c r="CX6" s="35" t="str">
        <f>IF(CX7="",NA(),CX7)</f>
        <v>-</v>
      </c>
      <c r="CY6" s="35" t="str">
        <f t="shared" ref="CY6:DG6" si="11">IF(CY7="",NA(),CY7)</f>
        <v>-</v>
      </c>
      <c r="CZ6" s="35" t="str">
        <f t="shared" si="11"/>
        <v>-</v>
      </c>
      <c r="DA6" s="35" t="str">
        <f t="shared" si="11"/>
        <v>-</v>
      </c>
      <c r="DB6" s="35">
        <f t="shared" si="11"/>
        <v>99.15</v>
      </c>
      <c r="DC6" s="35" t="str">
        <f t="shared" si="11"/>
        <v>-</v>
      </c>
      <c r="DD6" s="35" t="str">
        <f t="shared" si="11"/>
        <v>-</v>
      </c>
      <c r="DE6" s="35" t="str">
        <f t="shared" si="11"/>
        <v>-</v>
      </c>
      <c r="DF6" s="35" t="str">
        <f t="shared" si="11"/>
        <v>-</v>
      </c>
      <c r="DG6" s="35">
        <f t="shared" si="11"/>
        <v>84.19</v>
      </c>
      <c r="DH6" s="34" t="str">
        <f>IF(DH7="","",IF(DH7="-","【-】","【"&amp;SUBSTITUTE(TEXT(DH7,"#,##0.00"),"-","△")&amp;"】"))</f>
        <v>【84.75】</v>
      </c>
      <c r="DI6" s="35" t="str">
        <f>IF(DI7="",NA(),DI7)</f>
        <v>-</v>
      </c>
      <c r="DJ6" s="35" t="str">
        <f t="shared" ref="DJ6:DR6" si="12">IF(DJ7="",NA(),DJ7)</f>
        <v>-</v>
      </c>
      <c r="DK6" s="35" t="str">
        <f t="shared" si="12"/>
        <v>-</v>
      </c>
      <c r="DL6" s="35" t="str">
        <f t="shared" si="12"/>
        <v>-</v>
      </c>
      <c r="DM6" s="35">
        <f t="shared" si="12"/>
        <v>4.17</v>
      </c>
      <c r="DN6" s="35" t="str">
        <f t="shared" si="12"/>
        <v>-</v>
      </c>
      <c r="DO6" s="35" t="str">
        <f t="shared" si="12"/>
        <v>-</v>
      </c>
      <c r="DP6" s="35" t="str">
        <f t="shared" si="12"/>
        <v>-</v>
      </c>
      <c r="DQ6" s="35" t="str">
        <f t="shared" si="12"/>
        <v>-</v>
      </c>
      <c r="DR6" s="35">
        <f t="shared" si="12"/>
        <v>21.36</v>
      </c>
      <c r="DS6" s="34" t="str">
        <f>IF(DS7="","",IF(DS7="-","【-】","【"&amp;SUBSTITUTE(TEXT(DS7,"#,##0.00"),"-","△")&amp;"】"))</f>
        <v>【23.60】</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0.01</v>
      </c>
      <c r="ED6" s="34" t="str">
        <f>IF(ED7="","",IF(ED7="-","【-】","【"&amp;SUBSTITUTE(TEXT(ED7,"#,##0.00"),"-","△")&amp;"】"))</f>
        <v>【0.01】</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0.39</v>
      </c>
      <c r="EO6" s="34" t="str">
        <f>IF(EO7="","",IF(EO7="-","【-】","【"&amp;SUBSTITUTE(TEXT(EO7,"#,##0.00"),"-","△")&amp;"】"))</f>
        <v>【0.30】</v>
      </c>
    </row>
    <row r="7" spans="1:148" s="36" customFormat="1" x14ac:dyDescent="0.15">
      <c r="A7" s="28"/>
      <c r="B7" s="37">
        <v>2020</v>
      </c>
      <c r="C7" s="37">
        <v>52159</v>
      </c>
      <c r="D7" s="37">
        <v>46</v>
      </c>
      <c r="E7" s="37">
        <v>17</v>
      </c>
      <c r="F7" s="37">
        <v>4</v>
      </c>
      <c r="G7" s="37">
        <v>0</v>
      </c>
      <c r="H7" s="37" t="s">
        <v>96</v>
      </c>
      <c r="I7" s="37" t="s">
        <v>97</v>
      </c>
      <c r="J7" s="37" t="s">
        <v>98</v>
      </c>
      <c r="K7" s="37" t="s">
        <v>99</v>
      </c>
      <c r="L7" s="37" t="s">
        <v>100</v>
      </c>
      <c r="M7" s="37" t="s">
        <v>101</v>
      </c>
      <c r="N7" s="38" t="s">
        <v>102</v>
      </c>
      <c r="O7" s="38">
        <v>74.62</v>
      </c>
      <c r="P7" s="38">
        <v>0.47</v>
      </c>
      <c r="Q7" s="38" t="s">
        <v>102</v>
      </c>
      <c r="R7" s="38">
        <v>2750</v>
      </c>
      <c r="S7" s="38">
        <v>25310</v>
      </c>
      <c r="T7" s="38">
        <v>1093.56</v>
      </c>
      <c r="U7" s="38">
        <v>23.14</v>
      </c>
      <c r="V7" s="38">
        <v>117</v>
      </c>
      <c r="W7" s="38">
        <v>0.41</v>
      </c>
      <c r="X7" s="38">
        <v>285.37</v>
      </c>
      <c r="Y7" s="38" t="s">
        <v>102</v>
      </c>
      <c r="Z7" s="38" t="s">
        <v>102</v>
      </c>
      <c r="AA7" s="38" t="s">
        <v>102</v>
      </c>
      <c r="AB7" s="38" t="s">
        <v>102</v>
      </c>
      <c r="AC7" s="38">
        <v>135.44999999999999</v>
      </c>
      <c r="AD7" s="38" t="s">
        <v>102</v>
      </c>
      <c r="AE7" s="38" t="s">
        <v>102</v>
      </c>
      <c r="AF7" s="38" t="s">
        <v>102</v>
      </c>
      <c r="AG7" s="38" t="s">
        <v>102</v>
      </c>
      <c r="AH7" s="38">
        <v>105.78</v>
      </c>
      <c r="AI7" s="38">
        <v>104.83</v>
      </c>
      <c r="AJ7" s="38" t="s">
        <v>102</v>
      </c>
      <c r="AK7" s="38" t="s">
        <v>102</v>
      </c>
      <c r="AL7" s="38" t="s">
        <v>102</v>
      </c>
      <c r="AM7" s="38" t="s">
        <v>102</v>
      </c>
      <c r="AN7" s="38">
        <v>0</v>
      </c>
      <c r="AO7" s="38" t="s">
        <v>102</v>
      </c>
      <c r="AP7" s="38" t="s">
        <v>102</v>
      </c>
      <c r="AQ7" s="38" t="s">
        <v>102</v>
      </c>
      <c r="AR7" s="38" t="s">
        <v>102</v>
      </c>
      <c r="AS7" s="38">
        <v>63.96</v>
      </c>
      <c r="AT7" s="38">
        <v>61.55</v>
      </c>
      <c r="AU7" s="38" t="s">
        <v>102</v>
      </c>
      <c r="AV7" s="38" t="s">
        <v>102</v>
      </c>
      <c r="AW7" s="38" t="s">
        <v>102</v>
      </c>
      <c r="AX7" s="38" t="s">
        <v>102</v>
      </c>
      <c r="AY7" s="38">
        <v>49.33</v>
      </c>
      <c r="AZ7" s="38" t="s">
        <v>102</v>
      </c>
      <c r="BA7" s="38" t="s">
        <v>102</v>
      </c>
      <c r="BB7" s="38" t="s">
        <v>102</v>
      </c>
      <c r="BC7" s="38" t="s">
        <v>102</v>
      </c>
      <c r="BD7" s="38">
        <v>44.24</v>
      </c>
      <c r="BE7" s="38">
        <v>45.34</v>
      </c>
      <c r="BF7" s="38" t="s">
        <v>102</v>
      </c>
      <c r="BG7" s="38" t="s">
        <v>102</v>
      </c>
      <c r="BH7" s="38" t="s">
        <v>102</v>
      </c>
      <c r="BI7" s="38" t="s">
        <v>102</v>
      </c>
      <c r="BJ7" s="38">
        <v>0</v>
      </c>
      <c r="BK7" s="38" t="s">
        <v>102</v>
      </c>
      <c r="BL7" s="38" t="s">
        <v>102</v>
      </c>
      <c r="BM7" s="38" t="s">
        <v>102</v>
      </c>
      <c r="BN7" s="38" t="s">
        <v>102</v>
      </c>
      <c r="BO7" s="38">
        <v>1258.43</v>
      </c>
      <c r="BP7" s="38">
        <v>1260.21</v>
      </c>
      <c r="BQ7" s="38" t="s">
        <v>102</v>
      </c>
      <c r="BR7" s="38" t="s">
        <v>102</v>
      </c>
      <c r="BS7" s="38" t="s">
        <v>102</v>
      </c>
      <c r="BT7" s="38" t="s">
        <v>102</v>
      </c>
      <c r="BU7" s="38">
        <v>403.2</v>
      </c>
      <c r="BV7" s="38" t="s">
        <v>102</v>
      </c>
      <c r="BW7" s="38" t="s">
        <v>102</v>
      </c>
      <c r="BX7" s="38" t="s">
        <v>102</v>
      </c>
      <c r="BY7" s="38" t="s">
        <v>102</v>
      </c>
      <c r="BZ7" s="38">
        <v>73.36</v>
      </c>
      <c r="CA7" s="38">
        <v>75.290000000000006</v>
      </c>
      <c r="CB7" s="38" t="s">
        <v>102</v>
      </c>
      <c r="CC7" s="38" t="s">
        <v>102</v>
      </c>
      <c r="CD7" s="38" t="s">
        <v>102</v>
      </c>
      <c r="CE7" s="38" t="s">
        <v>102</v>
      </c>
      <c r="CF7" s="38">
        <v>41.7</v>
      </c>
      <c r="CG7" s="38" t="s">
        <v>102</v>
      </c>
      <c r="CH7" s="38" t="s">
        <v>102</v>
      </c>
      <c r="CI7" s="38" t="s">
        <v>102</v>
      </c>
      <c r="CJ7" s="38" t="s">
        <v>102</v>
      </c>
      <c r="CK7" s="38">
        <v>224.88</v>
      </c>
      <c r="CL7" s="38">
        <v>215.41</v>
      </c>
      <c r="CM7" s="38" t="s">
        <v>102</v>
      </c>
      <c r="CN7" s="38" t="s">
        <v>102</v>
      </c>
      <c r="CO7" s="38" t="s">
        <v>102</v>
      </c>
      <c r="CP7" s="38" t="s">
        <v>102</v>
      </c>
      <c r="CQ7" s="38" t="s">
        <v>102</v>
      </c>
      <c r="CR7" s="38" t="s">
        <v>102</v>
      </c>
      <c r="CS7" s="38" t="s">
        <v>102</v>
      </c>
      <c r="CT7" s="38" t="s">
        <v>102</v>
      </c>
      <c r="CU7" s="38" t="s">
        <v>102</v>
      </c>
      <c r="CV7" s="38">
        <v>42.4</v>
      </c>
      <c r="CW7" s="38">
        <v>42.9</v>
      </c>
      <c r="CX7" s="38" t="s">
        <v>102</v>
      </c>
      <c r="CY7" s="38" t="s">
        <v>102</v>
      </c>
      <c r="CZ7" s="38" t="s">
        <v>102</v>
      </c>
      <c r="DA7" s="38" t="s">
        <v>102</v>
      </c>
      <c r="DB7" s="38">
        <v>99.15</v>
      </c>
      <c r="DC7" s="38" t="s">
        <v>102</v>
      </c>
      <c r="DD7" s="38" t="s">
        <v>102</v>
      </c>
      <c r="DE7" s="38" t="s">
        <v>102</v>
      </c>
      <c r="DF7" s="38" t="s">
        <v>102</v>
      </c>
      <c r="DG7" s="38">
        <v>84.19</v>
      </c>
      <c r="DH7" s="38">
        <v>84.75</v>
      </c>
      <c r="DI7" s="38" t="s">
        <v>102</v>
      </c>
      <c r="DJ7" s="38" t="s">
        <v>102</v>
      </c>
      <c r="DK7" s="38" t="s">
        <v>102</v>
      </c>
      <c r="DL7" s="38" t="s">
        <v>102</v>
      </c>
      <c r="DM7" s="38">
        <v>4.17</v>
      </c>
      <c r="DN7" s="38" t="s">
        <v>102</v>
      </c>
      <c r="DO7" s="38" t="s">
        <v>102</v>
      </c>
      <c r="DP7" s="38" t="s">
        <v>102</v>
      </c>
      <c r="DQ7" s="38" t="s">
        <v>102</v>
      </c>
      <c r="DR7" s="38">
        <v>21.36</v>
      </c>
      <c r="DS7" s="38">
        <v>23.6</v>
      </c>
      <c r="DT7" s="38" t="s">
        <v>102</v>
      </c>
      <c r="DU7" s="38" t="s">
        <v>102</v>
      </c>
      <c r="DV7" s="38" t="s">
        <v>102</v>
      </c>
      <c r="DW7" s="38" t="s">
        <v>102</v>
      </c>
      <c r="DX7" s="38">
        <v>0</v>
      </c>
      <c r="DY7" s="38" t="s">
        <v>102</v>
      </c>
      <c r="DZ7" s="38" t="s">
        <v>102</v>
      </c>
      <c r="EA7" s="38" t="s">
        <v>102</v>
      </c>
      <c r="EB7" s="38" t="s">
        <v>102</v>
      </c>
      <c r="EC7" s="38">
        <v>0.01</v>
      </c>
      <c r="ED7" s="38">
        <v>0.01</v>
      </c>
      <c r="EE7" s="38" t="s">
        <v>102</v>
      </c>
      <c r="EF7" s="38" t="s">
        <v>102</v>
      </c>
      <c r="EG7" s="38" t="s">
        <v>102</v>
      </c>
      <c r="EH7" s="38" t="s">
        <v>102</v>
      </c>
      <c r="EI7" s="38">
        <v>0</v>
      </c>
      <c r="EJ7" s="38" t="s">
        <v>102</v>
      </c>
      <c r="EK7" s="38" t="s">
        <v>102</v>
      </c>
      <c r="EL7" s="38" t="s">
        <v>102</v>
      </c>
      <c r="EM7" s="38" t="s">
        <v>102</v>
      </c>
      <c r="EN7" s="38">
        <v>0.39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2022-09-21T04:31:24Z</dcterms:created>
  <dcterms:modified xsi:type="dcterms:W3CDTF">2022-09-21T04:31:24Z</dcterms:modified>
</cp:coreProperties>
</file>