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4大館市\"/>
    </mc:Choice>
  </mc:AlternateContent>
  <xr:revisionPtr revIDLastSave="0" documentId="8_{A98D7501-C155-4197-B088-F4360C56B44B}" xr6:coauthVersionLast="47" xr6:coauthVersionMax="47" xr10:uidLastSave="{00000000-0000-0000-0000-000000000000}"/>
  <workbookProtection workbookAlgorithmName="SHA-512" workbookHashValue="Kj7YjpB3reXadsv4kuPy8ilvxKUYeL9AEowA7hj6AlLDOJ2a2xq7kd4TY958Paf+lMt1tGMuFPU0yklAy/yTtQ==" workbookSaltValue="gFZuxfWYKFxPu0gv3F1f/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<sst xmlns="http://schemas.openxmlformats.org/spreadsheetml/2006/main" count="236" uniqueCount="121">
  <si>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</si>
  <si>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</si>
  <si>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</si>
  <si>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</si>
  <si>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</si>
  <si>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</si>
  <si>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</si>
  <si>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</si>
  <si>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</si>
  <si>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</si>
  <si>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</si>
  <si>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</si>
  <si>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</si>
  <si>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</si>
  <si>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</si>
  <si>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</si>
  <si>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</si>
  <si>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</si>
  <si>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</si>
  <si>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</si>
  <si>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</si>
  <si>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</si>
  <si>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</si>
  <si>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</si>
  <si>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</si>
  <si>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</si>
  <si>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</si>
  <si>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</si>
  <si>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</si>
  <si>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</si>
  <si>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</si>
  <si>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</si>
  <si>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</si>
  <si>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</si>
  <si>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</si>
  <si>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</si>
  <si>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</si>
  <si>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</si>
  <si>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</si>
  <si>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</si>
  <si>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</si>
  <si>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</si>
  <si>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</si>
  <si>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</si>
  <si>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</si>
  <si>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</si>
  <si>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</si>
  <si>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</si>
  <si>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</si>
  <si>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</si>
  <si>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</si>
  <si>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</si>
  <si>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</si>
  <si>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</si>
  <si>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</si>
  <si>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</si>
  <si>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</si>
  <si>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</si>
  <si>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</si>
  <si>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</si>
  <si>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</si>
  <si>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</si>
  <si>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</si>
  <si>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</si>
  <si>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</si>
  <si>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</si>
  <si>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</si>
  <si>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</si>
  <si>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</si>
  <si>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</si>
  <si>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</si>
  <si>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</si>
  <si>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</si>
  <si>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</si>
  <si>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</si>
  <si>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</si>
  <si>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</si>
  <si>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</si>
  <si>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</si>
  <si>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</si>
  <si>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</si>
  <si>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</si>
  <si>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</si>
  <si>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</si>
  <si>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</si>
  <si>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</si>
  <si>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</si>
  <si>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</si>
  <si>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</si>
  <si>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</si>
  <si>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</si>
  <si>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</si>
  <si>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</si>
  <si>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</si>
  <si>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</si>
  <si>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</si>
  <si>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</si>
  <si>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</si>
  <si>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</si>
  <si>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</si>
  <si>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</si>
  <si>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</si>
  <si>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</si>
  <si>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</si>
  <si>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</si>
  <si>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</si>
  <si>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</si>
  <si>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</si>
  <si>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</si>
  <si>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</si>
  <si>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</si>
  <si>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</si>
  <si>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</si>
  <si>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</si>
  <si>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</si>
  <si>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</si>
  <si>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</si>
  <si>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</si>
  <si>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平成29年度に、沢尻地区処理場を廃止し十二所北地区に統合したことによる総費用の改善、また、地方債の償還額が減少してきていることから「収益的収支比率」「企業債残高対事業規模」が改善した。この要因を除いても、処理場の運転方法の変更等により、平成27年度から収支の改善がみられる。
　11地区において農業集落排水事業を供用しているが、全地区の供用開始が平成2年度から平成22年度と建設からかなり経過していることから、建設費に充てた企業債の残高が減少しているため、「企業債残高対事業規模比率」が年々減少している。
　水洗便所設置済人口が減少し、生活環境の多様化等により、汚水量は若干増加したが「施設利用率」「水洗化率」は微減となった。
　農業集落排水地区では、高齢者の割合が比較的多く新規加入の見込みが少ないことから、使用料収入だけでは賄いきれない状況にあり、一般会計の繰出金を繰入れているが、一般財源の使用用途の公平性を保つよう企業債償還金にかかる部分に留める。
</t>
    <phoneticPr fontId="4"/>
  </si>
  <si>
    <t>　使用料等の滞納対策強化、維持管理費コスト削減による経常経費の徹底した削減に努め経費回収率の改善を図るとともに、公共下水道接続までの間、老朽化した施設の財政的に負担が少ない工事方法の採用等による改修工事及び修繕工事を施工による延命化を図る。</t>
    <phoneticPr fontId="4"/>
  </si>
  <si>
    <t>　農業集落排水処理施設について、供用開始から30年以上経過し老朽化が目立つ施設もあり、処理能力の低下や機器関係の故障により水質処理が困難になる可能性が想定される。今後は改修工事の検討が必要とされる中、平成29年度に沢尻地区農業集落排水処理場を廃止し、十二所北地区に統合、さらに令和４年には、真中地区農業集落排水処理場を廃止し、公共下水道へ接続を予定している。今後、施設維持のため最小限の改修・工事等の検討していく。</t>
    <rPh sb="25" eb="27">
      <t>イジョウ</t>
    </rPh>
    <rPh sb="189" eb="192">
      <t>サイショウゲン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</si>
</sst>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formatCode="#,##0.00;&quot;△&quot;#,##0.00;&quot;-&quot;">
                  <c:v>2.09</c:v>
                </c:pt>
                <c:pt idx="1">
                  <c:v>0</c:v>
                </c:pt>
                <c:pt idx="2">
                  <c:v>0</c:v>
                </c:pt>
                <c:pt idx="3">
                  <c:v>0</c:v>
                </c:pt>
                <c:pt idx="4">
                  <c:v>0</c:v>
                </c:pt>
              </c:numCache>
            </c:numRef>
          </c:val>
          <c:extLst>
            <c:ext xmlns:c16="http://schemas.microsoft.com/office/drawing/2014/chart" uri="{C3380CC4-5D6E-409C-BE32-E72D297353CC}">
              <c16:uniqueId val="{00000000-57B6-43DE-8B07-707B28AAE78F}"/>
            </c:ext>
          </c:extLst>
        </c:ser>
        <c:dLbls>
          <c:showLegendKey val="0"/>
          <c:showVal val="0"/>
          <c:showCatName val="0"/>
          <c:showSerName val="0"/>
          <c:showPercent val="0"/>
          <c:showBubbleSize val="0"/>
        </c:dLbls>
        <c:gapWidth val="150"/>
        <c:axId val="416417320"/>
        <c:axId val="416416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0.02</c:v>
                </c:pt>
              </c:numCache>
            </c:numRef>
          </c:val>
          <c:smooth val="0"/>
          <c:extLst>
            <c:ext xmlns:c16="http://schemas.microsoft.com/office/drawing/2014/chart" uri="{C3380CC4-5D6E-409C-BE32-E72D297353CC}">
              <c16:uniqueId val="{00000001-57B6-43DE-8B07-707B28AAE78F}"/>
            </c:ext>
          </c:extLst>
        </c:ser>
        <c:dLbls>
          <c:showLegendKey val="0"/>
          <c:showVal val="0"/>
          <c:showCatName val="0"/>
          <c:showSerName val="0"/>
          <c:showPercent val="0"/>
          <c:showBubbleSize val="0"/>
        </c:dLbls>
        <c:marker val="1"/>
        <c:smooth val="0"/>
        <c:axId val="416417320"/>
        <c:axId val="416416144"/>
      </c:lineChart>
      <c:dateAx>
        <c:axId val="416417320"/>
        <c:scaling>
          <c:orientation val="minMax"/>
        </c:scaling>
        <c:delete val="1"/>
        <c:axPos val="b"/>
        <c:numFmt formatCode="&quot;H&quot;yy" sourceLinked="1"/>
        <c:majorTickMark val="none"/>
        <c:minorTickMark val="none"/>
        <c:tickLblPos val="none"/>
        <c:crossAx val="416416144"/>
        <c:crosses val="autoZero"/>
        <c:auto val="1"/>
        <c:lblOffset val="100"/>
        <c:baseTimeUnit val="years"/>
      </c:dateAx>
      <c:valAx>
        <c:axId val="41641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6417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47.48</c:v>
                </c:pt>
                <c:pt idx="1">
                  <c:v>48.13</c:v>
                </c:pt>
                <c:pt idx="2">
                  <c:v>46.19</c:v>
                </c:pt>
                <c:pt idx="3">
                  <c:v>45.56</c:v>
                </c:pt>
                <c:pt idx="4">
                  <c:v>47.5</c:v>
                </c:pt>
              </c:numCache>
            </c:numRef>
          </c:val>
          <c:extLst>
            <c:ext xmlns:c16="http://schemas.microsoft.com/office/drawing/2014/chart" uri="{C3380CC4-5D6E-409C-BE32-E72D297353CC}">
              <c16:uniqueId val="{00000000-3278-4CBA-ACC2-A9502C340A26}"/>
            </c:ext>
          </c:extLst>
        </c:ser>
        <c:dLbls>
          <c:showLegendKey val="0"/>
          <c:showVal val="0"/>
          <c:showCatName val="0"/>
          <c:showSerName val="0"/>
          <c:showPercent val="0"/>
          <c:showBubbleSize val="0"/>
        </c:dLbls>
        <c:gapWidth val="150"/>
        <c:axId val="414413920"/>
        <c:axId val="417341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55.26</c:v>
                </c:pt>
              </c:numCache>
            </c:numRef>
          </c:val>
          <c:smooth val="0"/>
          <c:extLst>
            <c:ext xmlns:c16="http://schemas.microsoft.com/office/drawing/2014/chart" uri="{C3380CC4-5D6E-409C-BE32-E72D297353CC}">
              <c16:uniqueId val="{00000001-3278-4CBA-ACC2-A9502C340A26}"/>
            </c:ext>
          </c:extLst>
        </c:ser>
        <c:dLbls>
          <c:showLegendKey val="0"/>
          <c:showVal val="0"/>
          <c:showCatName val="0"/>
          <c:showSerName val="0"/>
          <c:showPercent val="0"/>
          <c:showBubbleSize val="0"/>
        </c:dLbls>
        <c:marker val="1"/>
        <c:smooth val="0"/>
        <c:axId val="414413920"/>
        <c:axId val="417341184"/>
      </c:lineChart>
      <c:dateAx>
        <c:axId val="414413920"/>
        <c:scaling>
          <c:orientation val="minMax"/>
        </c:scaling>
        <c:delete val="1"/>
        <c:axPos val="b"/>
        <c:numFmt formatCode="&quot;H&quot;yy" sourceLinked="1"/>
        <c:majorTickMark val="none"/>
        <c:minorTickMark val="none"/>
        <c:tickLblPos val="none"/>
        <c:crossAx val="417341184"/>
        <c:crosses val="autoZero"/>
        <c:auto val="1"/>
        <c:lblOffset val="100"/>
        <c:baseTimeUnit val="years"/>
      </c:dateAx>
      <c:valAx>
        <c:axId val="417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41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83.1</c:v>
                </c:pt>
                <c:pt idx="1">
                  <c:v>83.43</c:v>
                </c:pt>
                <c:pt idx="2">
                  <c:v>85.13</c:v>
                </c:pt>
                <c:pt idx="3">
                  <c:v>84.97</c:v>
                </c:pt>
                <c:pt idx="4">
                  <c:v>82.41</c:v>
                </c:pt>
              </c:numCache>
            </c:numRef>
          </c:val>
          <c:extLst>
            <c:ext xmlns:c16="http://schemas.microsoft.com/office/drawing/2014/chart" uri="{C3380CC4-5D6E-409C-BE32-E72D297353CC}">
              <c16:uniqueId val="{00000000-0144-439D-9D92-EB2B585612E2}"/>
            </c:ext>
          </c:extLst>
        </c:ser>
        <c:dLbls>
          <c:showLegendKey val="0"/>
          <c:showVal val="0"/>
          <c:showCatName val="0"/>
          <c:showSerName val="0"/>
          <c:showPercent val="0"/>
          <c:showBubbleSize val="0"/>
        </c:dLbls>
        <c:gapWidth val="150"/>
        <c:axId val="417340792"/>
        <c:axId val="417343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90.52</c:v>
                </c:pt>
              </c:numCache>
            </c:numRef>
          </c:val>
          <c:smooth val="0"/>
          <c:extLst>
            <c:ext xmlns:c16="http://schemas.microsoft.com/office/drawing/2014/chart" uri="{C3380CC4-5D6E-409C-BE32-E72D297353CC}">
              <c16:uniqueId val="{00000001-0144-439D-9D92-EB2B585612E2}"/>
            </c:ext>
          </c:extLst>
        </c:ser>
        <c:dLbls>
          <c:showLegendKey val="0"/>
          <c:showVal val="0"/>
          <c:showCatName val="0"/>
          <c:showSerName val="0"/>
          <c:showPercent val="0"/>
          <c:showBubbleSize val="0"/>
        </c:dLbls>
        <c:marker val="1"/>
        <c:smooth val="0"/>
        <c:axId val="417340792"/>
        <c:axId val="417343928"/>
      </c:lineChart>
      <c:dateAx>
        <c:axId val="417340792"/>
        <c:scaling>
          <c:orientation val="minMax"/>
        </c:scaling>
        <c:delete val="1"/>
        <c:axPos val="b"/>
        <c:numFmt formatCode="&quot;H&quot;yy" sourceLinked="1"/>
        <c:majorTickMark val="none"/>
        <c:minorTickMark val="none"/>
        <c:tickLblPos val="none"/>
        <c:crossAx val="417343928"/>
        <c:crosses val="autoZero"/>
        <c:auto val="1"/>
        <c:lblOffset val="100"/>
        <c:baseTimeUnit val="years"/>
      </c:dateAx>
      <c:valAx>
        <c:axId val="417343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340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67.680000000000007</c:v>
                </c:pt>
                <c:pt idx="1">
                  <c:v>75.55</c:v>
                </c:pt>
                <c:pt idx="2">
                  <c:v>75.39</c:v>
                </c:pt>
                <c:pt idx="3">
                  <c:v>76.400000000000006</c:v>
                </c:pt>
                <c:pt idx="4">
                  <c:v>74.849999999999994</c:v>
                </c:pt>
              </c:numCache>
            </c:numRef>
          </c:val>
          <c:extLst>
            <c:ext xmlns:c16="http://schemas.microsoft.com/office/drawing/2014/chart" uri="{C3380CC4-5D6E-409C-BE32-E72D297353CC}">
              <c16:uniqueId val="{00000000-1502-4C0C-8950-67093B4AC332}"/>
            </c:ext>
          </c:extLst>
        </c:ser>
        <c:dLbls>
          <c:showLegendKey val="0"/>
          <c:showVal val="0"/>
          <c:showCatName val="0"/>
          <c:showSerName val="0"/>
          <c:showPercent val="0"/>
          <c:showBubbleSize val="0"/>
        </c:dLbls>
        <c:gapWidth val="150"/>
        <c:axId val="416415360"/>
        <c:axId val="416415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02-4C0C-8950-67093B4AC332}"/>
            </c:ext>
          </c:extLst>
        </c:ser>
        <c:dLbls>
          <c:showLegendKey val="0"/>
          <c:showVal val="0"/>
          <c:showCatName val="0"/>
          <c:showSerName val="0"/>
          <c:showPercent val="0"/>
          <c:showBubbleSize val="0"/>
        </c:dLbls>
        <c:marker val="1"/>
        <c:smooth val="0"/>
        <c:axId val="416415360"/>
        <c:axId val="416415752"/>
      </c:lineChart>
      <c:dateAx>
        <c:axId val="416415360"/>
        <c:scaling>
          <c:orientation val="minMax"/>
        </c:scaling>
        <c:delete val="1"/>
        <c:axPos val="b"/>
        <c:numFmt formatCode="&quot;H&quot;yy" sourceLinked="1"/>
        <c:majorTickMark val="none"/>
        <c:minorTickMark val="none"/>
        <c:tickLblPos val="none"/>
        <c:crossAx val="416415752"/>
        <c:crosses val="autoZero"/>
        <c:auto val="1"/>
        <c:lblOffset val="100"/>
        <c:baseTimeUnit val="years"/>
      </c:dateAx>
      <c:valAx>
        <c:axId val="416415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641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FDD-4C1E-90BA-D600F54B598A}"/>
            </c:ext>
          </c:extLst>
        </c:ser>
        <c:dLbls>
          <c:showLegendKey val="0"/>
          <c:showVal val="0"/>
          <c:showCatName val="0"/>
          <c:showSerName val="0"/>
          <c:showPercent val="0"/>
          <c:showBubbleSize val="0"/>
        </c:dLbls>
        <c:gapWidth val="150"/>
        <c:axId val="416420848"/>
        <c:axId val="41641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FDD-4C1E-90BA-D600F54B598A}"/>
            </c:ext>
          </c:extLst>
        </c:ser>
        <c:dLbls>
          <c:showLegendKey val="0"/>
          <c:showVal val="0"/>
          <c:showCatName val="0"/>
          <c:showSerName val="0"/>
          <c:showPercent val="0"/>
          <c:showBubbleSize val="0"/>
        </c:dLbls>
        <c:marker val="1"/>
        <c:smooth val="0"/>
        <c:axId val="416420848"/>
        <c:axId val="416417712"/>
      </c:lineChart>
      <c:dateAx>
        <c:axId val="416420848"/>
        <c:scaling>
          <c:orientation val="minMax"/>
        </c:scaling>
        <c:delete val="1"/>
        <c:axPos val="b"/>
        <c:numFmt formatCode="&quot;H&quot;yy" sourceLinked="1"/>
        <c:majorTickMark val="none"/>
        <c:minorTickMark val="none"/>
        <c:tickLblPos val="none"/>
        <c:crossAx val="416417712"/>
        <c:crosses val="autoZero"/>
        <c:auto val="1"/>
        <c:lblOffset val="100"/>
        <c:baseTimeUnit val="years"/>
      </c:dateAx>
      <c:valAx>
        <c:axId val="41641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642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6B-4FDF-BB73-FF79F370B4E7}"/>
            </c:ext>
          </c:extLst>
        </c:ser>
        <c:dLbls>
          <c:showLegendKey val="0"/>
          <c:showVal val="0"/>
          <c:showCatName val="0"/>
          <c:showSerName val="0"/>
          <c:showPercent val="0"/>
          <c:showBubbleSize val="0"/>
        </c:dLbls>
        <c:gapWidth val="150"/>
        <c:axId val="416418496"/>
        <c:axId val="416418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6B-4FDF-BB73-FF79F370B4E7}"/>
            </c:ext>
          </c:extLst>
        </c:ser>
        <c:dLbls>
          <c:showLegendKey val="0"/>
          <c:showVal val="0"/>
          <c:showCatName val="0"/>
          <c:showSerName val="0"/>
          <c:showPercent val="0"/>
          <c:showBubbleSize val="0"/>
        </c:dLbls>
        <c:marker val="1"/>
        <c:smooth val="0"/>
        <c:axId val="416418496"/>
        <c:axId val="416418888"/>
      </c:lineChart>
      <c:dateAx>
        <c:axId val="416418496"/>
        <c:scaling>
          <c:orientation val="minMax"/>
        </c:scaling>
        <c:delete val="1"/>
        <c:axPos val="b"/>
        <c:numFmt formatCode="&quot;H&quot;yy" sourceLinked="1"/>
        <c:majorTickMark val="none"/>
        <c:minorTickMark val="none"/>
        <c:tickLblPos val="none"/>
        <c:crossAx val="416418888"/>
        <c:crosses val="autoZero"/>
        <c:auto val="1"/>
        <c:lblOffset val="100"/>
        <c:baseTimeUnit val="years"/>
      </c:dateAx>
      <c:valAx>
        <c:axId val="416418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641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062-409F-BCA3-D88BD01FCD6D}"/>
            </c:ext>
          </c:extLst>
        </c:ser>
        <c:dLbls>
          <c:showLegendKey val="0"/>
          <c:showVal val="0"/>
          <c:showCatName val="0"/>
          <c:showSerName val="0"/>
          <c:showPercent val="0"/>
          <c:showBubbleSize val="0"/>
        </c:dLbls>
        <c:gapWidth val="150"/>
        <c:axId val="383115208"/>
        <c:axId val="414412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062-409F-BCA3-D88BD01FCD6D}"/>
            </c:ext>
          </c:extLst>
        </c:ser>
        <c:dLbls>
          <c:showLegendKey val="0"/>
          <c:showVal val="0"/>
          <c:showCatName val="0"/>
          <c:showSerName val="0"/>
          <c:showPercent val="0"/>
          <c:showBubbleSize val="0"/>
        </c:dLbls>
        <c:marker val="1"/>
        <c:smooth val="0"/>
        <c:axId val="383115208"/>
        <c:axId val="414412744"/>
      </c:lineChart>
      <c:dateAx>
        <c:axId val="383115208"/>
        <c:scaling>
          <c:orientation val="minMax"/>
        </c:scaling>
        <c:delete val="1"/>
        <c:axPos val="b"/>
        <c:numFmt formatCode="&quot;H&quot;yy" sourceLinked="1"/>
        <c:majorTickMark val="none"/>
        <c:minorTickMark val="none"/>
        <c:tickLblPos val="none"/>
        <c:crossAx val="414412744"/>
        <c:crosses val="autoZero"/>
        <c:auto val="1"/>
        <c:lblOffset val="100"/>
        <c:baseTimeUnit val="years"/>
      </c:dateAx>
      <c:valAx>
        <c:axId val="414412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115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1CF-4B8B-89EE-1B395F68C59C}"/>
            </c:ext>
          </c:extLst>
        </c:ser>
        <c:dLbls>
          <c:showLegendKey val="0"/>
          <c:showVal val="0"/>
          <c:showCatName val="0"/>
          <c:showSerName val="0"/>
          <c:showPercent val="0"/>
          <c:showBubbleSize val="0"/>
        </c:dLbls>
        <c:gapWidth val="150"/>
        <c:axId val="414416272"/>
        <c:axId val="414417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1CF-4B8B-89EE-1B395F68C59C}"/>
            </c:ext>
          </c:extLst>
        </c:ser>
        <c:dLbls>
          <c:showLegendKey val="0"/>
          <c:showVal val="0"/>
          <c:showCatName val="0"/>
          <c:showSerName val="0"/>
          <c:showPercent val="0"/>
          <c:showBubbleSize val="0"/>
        </c:dLbls>
        <c:marker val="1"/>
        <c:smooth val="0"/>
        <c:axId val="414416272"/>
        <c:axId val="414417448"/>
      </c:lineChart>
      <c:dateAx>
        <c:axId val="414416272"/>
        <c:scaling>
          <c:orientation val="minMax"/>
        </c:scaling>
        <c:delete val="1"/>
        <c:axPos val="b"/>
        <c:numFmt formatCode="&quot;H&quot;yy" sourceLinked="1"/>
        <c:majorTickMark val="none"/>
        <c:minorTickMark val="none"/>
        <c:tickLblPos val="none"/>
        <c:crossAx val="414417448"/>
        <c:crosses val="autoZero"/>
        <c:auto val="1"/>
        <c:lblOffset val="100"/>
        <c:baseTimeUnit val="years"/>
      </c:dateAx>
      <c:valAx>
        <c:axId val="414417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41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1617.16</c:v>
                </c:pt>
                <c:pt idx="1">
                  <c:v>876.27</c:v>
                </c:pt>
                <c:pt idx="2">
                  <c:v>884.76</c:v>
                </c:pt>
                <c:pt idx="3">
                  <c:v>452.2</c:v>
                </c:pt>
                <c:pt idx="4">
                  <c:v>405.78</c:v>
                </c:pt>
              </c:numCache>
            </c:numRef>
          </c:val>
          <c:extLst>
            <c:ext xmlns:c16="http://schemas.microsoft.com/office/drawing/2014/chart" uri="{C3380CC4-5D6E-409C-BE32-E72D297353CC}">
              <c16:uniqueId val="{00000000-46B7-45DF-8093-73AA6791BED0}"/>
            </c:ext>
          </c:extLst>
        </c:ser>
        <c:dLbls>
          <c:showLegendKey val="0"/>
          <c:showVal val="0"/>
          <c:showCatName val="0"/>
          <c:showSerName val="0"/>
          <c:showPercent val="0"/>
          <c:showBubbleSize val="0"/>
        </c:dLbls>
        <c:gapWidth val="150"/>
        <c:axId val="414417056"/>
        <c:axId val="414415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783.8</c:v>
                </c:pt>
              </c:numCache>
            </c:numRef>
          </c:val>
          <c:smooth val="0"/>
          <c:extLst>
            <c:ext xmlns:c16="http://schemas.microsoft.com/office/drawing/2014/chart" uri="{C3380CC4-5D6E-409C-BE32-E72D297353CC}">
              <c16:uniqueId val="{00000001-46B7-45DF-8093-73AA6791BED0}"/>
            </c:ext>
          </c:extLst>
        </c:ser>
        <c:dLbls>
          <c:showLegendKey val="0"/>
          <c:showVal val="0"/>
          <c:showCatName val="0"/>
          <c:showSerName val="0"/>
          <c:showPercent val="0"/>
          <c:showBubbleSize val="0"/>
        </c:dLbls>
        <c:marker val="1"/>
        <c:smooth val="0"/>
        <c:axId val="414417056"/>
        <c:axId val="414415880"/>
      </c:lineChart>
      <c:dateAx>
        <c:axId val="414417056"/>
        <c:scaling>
          <c:orientation val="minMax"/>
        </c:scaling>
        <c:delete val="1"/>
        <c:axPos val="b"/>
        <c:numFmt formatCode="&quot;H&quot;yy" sourceLinked="1"/>
        <c:majorTickMark val="none"/>
        <c:minorTickMark val="none"/>
        <c:tickLblPos val="none"/>
        <c:crossAx val="414415880"/>
        <c:crosses val="autoZero"/>
        <c:auto val="1"/>
        <c:lblOffset val="100"/>
        <c:baseTimeUnit val="years"/>
      </c:dateAx>
      <c:valAx>
        <c:axId val="414415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41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52.37</c:v>
                </c:pt>
                <c:pt idx="1">
                  <c:v>77.05</c:v>
                </c:pt>
                <c:pt idx="2">
                  <c:v>76.709999999999994</c:v>
                </c:pt>
                <c:pt idx="3">
                  <c:v>69.92</c:v>
                </c:pt>
                <c:pt idx="4">
                  <c:v>69.45</c:v>
                </c:pt>
              </c:numCache>
            </c:numRef>
          </c:val>
          <c:extLst>
            <c:ext xmlns:c16="http://schemas.microsoft.com/office/drawing/2014/chart" uri="{C3380CC4-5D6E-409C-BE32-E72D297353CC}">
              <c16:uniqueId val="{00000000-6A25-4DC0-BC65-61351B2C6C66}"/>
            </c:ext>
          </c:extLst>
        </c:ser>
        <c:dLbls>
          <c:showLegendKey val="0"/>
          <c:showVal val="0"/>
          <c:showCatName val="0"/>
          <c:showSerName val="0"/>
          <c:showPercent val="0"/>
          <c:showBubbleSize val="0"/>
        </c:dLbls>
        <c:gapWidth val="150"/>
        <c:axId val="414414704"/>
        <c:axId val="414418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68.11</c:v>
                </c:pt>
              </c:numCache>
            </c:numRef>
          </c:val>
          <c:smooth val="0"/>
          <c:extLst>
            <c:ext xmlns:c16="http://schemas.microsoft.com/office/drawing/2014/chart" uri="{C3380CC4-5D6E-409C-BE32-E72D297353CC}">
              <c16:uniqueId val="{00000001-6A25-4DC0-BC65-61351B2C6C66}"/>
            </c:ext>
          </c:extLst>
        </c:ser>
        <c:dLbls>
          <c:showLegendKey val="0"/>
          <c:showVal val="0"/>
          <c:showCatName val="0"/>
          <c:showSerName val="0"/>
          <c:showPercent val="0"/>
          <c:showBubbleSize val="0"/>
        </c:dLbls>
        <c:marker val="1"/>
        <c:smooth val="0"/>
        <c:axId val="414414704"/>
        <c:axId val="414418232"/>
      </c:lineChart>
      <c:dateAx>
        <c:axId val="414414704"/>
        <c:scaling>
          <c:orientation val="minMax"/>
        </c:scaling>
        <c:delete val="1"/>
        <c:axPos val="b"/>
        <c:numFmt formatCode="&quot;H&quot;yy" sourceLinked="1"/>
        <c:majorTickMark val="none"/>
        <c:minorTickMark val="none"/>
        <c:tickLblPos val="none"/>
        <c:crossAx val="414418232"/>
        <c:crosses val="autoZero"/>
        <c:auto val="1"/>
        <c:lblOffset val="100"/>
        <c:baseTimeUnit val="years"/>
      </c:dateAx>
      <c:valAx>
        <c:axId val="414418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41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324.64</c:v>
                </c:pt>
                <c:pt idx="1">
                  <c:v>223.58</c:v>
                </c:pt>
                <c:pt idx="2">
                  <c:v>224.44</c:v>
                </c:pt>
                <c:pt idx="3">
                  <c:v>248.42</c:v>
                </c:pt>
                <c:pt idx="4">
                  <c:v>253.38</c:v>
                </c:pt>
              </c:numCache>
            </c:numRef>
          </c:val>
          <c:extLst>
            <c:ext xmlns:c16="http://schemas.microsoft.com/office/drawing/2014/chart" uri="{C3380CC4-5D6E-409C-BE32-E72D297353CC}">
              <c16:uniqueId val="{00000000-EE2D-4801-9E07-48B2F19A21C2}"/>
            </c:ext>
          </c:extLst>
        </c:ser>
        <c:dLbls>
          <c:showLegendKey val="0"/>
          <c:showVal val="0"/>
          <c:showCatName val="0"/>
          <c:showSerName val="0"/>
          <c:showPercent val="0"/>
          <c:showBubbleSize val="0"/>
        </c:dLbls>
        <c:gapWidth val="150"/>
        <c:axId val="414413528"/>
        <c:axId val="414415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222.41</c:v>
                </c:pt>
              </c:numCache>
            </c:numRef>
          </c:val>
          <c:smooth val="0"/>
          <c:extLst>
            <c:ext xmlns:c16="http://schemas.microsoft.com/office/drawing/2014/chart" uri="{C3380CC4-5D6E-409C-BE32-E72D297353CC}">
              <c16:uniqueId val="{00000001-EE2D-4801-9E07-48B2F19A21C2}"/>
            </c:ext>
          </c:extLst>
        </c:ser>
        <c:dLbls>
          <c:showLegendKey val="0"/>
          <c:showVal val="0"/>
          <c:showCatName val="0"/>
          <c:showSerName val="0"/>
          <c:showPercent val="0"/>
          <c:showBubbleSize val="0"/>
        </c:dLbls>
        <c:marker val="1"/>
        <c:smooth val="0"/>
        <c:axId val="414413528"/>
        <c:axId val="414415096"/>
      </c:lineChart>
      <c:dateAx>
        <c:axId val="414413528"/>
        <c:scaling>
          <c:orientation val="minMax"/>
        </c:scaling>
        <c:delete val="1"/>
        <c:axPos val="b"/>
        <c:numFmt formatCode="&quot;H&quot;yy" sourceLinked="1"/>
        <c:majorTickMark val="none"/>
        <c:minorTickMark val="none"/>
        <c:tickLblPos val="none"/>
        <c:crossAx val="414415096"/>
        <c:crosses val="autoZero"/>
        <c:auto val="1"/>
        <c:lblOffset val="100"/>
        <c:baseTimeUnit val="years"/>
      </c:dateAx>
      <c:valAx>
        <c:axId val="414415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413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大館市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70423</v>
      </c>
      <c r="AM8" s="51"/>
      <c r="AN8" s="51"/>
      <c r="AO8" s="51"/>
      <c r="AP8" s="51"/>
      <c r="AQ8" s="51"/>
      <c r="AR8" s="51"/>
      <c r="AS8" s="51"/>
      <c r="AT8" s="46">
        <f>データ!T6</f>
        <v>913.22</v>
      </c>
      <c r="AU8" s="46"/>
      <c r="AV8" s="46"/>
      <c r="AW8" s="46"/>
      <c r="AX8" s="46"/>
      <c r="AY8" s="46"/>
      <c r="AZ8" s="46"/>
      <c r="BA8" s="46"/>
      <c r="BB8" s="46">
        <f>データ!U6</f>
        <v>77.12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10.02</v>
      </c>
      <c r="Q10" s="46"/>
      <c r="R10" s="46"/>
      <c r="S10" s="46"/>
      <c r="T10" s="46"/>
      <c r="U10" s="46"/>
      <c r="V10" s="46"/>
      <c r="W10" s="46">
        <f>データ!Q6</f>
        <v>85.36</v>
      </c>
      <c r="X10" s="46"/>
      <c r="Y10" s="46"/>
      <c r="Z10" s="46"/>
      <c r="AA10" s="46"/>
      <c r="AB10" s="46"/>
      <c r="AC10" s="46"/>
      <c r="AD10" s="51">
        <f>データ!R6</f>
        <v>3190</v>
      </c>
      <c r="AE10" s="51"/>
      <c r="AF10" s="51"/>
      <c r="AG10" s="51"/>
      <c r="AH10" s="51"/>
      <c r="AI10" s="51"/>
      <c r="AJ10" s="51"/>
      <c r="AK10" s="2"/>
      <c r="AL10" s="51">
        <f>データ!V6</f>
        <v>7010</v>
      </c>
      <c r="AM10" s="51"/>
      <c r="AN10" s="51"/>
      <c r="AO10" s="51"/>
      <c r="AP10" s="51"/>
      <c r="AQ10" s="51"/>
      <c r="AR10" s="51"/>
      <c r="AS10" s="51"/>
      <c r="AT10" s="46">
        <f>データ!W6</f>
        <v>4.63</v>
      </c>
      <c r="AU10" s="46"/>
      <c r="AV10" s="46"/>
      <c r="AW10" s="46"/>
      <c r="AX10" s="46"/>
      <c r="AY10" s="46"/>
      <c r="AZ10" s="46"/>
      <c r="BA10" s="46"/>
      <c r="BB10" s="46">
        <f>データ!X6</f>
        <v>1514.04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120</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UjXw2Ox0vHVnprcwKF0pae9LbUcvayUmK/eTyCJnzDI8QCwy8k9LVAKuBRGEB12uv6GJxajLWpbX3S6kMQusGw==" saltValue="JdoytWLsXW5o++Wu0t0tt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52043</v>
      </c>
      <c r="D6" s="33">
        <f t="shared" si="3"/>
        <v>47</v>
      </c>
      <c r="E6" s="33">
        <f t="shared" si="3"/>
        <v>17</v>
      </c>
      <c r="F6" s="33">
        <f t="shared" si="3"/>
        <v>5</v>
      </c>
      <c r="G6" s="33">
        <f t="shared" si="3"/>
        <v>0</v>
      </c>
      <c r="H6" s="33" t="str">
        <f t="shared" si="3"/>
        <v>秋田県　大館市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10.02</v>
      </c>
      <c r="Q6" s="34">
        <f t="shared" si="3"/>
        <v>85.36</v>
      </c>
      <c r="R6" s="34">
        <f t="shared" si="3"/>
        <v>3190</v>
      </c>
      <c r="S6" s="34">
        <f t="shared" si="3"/>
        <v>70423</v>
      </c>
      <c r="T6" s="34">
        <f t="shared" si="3"/>
        <v>913.22</v>
      </c>
      <c r="U6" s="34">
        <f t="shared" si="3"/>
        <v>77.12</v>
      </c>
      <c r="V6" s="34">
        <f t="shared" si="3"/>
        <v>7010</v>
      </c>
      <c r="W6" s="34">
        <f t="shared" si="3"/>
        <v>4.63</v>
      </c>
      <c r="X6" s="34">
        <f t="shared" si="3"/>
        <v>1514.04</v>
      </c>
      <c r="Y6" s="35">
        <f>IF(Y7="",NA(),Y7)</f>
        <v>67.680000000000007</v>
      </c>
      <c r="Z6" s="35">
        <f t="shared" ref="Z6:AH6" si="4">IF(Z7="",NA(),Z7)</f>
        <v>75.55</v>
      </c>
      <c r="AA6" s="35">
        <f t="shared" si="4"/>
        <v>75.39</v>
      </c>
      <c r="AB6" s="35">
        <f t="shared" si="4"/>
        <v>76.400000000000006</v>
      </c>
      <c r="AC6" s="35">
        <f t="shared" si="4"/>
        <v>74.849999999999994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1617.16</v>
      </c>
      <c r="BG6" s="35">
        <f t="shared" ref="BG6:BO6" si="7">IF(BG7="",NA(),BG7)</f>
        <v>876.27</v>
      </c>
      <c r="BH6" s="35">
        <f t="shared" si="7"/>
        <v>884.76</v>
      </c>
      <c r="BI6" s="35">
        <f t="shared" si="7"/>
        <v>452.2</v>
      </c>
      <c r="BJ6" s="35">
        <f t="shared" si="7"/>
        <v>405.78</v>
      </c>
      <c r="BK6" s="35">
        <f t="shared" si="7"/>
        <v>974.93</v>
      </c>
      <c r="BL6" s="35">
        <f t="shared" si="7"/>
        <v>855.8</v>
      </c>
      <c r="BM6" s="35">
        <f t="shared" si="7"/>
        <v>789.46</v>
      </c>
      <c r="BN6" s="35">
        <f t="shared" si="7"/>
        <v>826.83</v>
      </c>
      <c r="BO6" s="35">
        <f t="shared" si="7"/>
        <v>783.8</v>
      </c>
      <c r="BP6" s="34" t="str">
        <f>IF(BP7="","",IF(BP7="-","【-】","【"&amp;SUBSTITUTE(TEXT(BP7,"#,##0.00"),"-","△")&amp;"】"))</f>
        <v>【832.52】</v>
      </c>
      <c r="BQ6" s="35">
        <f>IF(BQ7="",NA(),BQ7)</f>
        <v>52.37</v>
      </c>
      <c r="BR6" s="35">
        <f t="shared" ref="BR6:BZ6" si="8">IF(BR7="",NA(),BR7)</f>
        <v>77.05</v>
      </c>
      <c r="BS6" s="35">
        <f t="shared" si="8"/>
        <v>76.709999999999994</v>
      </c>
      <c r="BT6" s="35">
        <f t="shared" si="8"/>
        <v>69.92</v>
      </c>
      <c r="BU6" s="35">
        <f t="shared" si="8"/>
        <v>69.45</v>
      </c>
      <c r="BV6" s="35">
        <f t="shared" si="8"/>
        <v>55.32</v>
      </c>
      <c r="BW6" s="35">
        <f t="shared" si="8"/>
        <v>59.8</v>
      </c>
      <c r="BX6" s="35">
        <f t="shared" si="8"/>
        <v>57.77</v>
      </c>
      <c r="BY6" s="35">
        <f t="shared" si="8"/>
        <v>57.31</v>
      </c>
      <c r="BZ6" s="35">
        <f t="shared" si="8"/>
        <v>68.11</v>
      </c>
      <c r="CA6" s="34" t="str">
        <f>IF(CA7="","",IF(CA7="-","【-】","【"&amp;SUBSTITUTE(TEXT(CA7,"#,##0.00"),"-","△")&amp;"】"))</f>
        <v>【60.94】</v>
      </c>
      <c r="CB6" s="35">
        <f>IF(CB7="",NA(),CB7)</f>
        <v>324.64</v>
      </c>
      <c r="CC6" s="35">
        <f t="shared" ref="CC6:CK6" si="9">IF(CC7="",NA(),CC7)</f>
        <v>223.58</v>
      </c>
      <c r="CD6" s="35">
        <f t="shared" si="9"/>
        <v>224.44</v>
      </c>
      <c r="CE6" s="35">
        <f t="shared" si="9"/>
        <v>248.42</v>
      </c>
      <c r="CF6" s="35">
        <f t="shared" si="9"/>
        <v>253.38</v>
      </c>
      <c r="CG6" s="35">
        <f t="shared" si="9"/>
        <v>283.17</v>
      </c>
      <c r="CH6" s="35">
        <f t="shared" si="9"/>
        <v>263.76</v>
      </c>
      <c r="CI6" s="35">
        <f t="shared" si="9"/>
        <v>274.35000000000002</v>
      </c>
      <c r="CJ6" s="35">
        <f t="shared" si="9"/>
        <v>273.52</v>
      </c>
      <c r="CK6" s="35">
        <f t="shared" si="9"/>
        <v>222.41</v>
      </c>
      <c r="CL6" s="34" t="str">
        <f>IF(CL7="","",IF(CL7="-","【-】","【"&amp;SUBSTITUTE(TEXT(CL7,"#,##0.00"),"-","△")&amp;"】"))</f>
        <v>【253.04】</v>
      </c>
      <c r="CM6" s="35">
        <f>IF(CM7="",NA(),CM7)</f>
        <v>47.48</v>
      </c>
      <c r="CN6" s="35">
        <f t="shared" ref="CN6:CV6" si="10">IF(CN7="",NA(),CN7)</f>
        <v>48.13</v>
      </c>
      <c r="CO6" s="35">
        <f t="shared" si="10"/>
        <v>46.19</v>
      </c>
      <c r="CP6" s="35">
        <f t="shared" si="10"/>
        <v>45.56</v>
      </c>
      <c r="CQ6" s="35">
        <f t="shared" si="10"/>
        <v>47.5</v>
      </c>
      <c r="CR6" s="35">
        <f t="shared" si="10"/>
        <v>60.65</v>
      </c>
      <c r="CS6" s="35">
        <f t="shared" si="10"/>
        <v>51.75</v>
      </c>
      <c r="CT6" s="35">
        <f t="shared" si="10"/>
        <v>50.68</v>
      </c>
      <c r="CU6" s="35">
        <f t="shared" si="10"/>
        <v>50.14</v>
      </c>
      <c r="CV6" s="35">
        <f t="shared" si="10"/>
        <v>55.26</v>
      </c>
      <c r="CW6" s="34" t="str">
        <f>IF(CW7="","",IF(CW7="-","【-】","【"&amp;SUBSTITUTE(TEXT(CW7,"#,##0.00"),"-","△")&amp;"】"))</f>
        <v>【54.84】</v>
      </c>
      <c r="CX6" s="35">
        <f>IF(CX7="",NA(),CX7)</f>
        <v>83.1</v>
      </c>
      <c r="CY6" s="35">
        <f t="shared" ref="CY6:DG6" si="11">IF(CY7="",NA(),CY7)</f>
        <v>83.43</v>
      </c>
      <c r="CZ6" s="35">
        <f t="shared" si="11"/>
        <v>85.13</v>
      </c>
      <c r="DA6" s="35">
        <f t="shared" si="11"/>
        <v>84.97</v>
      </c>
      <c r="DB6" s="35">
        <f t="shared" si="11"/>
        <v>82.41</v>
      </c>
      <c r="DC6" s="35">
        <f t="shared" si="11"/>
        <v>84.58</v>
      </c>
      <c r="DD6" s="35">
        <f t="shared" si="11"/>
        <v>84.84</v>
      </c>
      <c r="DE6" s="35">
        <f t="shared" si="11"/>
        <v>84.86</v>
      </c>
      <c r="DF6" s="35">
        <f t="shared" si="11"/>
        <v>84.98</v>
      </c>
      <c r="DG6" s="35">
        <f t="shared" si="11"/>
        <v>90.52</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2.09</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0.02</v>
      </c>
      <c r="EO6" s="34" t="str">
        <f>IF(EO7="","",IF(EO7="-","【-】","【"&amp;SUBSTITUTE(TEXT(EO7,"#,##0.00"),"-","△")&amp;"】"))</f>
        <v>【0.16】</v>
      </c>
    </row>
    <row r="7" spans="1:145" s="36" customFormat="1" x14ac:dyDescent="0.15">
      <c r="A7" s="28"/>
      <c r="B7" s="37">
        <v>2020</v>
      </c>
      <c r="C7" s="37">
        <v>52043</v>
      </c>
      <c r="D7" s="37">
        <v>47</v>
      </c>
      <c r="E7" s="37">
        <v>17</v>
      </c>
      <c r="F7" s="37">
        <v>5</v>
      </c>
      <c r="G7" s="37">
        <v>0</v>
      </c>
      <c r="H7" s="37" t="s">
        <v>98</v>
      </c>
      <c r="I7" s="37" t="s">
        <v>99</v>
      </c>
      <c r="J7" s="37" t="s">
        <v>100</v>
      </c>
      <c r="K7" s="37" t="s">
        <v>101</v>
      </c>
      <c r="L7" s="37" t="s">
        <v>102</v>
      </c>
      <c r="M7" s="37" t="s">
        <v>103</v>
      </c>
      <c r="N7" s="38" t="s">
        <v>104</v>
      </c>
      <c r="O7" s="38" t="s">
        <v>105</v>
      </c>
      <c r="P7" s="38">
        <v>10.02</v>
      </c>
      <c r="Q7" s="38">
        <v>85.36</v>
      </c>
      <c r="R7" s="38">
        <v>3190</v>
      </c>
      <c r="S7" s="38">
        <v>70423</v>
      </c>
      <c r="T7" s="38">
        <v>913.22</v>
      </c>
      <c r="U7" s="38">
        <v>77.12</v>
      </c>
      <c r="V7" s="38">
        <v>7010</v>
      </c>
      <c r="W7" s="38">
        <v>4.63</v>
      </c>
      <c r="X7" s="38">
        <v>1514.04</v>
      </c>
      <c r="Y7" s="38">
        <v>67.680000000000007</v>
      </c>
      <c r="Z7" s="38">
        <v>75.55</v>
      </c>
      <c r="AA7" s="38">
        <v>75.39</v>
      </c>
      <c r="AB7" s="38">
        <v>76.400000000000006</v>
      </c>
      <c r="AC7" s="38">
        <v>74.849999999999994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1617.16</v>
      </c>
      <c r="BG7" s="38">
        <v>876.27</v>
      </c>
      <c r="BH7" s="38">
        <v>884.76</v>
      </c>
      <c r="BI7" s="38">
        <v>452.2</v>
      </c>
      <c r="BJ7" s="38">
        <v>405.78</v>
      </c>
      <c r="BK7" s="38">
        <v>974.93</v>
      </c>
      <c r="BL7" s="38">
        <v>855.8</v>
      </c>
      <c r="BM7" s="38">
        <v>789.46</v>
      </c>
      <c r="BN7" s="38">
        <v>826.83</v>
      </c>
      <c r="BO7" s="38">
        <v>783.8</v>
      </c>
      <c r="BP7" s="38">
        <v>832.52</v>
      </c>
      <c r="BQ7" s="38">
        <v>52.37</v>
      </c>
      <c r="BR7" s="38">
        <v>77.05</v>
      </c>
      <c r="BS7" s="38">
        <v>76.709999999999994</v>
      </c>
      <c r="BT7" s="38">
        <v>69.92</v>
      </c>
      <c r="BU7" s="38">
        <v>69.45</v>
      </c>
      <c r="BV7" s="38">
        <v>55.32</v>
      </c>
      <c r="BW7" s="38">
        <v>59.8</v>
      </c>
      <c r="BX7" s="38">
        <v>57.77</v>
      </c>
      <c r="BY7" s="38">
        <v>57.31</v>
      </c>
      <c r="BZ7" s="38">
        <v>68.11</v>
      </c>
      <c r="CA7" s="38">
        <v>60.94</v>
      </c>
      <c r="CB7" s="38">
        <v>324.64</v>
      </c>
      <c r="CC7" s="38">
        <v>223.58</v>
      </c>
      <c r="CD7" s="38">
        <v>224.44</v>
      </c>
      <c r="CE7" s="38">
        <v>248.42</v>
      </c>
      <c r="CF7" s="38">
        <v>253.38</v>
      </c>
      <c r="CG7" s="38">
        <v>283.17</v>
      </c>
      <c r="CH7" s="38">
        <v>263.76</v>
      </c>
      <c r="CI7" s="38">
        <v>274.35000000000002</v>
      </c>
      <c r="CJ7" s="38">
        <v>273.52</v>
      </c>
      <c r="CK7" s="38">
        <v>222.41</v>
      </c>
      <c r="CL7" s="38">
        <v>253.04</v>
      </c>
      <c r="CM7" s="38">
        <v>47.48</v>
      </c>
      <c r="CN7" s="38">
        <v>48.13</v>
      </c>
      <c r="CO7" s="38">
        <v>46.19</v>
      </c>
      <c r="CP7" s="38">
        <v>45.56</v>
      </c>
      <c r="CQ7" s="38">
        <v>47.5</v>
      </c>
      <c r="CR7" s="38">
        <v>60.65</v>
      </c>
      <c r="CS7" s="38">
        <v>51.75</v>
      </c>
      <c r="CT7" s="38">
        <v>50.68</v>
      </c>
      <c r="CU7" s="38">
        <v>50.14</v>
      </c>
      <c r="CV7" s="38">
        <v>55.26</v>
      </c>
      <c r="CW7" s="38">
        <v>54.84</v>
      </c>
      <c r="CX7" s="38">
        <v>83.1</v>
      </c>
      <c r="CY7" s="38">
        <v>83.43</v>
      </c>
      <c r="CZ7" s="38">
        <v>85.13</v>
      </c>
      <c r="DA7" s="38">
        <v>84.97</v>
      </c>
      <c r="DB7" s="38">
        <v>82.41</v>
      </c>
      <c r="DC7" s="38">
        <v>84.58</v>
      </c>
      <c r="DD7" s="38">
        <v>84.84</v>
      </c>
      <c r="DE7" s="38">
        <v>84.86</v>
      </c>
      <c r="DF7" s="38">
        <v>84.98</v>
      </c>
      <c r="DG7" s="38">
        <v>90.52</v>
      </c>
      <c r="DH7" s="38">
        <v>86.6</v>
      </c>
      <c r="DI7" s="38"/>
      <c r="DJ7" s="38"/>
      <c r="DK7" s="38"/>
      <c r="DL7" s="38"/>
      <c r="DM7" s="38"/>
      <c r="DN7" s="38"/>
      <c r="DO7" s="38"/>
      <c r="DP7" s="38"/>
      <c r="DQ7" s="38"/>
      <c r="DR7" s="38"/>
      <c r="DS7" s="38"/>
      <c r="DT7" s="38"/>
      <c r="DU7" s="38"/>
      <c r="DV7" s="38"/>
      <c r="DW7" s="38"/>
      <c r="DX7" s="38"/>
      <c r="DY7" s="38"/>
      <c r="DZ7" s="38"/>
      <c r="EA7" s="38"/>
      <c r="EB7" s="38"/>
      <c r="EC7" s="38"/>
      <c r="ED7" s="38"/>
      <c r="EE7" s="38">
        <v>2.09</v>
      </c>
      <c r="EF7" s="38">
        <v>0</v>
      </c>
      <c r="EG7" s="38">
        <v>0</v>
      </c>
      <c r="EH7" s="38">
        <v>0</v>
      </c>
      <c r="EI7" s="38">
        <v>0</v>
      </c>
      <c r="EJ7" s="38">
        <v>2.0499999999999998</v>
      </c>
      <c r="EK7" s="38">
        <v>0.01</v>
      </c>
      <c r="EL7" s="38">
        <v>0.01</v>
      </c>
      <c r="EM7" s="38">
        <v>0.02</v>
      </c>
      <c r="EN7" s="38">
        <v>0.02</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2022-09-21T02:49:01Z</dcterms:created>
  <dcterms:modified xsi:type="dcterms:W3CDTF">2022-09-21T02:49:01Z</dcterms:modified>
</cp:coreProperties>
</file>