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4大館市\"/>
    </mc:Choice>
  </mc:AlternateContent>
  <xr:revisionPtr revIDLastSave="0" documentId="8_{CEC7EC96-472B-45F7-9F17-0F5275D97F3B}" xr6:coauthVersionLast="47" xr6:coauthVersionMax="47" xr10:uidLastSave="{00000000-0000-0000-0000-000000000000}"/>
  <workbookProtection workbookAlgorithmName="SHA-512" workbookHashValue="I5V20q3XR+njT/M01ozqlYOSNaaaDkRIqa+zWI6I7nOHdYi3zJq+GoVh7yeP4Vse2Qe06COkpyF9Exr5ojPTJw==" workbookSaltValue="RbE4/S6Pd8TgLgnAetOlN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AL8" i="4" s="1"/>
  <c r="R6" i="5"/>
  <c r="Q6" i="5"/>
  <c r="P6" i="5"/>
  <c r="P10" i="4" s="1"/>
  <c r="O6" i="5"/>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T10" i="4"/>
  <c r="AL10" i="4"/>
  <c r="AD10" i="4"/>
  <c r="W10" i="4"/>
  <c r="I10" i="4"/>
  <c r="B10" i="4"/>
  <c r="BB8" i="4"/>
  <c r="AD8" i="4"/>
  <c r="I8" i="4"/>
  <c r="B8" i="4"/>
</calcChain>
</file>

<file path=xl/sharedStrings.xml><?xml version="1.0" encoding="utf-8"?>
<sst xmlns="http://schemas.openxmlformats.org/spreadsheetml/2006/main" count="247" uniqueCount="120">
  <si>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</si>
  <si>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</si>
  <si>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</si>
  <si>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</si>
  <si>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</si>
  <si>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</si>
  <si>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</si>
  <si>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</si>
  <si>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</si>
  <si>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</si>
  <si>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</si>
  <si>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</si>
  <si>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</si>
  <si>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</si>
  <si>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</si>
  <si>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</si>
  <si>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</si>
  <si>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</si>
  <si>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</si>
  <si>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</si>
  <si>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</si>
  <si>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</si>
  <si>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</si>
  <si>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</si>
  <si>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</si>
  <si>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</si>
  <si>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</si>
  <si>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</si>
  <si>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</si>
  <si>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</si>
  <si>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</si>
  <si>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</si>
  <si>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</si>
  <si>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</si>
  <si>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</si>
  <si>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</si>
  <si>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</si>
  <si>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</si>
  <si>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</si>
  <si>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</si>
  <si>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</si>
  <si>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</si>
  <si>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</si>
  <si>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</si>
  <si>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</si>
  <si>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</si>
  <si>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</si>
  <si>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</si>
  <si>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</si>
  <si>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</si>
  <si>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</si>
  <si>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</si>
  <si>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</si>
  <si>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</si>
  <si>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</si>
  <si>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</si>
  <si>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</si>
  <si>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</si>
  <si>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</si>
  <si>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</si>
  <si>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</si>
  <si>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</si>
  <si>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</si>
  <si>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</si>
  <si>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</si>
  <si>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</si>
  <si>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</si>
  <si>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</si>
  <si>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</si>
  <si>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</si>
  <si>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</si>
  <si>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</si>
  <si>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</si>
  <si>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</si>
  <si>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</si>
  <si>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</si>
  <si>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</si>
  <si>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</si>
  <si>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</si>
  <si>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</si>
  <si>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</si>
  <si>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</si>
  <si>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</si>
  <si>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</si>
  <si>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</si>
  <si>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</si>
  <si>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</si>
  <si>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</si>
  <si>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</si>
  <si>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</si>
  <si>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</si>
  <si>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</si>
  <si>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</si>
  <si>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</si>
  <si>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</si>
  <si>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</si>
  <si>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</si>
  <si>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</si>
  <si>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</si>
  <si>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</si>
  <si>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</si>
  <si>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</si>
  <si>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</si>
  <si>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</si>
  <si>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</si>
  <si>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</si>
  <si>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</si>
  <si>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</si>
  <si>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</si>
  <si>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</si>
  <si>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</si>
  <si>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</si>
  <si>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</si>
  <si>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</si>
  <si>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</si>
  <si>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</si>
  <si>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</si>
  <si>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市町村設置型浄化槽については、平成21年度で新規設置を終了しており、現存する施設の維持管理が事業の主な内容となっている。人口減少による収益減もあるが、空家になったことで維持基数の減により収益的収支比率は現状維持となっている。
　企業債残高対事業規模比率については、人口減少による使用料金の減少から類似団体平均値より高い数値となっている。
　新規加入が無く人口減少により料金収入の上乗せが難しく経費回収率については現状維持の状態となっている。
　設置している浄化槽の容量（大きさ）に対し、1世帯当たりの居住者数の減少（5人槽でも1～2人など）により、汚泥処理原価が増加傾向となっている。また、施設利用率についても、人口減少により低下している。
　水洗化率について、限りなく100％に近づいてきている。
　人口減少などで使用料収入だけでは賄いきれない状況にあることから、一般会計の繰出金を繰入れているが、一般財源の使用用途の公平性を保つよう汚水に係る分に留めている。
　使用料の滞納対策強化及び経常経費の徹底した削減に努め、効率的な資金管理を図る。
</t>
    <phoneticPr fontId="4"/>
  </si>
  <si>
    <t>　浄化槽本体の経年劣化による破損等については、維持管理業者からの報告を受け修繕で対応している。</t>
    <phoneticPr fontId="4"/>
  </si>
  <si>
    <t>　浄化槽の使用料の滞納対策強化および経常経費の徹底した削減に努め、効率的な資金管理を図る。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</si>
</sst>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C8A-43BF-90D1-48CCD2E92692}"/>
            </c:ext>
          </c:extLst>
        </c:ser>
        <c:dLbls>
          <c:showLegendKey val="0"/>
          <c:showVal val="0"/>
          <c:showCatName val="0"/>
          <c:showSerName val="0"/>
          <c:showPercent val="0"/>
          <c:showBubbleSize val="0"/>
        </c:dLbls>
        <c:gapWidth val="150"/>
        <c:axId val="413811336"/>
        <c:axId val="41381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C8A-43BF-90D1-48CCD2E92692}"/>
            </c:ext>
          </c:extLst>
        </c:ser>
        <c:dLbls>
          <c:showLegendKey val="0"/>
          <c:showVal val="0"/>
          <c:showCatName val="0"/>
          <c:showSerName val="0"/>
          <c:showPercent val="0"/>
          <c:showBubbleSize val="0"/>
        </c:dLbls>
        <c:marker val="1"/>
        <c:smooth val="0"/>
        <c:axId val="413811336"/>
        <c:axId val="413811728"/>
      </c:lineChart>
      <c:dateAx>
        <c:axId val="413811336"/>
        <c:scaling>
          <c:orientation val="minMax"/>
        </c:scaling>
        <c:delete val="1"/>
        <c:axPos val="b"/>
        <c:numFmt formatCode="&quot;H&quot;yy" sourceLinked="1"/>
        <c:majorTickMark val="none"/>
        <c:minorTickMark val="none"/>
        <c:tickLblPos val="none"/>
        <c:crossAx val="413811728"/>
        <c:crosses val="autoZero"/>
        <c:auto val="1"/>
        <c:lblOffset val="100"/>
        <c:baseTimeUnit val="years"/>
      </c:dateAx>
      <c:valAx>
        <c:axId val="41381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811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42.37</c:v>
                </c:pt>
                <c:pt idx="1">
                  <c:v>41.74</c:v>
                </c:pt>
                <c:pt idx="2">
                  <c:v>40.51</c:v>
                </c:pt>
                <c:pt idx="3">
                  <c:v>37.950000000000003</c:v>
                </c:pt>
                <c:pt idx="4">
                  <c:v>36.97</c:v>
                </c:pt>
              </c:numCache>
            </c:numRef>
          </c:val>
          <c:extLst>
            <c:ext xmlns:c16="http://schemas.microsoft.com/office/drawing/2014/chart" uri="{C3380CC4-5D6E-409C-BE32-E72D297353CC}">
              <c16:uniqueId val="{00000000-8116-400D-B73D-8147C5B314B8}"/>
            </c:ext>
          </c:extLst>
        </c:ser>
        <c:dLbls>
          <c:showLegendKey val="0"/>
          <c:showVal val="0"/>
          <c:showCatName val="0"/>
          <c:showSerName val="0"/>
          <c:showPercent val="0"/>
          <c:showBubbleSize val="0"/>
        </c:dLbls>
        <c:gapWidth val="150"/>
        <c:axId val="414980216"/>
        <c:axId val="415126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61.94</c:v>
                </c:pt>
                <c:pt idx="1">
                  <c:v>61.79</c:v>
                </c:pt>
                <c:pt idx="2">
                  <c:v>59.94</c:v>
                </c:pt>
                <c:pt idx="3">
                  <c:v>59.64</c:v>
                </c:pt>
                <c:pt idx="4">
                  <c:v>58.19</c:v>
                </c:pt>
              </c:numCache>
            </c:numRef>
          </c:val>
          <c:smooth val="0"/>
          <c:extLst>
            <c:ext xmlns:c16="http://schemas.microsoft.com/office/drawing/2014/chart" uri="{C3380CC4-5D6E-409C-BE32-E72D297353CC}">
              <c16:uniqueId val="{00000001-8116-400D-B73D-8147C5B314B8}"/>
            </c:ext>
          </c:extLst>
        </c:ser>
        <c:dLbls>
          <c:showLegendKey val="0"/>
          <c:showVal val="0"/>
          <c:showCatName val="0"/>
          <c:showSerName val="0"/>
          <c:showPercent val="0"/>
          <c:showBubbleSize val="0"/>
        </c:dLbls>
        <c:marker val="1"/>
        <c:smooth val="0"/>
        <c:axId val="414980216"/>
        <c:axId val="415126952"/>
      </c:lineChart>
      <c:dateAx>
        <c:axId val="414980216"/>
        <c:scaling>
          <c:orientation val="minMax"/>
        </c:scaling>
        <c:delete val="1"/>
        <c:axPos val="b"/>
        <c:numFmt formatCode="&quot;H&quot;yy" sourceLinked="1"/>
        <c:majorTickMark val="none"/>
        <c:minorTickMark val="none"/>
        <c:tickLblPos val="none"/>
        <c:crossAx val="415126952"/>
        <c:crosses val="autoZero"/>
        <c:auto val="1"/>
        <c:lblOffset val="100"/>
        <c:baseTimeUnit val="years"/>
      </c:dateAx>
      <c:valAx>
        <c:axId val="415126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80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99.81</c:v>
                </c:pt>
                <c:pt idx="1">
                  <c:v>99.8</c:v>
                </c:pt>
                <c:pt idx="2">
                  <c:v>99.79</c:v>
                </c:pt>
                <c:pt idx="3">
                  <c:v>99.89</c:v>
                </c:pt>
                <c:pt idx="4">
                  <c:v>100</c:v>
                </c:pt>
              </c:numCache>
            </c:numRef>
          </c:val>
          <c:extLst>
            <c:ext xmlns:c16="http://schemas.microsoft.com/office/drawing/2014/chart" uri="{C3380CC4-5D6E-409C-BE32-E72D297353CC}">
              <c16:uniqueId val="{00000000-A2AE-46E0-97B3-8C7D5FD0B526}"/>
            </c:ext>
          </c:extLst>
        </c:ser>
        <c:dLbls>
          <c:showLegendKey val="0"/>
          <c:showVal val="0"/>
          <c:showCatName val="0"/>
          <c:showSerName val="0"/>
          <c:showPercent val="0"/>
          <c:showBubbleSize val="0"/>
        </c:dLbls>
        <c:gapWidth val="150"/>
        <c:axId val="415122248"/>
        <c:axId val="41512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94.14</c:v>
                </c:pt>
                <c:pt idx="1">
                  <c:v>92.44</c:v>
                </c:pt>
                <c:pt idx="2">
                  <c:v>89.66</c:v>
                </c:pt>
                <c:pt idx="3">
                  <c:v>90.63</c:v>
                </c:pt>
                <c:pt idx="4">
                  <c:v>87.8</c:v>
                </c:pt>
              </c:numCache>
            </c:numRef>
          </c:val>
          <c:smooth val="0"/>
          <c:extLst>
            <c:ext xmlns:c16="http://schemas.microsoft.com/office/drawing/2014/chart" uri="{C3380CC4-5D6E-409C-BE32-E72D297353CC}">
              <c16:uniqueId val="{00000001-A2AE-46E0-97B3-8C7D5FD0B526}"/>
            </c:ext>
          </c:extLst>
        </c:ser>
        <c:dLbls>
          <c:showLegendKey val="0"/>
          <c:showVal val="0"/>
          <c:showCatName val="0"/>
          <c:showSerName val="0"/>
          <c:showPercent val="0"/>
          <c:showBubbleSize val="0"/>
        </c:dLbls>
        <c:marker val="1"/>
        <c:smooth val="0"/>
        <c:axId val="415122248"/>
        <c:axId val="415128912"/>
      </c:lineChart>
      <c:dateAx>
        <c:axId val="415122248"/>
        <c:scaling>
          <c:orientation val="minMax"/>
        </c:scaling>
        <c:delete val="1"/>
        <c:axPos val="b"/>
        <c:numFmt formatCode="&quot;H&quot;yy" sourceLinked="1"/>
        <c:majorTickMark val="none"/>
        <c:minorTickMark val="none"/>
        <c:tickLblPos val="none"/>
        <c:crossAx val="415128912"/>
        <c:crosses val="autoZero"/>
        <c:auto val="1"/>
        <c:lblOffset val="100"/>
        <c:baseTimeUnit val="years"/>
      </c:dateAx>
      <c:valAx>
        <c:axId val="41512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122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90.52</c:v>
                </c:pt>
                <c:pt idx="1">
                  <c:v>100</c:v>
                </c:pt>
                <c:pt idx="2">
                  <c:v>99.73</c:v>
                </c:pt>
                <c:pt idx="3">
                  <c:v>100.78</c:v>
                </c:pt>
                <c:pt idx="4">
                  <c:v>101.52</c:v>
                </c:pt>
              </c:numCache>
            </c:numRef>
          </c:val>
          <c:extLst>
            <c:ext xmlns:c16="http://schemas.microsoft.com/office/drawing/2014/chart" uri="{C3380CC4-5D6E-409C-BE32-E72D297353CC}">
              <c16:uniqueId val="{00000000-E124-4424-BB3A-AD409AA32995}"/>
            </c:ext>
          </c:extLst>
        </c:ser>
        <c:dLbls>
          <c:showLegendKey val="0"/>
          <c:showVal val="0"/>
          <c:showCatName val="0"/>
          <c:showSerName val="0"/>
          <c:showPercent val="0"/>
          <c:showBubbleSize val="0"/>
        </c:dLbls>
        <c:gapWidth val="150"/>
        <c:axId val="413810944"/>
        <c:axId val="413808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24-4424-BB3A-AD409AA32995}"/>
            </c:ext>
          </c:extLst>
        </c:ser>
        <c:dLbls>
          <c:showLegendKey val="0"/>
          <c:showVal val="0"/>
          <c:showCatName val="0"/>
          <c:showSerName val="0"/>
          <c:showPercent val="0"/>
          <c:showBubbleSize val="0"/>
        </c:dLbls>
        <c:marker val="1"/>
        <c:smooth val="0"/>
        <c:axId val="413810944"/>
        <c:axId val="413808200"/>
      </c:lineChart>
      <c:dateAx>
        <c:axId val="413810944"/>
        <c:scaling>
          <c:orientation val="minMax"/>
        </c:scaling>
        <c:delete val="1"/>
        <c:axPos val="b"/>
        <c:numFmt formatCode="&quot;H&quot;yy" sourceLinked="1"/>
        <c:majorTickMark val="none"/>
        <c:minorTickMark val="none"/>
        <c:tickLblPos val="none"/>
        <c:crossAx val="413808200"/>
        <c:crosses val="autoZero"/>
        <c:auto val="1"/>
        <c:lblOffset val="100"/>
        <c:baseTimeUnit val="years"/>
      </c:dateAx>
      <c:valAx>
        <c:axId val="413808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81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07-4895-AFE2-FA611F0F1861}"/>
            </c:ext>
          </c:extLst>
        </c:ser>
        <c:dLbls>
          <c:showLegendKey val="0"/>
          <c:showVal val="0"/>
          <c:showCatName val="0"/>
          <c:showSerName val="0"/>
          <c:showPercent val="0"/>
          <c:showBubbleSize val="0"/>
        </c:dLbls>
        <c:gapWidth val="150"/>
        <c:axId val="413807416"/>
        <c:axId val="413805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07-4895-AFE2-FA611F0F1861}"/>
            </c:ext>
          </c:extLst>
        </c:ser>
        <c:dLbls>
          <c:showLegendKey val="0"/>
          <c:showVal val="0"/>
          <c:showCatName val="0"/>
          <c:showSerName val="0"/>
          <c:showPercent val="0"/>
          <c:showBubbleSize val="0"/>
        </c:dLbls>
        <c:marker val="1"/>
        <c:smooth val="0"/>
        <c:axId val="413807416"/>
        <c:axId val="413805848"/>
      </c:lineChart>
      <c:dateAx>
        <c:axId val="413807416"/>
        <c:scaling>
          <c:orientation val="minMax"/>
        </c:scaling>
        <c:delete val="1"/>
        <c:axPos val="b"/>
        <c:numFmt formatCode="&quot;H&quot;yy" sourceLinked="1"/>
        <c:majorTickMark val="none"/>
        <c:minorTickMark val="none"/>
        <c:tickLblPos val="none"/>
        <c:crossAx val="413805848"/>
        <c:crosses val="autoZero"/>
        <c:auto val="1"/>
        <c:lblOffset val="100"/>
        <c:baseTimeUnit val="years"/>
      </c:dateAx>
      <c:valAx>
        <c:axId val="413805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807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80-4A0F-AE94-1DF274899DC5}"/>
            </c:ext>
          </c:extLst>
        </c:ser>
        <c:dLbls>
          <c:showLegendKey val="0"/>
          <c:showVal val="0"/>
          <c:showCatName val="0"/>
          <c:showSerName val="0"/>
          <c:showPercent val="0"/>
          <c:showBubbleSize val="0"/>
        </c:dLbls>
        <c:gapWidth val="150"/>
        <c:axId val="413810160"/>
        <c:axId val="413805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80-4A0F-AE94-1DF274899DC5}"/>
            </c:ext>
          </c:extLst>
        </c:ser>
        <c:dLbls>
          <c:showLegendKey val="0"/>
          <c:showVal val="0"/>
          <c:showCatName val="0"/>
          <c:showSerName val="0"/>
          <c:showPercent val="0"/>
          <c:showBubbleSize val="0"/>
        </c:dLbls>
        <c:marker val="1"/>
        <c:smooth val="0"/>
        <c:axId val="413810160"/>
        <c:axId val="413805064"/>
      </c:lineChart>
      <c:dateAx>
        <c:axId val="413810160"/>
        <c:scaling>
          <c:orientation val="minMax"/>
        </c:scaling>
        <c:delete val="1"/>
        <c:axPos val="b"/>
        <c:numFmt formatCode="&quot;H&quot;yy" sourceLinked="1"/>
        <c:majorTickMark val="none"/>
        <c:minorTickMark val="none"/>
        <c:tickLblPos val="none"/>
        <c:crossAx val="413805064"/>
        <c:crosses val="autoZero"/>
        <c:auto val="1"/>
        <c:lblOffset val="100"/>
        <c:baseTimeUnit val="years"/>
      </c:dateAx>
      <c:valAx>
        <c:axId val="413805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81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807-4EBE-B8FD-2443C0AC54AB}"/>
            </c:ext>
          </c:extLst>
        </c:ser>
        <c:dLbls>
          <c:showLegendKey val="0"/>
          <c:showVal val="0"/>
          <c:showCatName val="0"/>
          <c:showSerName val="0"/>
          <c:showPercent val="0"/>
          <c:showBubbleSize val="0"/>
        </c:dLbls>
        <c:gapWidth val="150"/>
        <c:axId val="378510136"/>
        <c:axId val="414981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07-4EBE-B8FD-2443C0AC54AB}"/>
            </c:ext>
          </c:extLst>
        </c:ser>
        <c:dLbls>
          <c:showLegendKey val="0"/>
          <c:showVal val="0"/>
          <c:showCatName val="0"/>
          <c:showSerName val="0"/>
          <c:showPercent val="0"/>
          <c:showBubbleSize val="0"/>
        </c:dLbls>
        <c:marker val="1"/>
        <c:smooth val="0"/>
        <c:axId val="378510136"/>
        <c:axId val="414981000"/>
      </c:lineChart>
      <c:dateAx>
        <c:axId val="378510136"/>
        <c:scaling>
          <c:orientation val="minMax"/>
        </c:scaling>
        <c:delete val="1"/>
        <c:axPos val="b"/>
        <c:numFmt formatCode="&quot;H&quot;yy" sourceLinked="1"/>
        <c:majorTickMark val="none"/>
        <c:minorTickMark val="none"/>
        <c:tickLblPos val="none"/>
        <c:crossAx val="414981000"/>
        <c:crosses val="autoZero"/>
        <c:auto val="1"/>
        <c:lblOffset val="100"/>
        <c:baseTimeUnit val="years"/>
      </c:dateAx>
      <c:valAx>
        <c:axId val="414981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510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649-487A-AA44-A89D47E62D8E}"/>
            </c:ext>
          </c:extLst>
        </c:ser>
        <c:dLbls>
          <c:showLegendKey val="0"/>
          <c:showVal val="0"/>
          <c:showCatName val="0"/>
          <c:showSerName val="0"/>
          <c:showPercent val="0"/>
          <c:showBubbleSize val="0"/>
        </c:dLbls>
        <c:gapWidth val="150"/>
        <c:axId val="414981392"/>
        <c:axId val="41497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49-487A-AA44-A89D47E62D8E}"/>
            </c:ext>
          </c:extLst>
        </c:ser>
        <c:dLbls>
          <c:showLegendKey val="0"/>
          <c:showVal val="0"/>
          <c:showCatName val="0"/>
          <c:showSerName val="0"/>
          <c:showPercent val="0"/>
          <c:showBubbleSize val="0"/>
        </c:dLbls>
        <c:marker val="1"/>
        <c:smooth val="0"/>
        <c:axId val="414981392"/>
        <c:axId val="414975904"/>
      </c:lineChart>
      <c:dateAx>
        <c:axId val="414981392"/>
        <c:scaling>
          <c:orientation val="minMax"/>
        </c:scaling>
        <c:delete val="1"/>
        <c:axPos val="b"/>
        <c:numFmt formatCode="&quot;H&quot;yy" sourceLinked="1"/>
        <c:majorTickMark val="none"/>
        <c:minorTickMark val="none"/>
        <c:tickLblPos val="none"/>
        <c:crossAx val="414975904"/>
        <c:crosses val="autoZero"/>
        <c:auto val="1"/>
        <c:lblOffset val="100"/>
        <c:baseTimeUnit val="years"/>
      </c:dateAx>
      <c:valAx>
        <c:axId val="41497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8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334.6</c:v>
                </c:pt>
                <c:pt idx="1">
                  <c:v>329.17</c:v>
                </c:pt>
                <c:pt idx="2">
                  <c:v>329.51</c:v>
                </c:pt>
                <c:pt idx="3">
                  <c:v>325.82</c:v>
                </c:pt>
                <c:pt idx="4">
                  <c:v>320.86</c:v>
                </c:pt>
              </c:numCache>
            </c:numRef>
          </c:val>
          <c:extLst>
            <c:ext xmlns:c16="http://schemas.microsoft.com/office/drawing/2014/chart" uri="{C3380CC4-5D6E-409C-BE32-E72D297353CC}">
              <c16:uniqueId val="{00000000-FB1C-41EC-BC99-19991BB8AB49}"/>
            </c:ext>
          </c:extLst>
        </c:ser>
        <c:dLbls>
          <c:showLegendKey val="0"/>
          <c:showVal val="0"/>
          <c:showCatName val="0"/>
          <c:showSerName val="0"/>
          <c:showPercent val="0"/>
          <c:showBubbleSize val="0"/>
        </c:dLbls>
        <c:gapWidth val="150"/>
        <c:axId val="414977472"/>
        <c:axId val="414978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248.44</c:v>
                </c:pt>
                <c:pt idx="1">
                  <c:v>244.85</c:v>
                </c:pt>
                <c:pt idx="2">
                  <c:v>296.89</c:v>
                </c:pt>
                <c:pt idx="3">
                  <c:v>270.57</c:v>
                </c:pt>
                <c:pt idx="4">
                  <c:v>294.27</c:v>
                </c:pt>
              </c:numCache>
            </c:numRef>
          </c:val>
          <c:smooth val="0"/>
          <c:extLst>
            <c:ext xmlns:c16="http://schemas.microsoft.com/office/drawing/2014/chart" uri="{C3380CC4-5D6E-409C-BE32-E72D297353CC}">
              <c16:uniqueId val="{00000001-FB1C-41EC-BC99-19991BB8AB49}"/>
            </c:ext>
          </c:extLst>
        </c:ser>
        <c:dLbls>
          <c:showLegendKey val="0"/>
          <c:showVal val="0"/>
          <c:showCatName val="0"/>
          <c:showSerName val="0"/>
          <c:showPercent val="0"/>
          <c:showBubbleSize val="0"/>
        </c:dLbls>
        <c:marker val="1"/>
        <c:smooth val="0"/>
        <c:axId val="414977472"/>
        <c:axId val="414978648"/>
      </c:lineChart>
      <c:dateAx>
        <c:axId val="414977472"/>
        <c:scaling>
          <c:orientation val="minMax"/>
        </c:scaling>
        <c:delete val="1"/>
        <c:axPos val="b"/>
        <c:numFmt formatCode="&quot;H&quot;yy" sourceLinked="1"/>
        <c:majorTickMark val="none"/>
        <c:minorTickMark val="none"/>
        <c:tickLblPos val="none"/>
        <c:crossAx val="414978648"/>
        <c:crosses val="autoZero"/>
        <c:auto val="1"/>
        <c:lblOffset val="100"/>
        <c:baseTimeUnit val="years"/>
      </c:dateAx>
      <c:valAx>
        <c:axId val="414978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7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49.9</c:v>
                </c:pt>
                <c:pt idx="1">
                  <c:v>58.89</c:v>
                </c:pt>
                <c:pt idx="2">
                  <c:v>59.71</c:v>
                </c:pt>
                <c:pt idx="3">
                  <c:v>58.29</c:v>
                </c:pt>
                <c:pt idx="4">
                  <c:v>57.16</c:v>
                </c:pt>
              </c:numCache>
            </c:numRef>
          </c:val>
          <c:extLst>
            <c:ext xmlns:c16="http://schemas.microsoft.com/office/drawing/2014/chart" uri="{C3380CC4-5D6E-409C-BE32-E72D297353CC}">
              <c16:uniqueId val="{00000000-0FA4-4FCA-AD6E-87006E84C218}"/>
            </c:ext>
          </c:extLst>
        </c:ser>
        <c:dLbls>
          <c:showLegendKey val="0"/>
          <c:showVal val="0"/>
          <c:showCatName val="0"/>
          <c:showSerName val="0"/>
          <c:showPercent val="0"/>
          <c:showBubbleSize val="0"/>
        </c:dLbls>
        <c:gapWidth val="150"/>
        <c:axId val="414976688"/>
        <c:axId val="414974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66.73</c:v>
                </c:pt>
                <c:pt idx="1">
                  <c:v>64.78</c:v>
                </c:pt>
                <c:pt idx="2">
                  <c:v>63.06</c:v>
                </c:pt>
                <c:pt idx="3">
                  <c:v>62.5</c:v>
                </c:pt>
                <c:pt idx="4">
                  <c:v>60.59</c:v>
                </c:pt>
              </c:numCache>
            </c:numRef>
          </c:val>
          <c:smooth val="0"/>
          <c:extLst>
            <c:ext xmlns:c16="http://schemas.microsoft.com/office/drawing/2014/chart" uri="{C3380CC4-5D6E-409C-BE32-E72D297353CC}">
              <c16:uniqueId val="{00000001-0FA4-4FCA-AD6E-87006E84C218}"/>
            </c:ext>
          </c:extLst>
        </c:ser>
        <c:dLbls>
          <c:showLegendKey val="0"/>
          <c:showVal val="0"/>
          <c:showCatName val="0"/>
          <c:showSerName val="0"/>
          <c:showPercent val="0"/>
          <c:showBubbleSize val="0"/>
        </c:dLbls>
        <c:marker val="1"/>
        <c:smooth val="0"/>
        <c:axId val="414976688"/>
        <c:axId val="414974728"/>
      </c:lineChart>
      <c:dateAx>
        <c:axId val="414976688"/>
        <c:scaling>
          <c:orientation val="minMax"/>
        </c:scaling>
        <c:delete val="1"/>
        <c:axPos val="b"/>
        <c:numFmt formatCode="&quot;H&quot;yy" sourceLinked="1"/>
        <c:majorTickMark val="none"/>
        <c:minorTickMark val="none"/>
        <c:tickLblPos val="none"/>
        <c:crossAx val="414974728"/>
        <c:crosses val="autoZero"/>
        <c:auto val="1"/>
        <c:lblOffset val="100"/>
        <c:baseTimeUnit val="years"/>
      </c:dateAx>
      <c:valAx>
        <c:axId val="414974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7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329.25</c:v>
                </c:pt>
                <c:pt idx="1">
                  <c:v>280.2</c:v>
                </c:pt>
                <c:pt idx="2">
                  <c:v>276.02</c:v>
                </c:pt>
                <c:pt idx="3">
                  <c:v>292.64</c:v>
                </c:pt>
                <c:pt idx="4">
                  <c:v>299.22000000000003</c:v>
                </c:pt>
              </c:numCache>
            </c:numRef>
          </c:val>
          <c:extLst>
            <c:ext xmlns:c16="http://schemas.microsoft.com/office/drawing/2014/chart" uri="{C3380CC4-5D6E-409C-BE32-E72D297353CC}">
              <c16:uniqueId val="{00000000-DC4A-4A19-8438-0DE9DFAC28D3}"/>
            </c:ext>
          </c:extLst>
        </c:ser>
        <c:dLbls>
          <c:showLegendKey val="0"/>
          <c:showVal val="0"/>
          <c:showCatName val="0"/>
          <c:showSerName val="0"/>
          <c:showPercent val="0"/>
          <c:showBubbleSize val="0"/>
        </c:dLbls>
        <c:gapWidth val="150"/>
        <c:axId val="414977080"/>
        <c:axId val="414977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241.29</c:v>
                </c:pt>
                <c:pt idx="1">
                  <c:v>250.21</c:v>
                </c:pt>
                <c:pt idx="2">
                  <c:v>264.77</c:v>
                </c:pt>
                <c:pt idx="3">
                  <c:v>269.33</c:v>
                </c:pt>
                <c:pt idx="4">
                  <c:v>280.23</c:v>
                </c:pt>
              </c:numCache>
            </c:numRef>
          </c:val>
          <c:smooth val="0"/>
          <c:extLst>
            <c:ext xmlns:c16="http://schemas.microsoft.com/office/drawing/2014/chart" uri="{C3380CC4-5D6E-409C-BE32-E72D297353CC}">
              <c16:uniqueId val="{00000001-DC4A-4A19-8438-0DE9DFAC28D3}"/>
            </c:ext>
          </c:extLst>
        </c:ser>
        <c:dLbls>
          <c:showLegendKey val="0"/>
          <c:showVal val="0"/>
          <c:showCatName val="0"/>
          <c:showSerName val="0"/>
          <c:showPercent val="0"/>
          <c:showBubbleSize val="0"/>
        </c:dLbls>
        <c:marker val="1"/>
        <c:smooth val="0"/>
        <c:axId val="414977080"/>
        <c:axId val="414977864"/>
      </c:lineChart>
      <c:dateAx>
        <c:axId val="414977080"/>
        <c:scaling>
          <c:orientation val="minMax"/>
        </c:scaling>
        <c:delete val="1"/>
        <c:axPos val="b"/>
        <c:numFmt formatCode="&quot;H&quot;yy" sourceLinked="1"/>
        <c:majorTickMark val="none"/>
        <c:minorTickMark val="none"/>
        <c:tickLblPos val="none"/>
        <c:crossAx val="414977864"/>
        <c:crosses val="autoZero"/>
        <c:auto val="1"/>
        <c:lblOffset val="100"/>
        <c:baseTimeUnit val="years"/>
      </c:dateAx>
      <c:valAx>
        <c:axId val="414977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77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大館市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70423</v>
      </c>
      <c r="AM8" s="69"/>
      <c r="AN8" s="69"/>
      <c r="AO8" s="69"/>
      <c r="AP8" s="69"/>
      <c r="AQ8" s="69"/>
      <c r="AR8" s="69"/>
      <c r="AS8" s="69"/>
      <c r="AT8" s="68">
        <f>データ!T6</f>
        <v>913.22</v>
      </c>
      <c r="AU8" s="68"/>
      <c r="AV8" s="68"/>
      <c r="AW8" s="68"/>
      <c r="AX8" s="68"/>
      <c r="AY8" s="68"/>
      <c r="AZ8" s="68"/>
      <c r="BA8" s="68"/>
      <c r="BB8" s="68">
        <f>データ!U6</f>
        <v>77.12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1.24</v>
      </c>
      <c r="Q10" s="68"/>
      <c r="R10" s="68"/>
      <c r="S10" s="68"/>
      <c r="T10" s="68"/>
      <c r="U10" s="68"/>
      <c r="V10" s="68"/>
      <c r="W10" s="68">
        <f>データ!Q6</f>
        <v>100</v>
      </c>
      <c r="X10" s="68"/>
      <c r="Y10" s="68"/>
      <c r="Z10" s="68"/>
      <c r="AA10" s="68"/>
      <c r="AB10" s="68"/>
      <c r="AC10" s="68"/>
      <c r="AD10" s="69">
        <f>データ!R6</f>
        <v>3190</v>
      </c>
      <c r="AE10" s="69"/>
      <c r="AF10" s="69"/>
      <c r="AG10" s="69"/>
      <c r="AH10" s="69"/>
      <c r="AI10" s="69"/>
      <c r="AJ10" s="69"/>
      <c r="AK10" s="2"/>
      <c r="AL10" s="69">
        <f>データ!V6</f>
        <v>868</v>
      </c>
      <c r="AM10" s="69"/>
      <c r="AN10" s="69"/>
      <c r="AO10" s="69"/>
      <c r="AP10" s="69"/>
      <c r="AQ10" s="69"/>
      <c r="AR10" s="69"/>
      <c r="AS10" s="69"/>
      <c r="AT10" s="68">
        <f>データ!W6</f>
        <v>0.83</v>
      </c>
      <c r="AU10" s="68"/>
      <c r="AV10" s="68"/>
      <c r="AW10" s="68"/>
      <c r="AX10" s="68"/>
      <c r="AY10" s="68"/>
      <c r="AZ10" s="68"/>
      <c r="BA10" s="68"/>
      <c r="BB10" s="68">
        <f>データ!X6</f>
        <v>1045.78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43</v>
      </c>
      <c r="N86" s="26" t="s">
        <v>43</v>
      </c>
      <c r="O86" s="26" t="str">
        <f>データ!EO6</f>
        <v>【-】</v>
      </c>
    </row>
  </sheetData>
  <sheetProtection algorithmName="SHA-512" hashValue="1gdxs/UX2ONKdTMNVl8MtCHgiK+LjFiQkaeLzIhsFY1HNaUoW7mJEenNVPEW6MI99WJqdmh/ppFTadJtQDJpxg==" saltValue="J69ANEGCPSdlEinCpor0Z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52043</v>
      </c>
      <c r="D6" s="33">
        <f t="shared" si="3"/>
        <v>47</v>
      </c>
      <c r="E6" s="33">
        <f t="shared" si="3"/>
        <v>18</v>
      </c>
      <c r="F6" s="33">
        <f t="shared" si="3"/>
        <v>0</v>
      </c>
      <c r="G6" s="33">
        <f t="shared" si="3"/>
        <v>0</v>
      </c>
      <c r="H6" s="33" t="str">
        <f t="shared" si="3"/>
        <v>秋田県　大館市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1.24</v>
      </c>
      <c r="Q6" s="34">
        <f t="shared" si="3"/>
        <v>100</v>
      </c>
      <c r="R6" s="34">
        <f t="shared" si="3"/>
        <v>3190</v>
      </c>
      <c r="S6" s="34">
        <f t="shared" si="3"/>
        <v>70423</v>
      </c>
      <c r="T6" s="34">
        <f t="shared" si="3"/>
        <v>913.22</v>
      </c>
      <c r="U6" s="34">
        <f t="shared" si="3"/>
        <v>77.12</v>
      </c>
      <c r="V6" s="34">
        <f t="shared" si="3"/>
        <v>868</v>
      </c>
      <c r="W6" s="34">
        <f t="shared" si="3"/>
        <v>0.83</v>
      </c>
      <c r="X6" s="34">
        <f t="shared" si="3"/>
        <v>1045.78</v>
      </c>
      <c r="Y6" s="35">
        <f>IF(Y7="",NA(),Y7)</f>
        <v>90.52</v>
      </c>
      <c r="Z6" s="35">
        <f t="shared" ref="Z6:AH6" si="4">IF(Z7="",NA(),Z7)</f>
        <v>100</v>
      </c>
      <c r="AA6" s="35">
        <f t="shared" si="4"/>
        <v>99.73</v>
      </c>
      <c r="AB6" s="35">
        <f t="shared" si="4"/>
        <v>100.78</v>
      </c>
      <c r="AC6" s="35">
        <f t="shared" si="4"/>
        <v>101.52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334.6</v>
      </c>
      <c r="BG6" s="35">
        <f t="shared" ref="BG6:BO6" si="7">IF(BG7="",NA(),BG7)</f>
        <v>329.17</v>
      </c>
      <c r="BH6" s="35">
        <f t="shared" si="7"/>
        <v>329.51</v>
      </c>
      <c r="BI6" s="35">
        <f t="shared" si="7"/>
        <v>325.82</v>
      </c>
      <c r="BJ6" s="35">
        <f t="shared" si="7"/>
        <v>320.86</v>
      </c>
      <c r="BK6" s="35">
        <f t="shared" si="7"/>
        <v>248.44</v>
      </c>
      <c r="BL6" s="35">
        <f t="shared" si="7"/>
        <v>244.85</v>
      </c>
      <c r="BM6" s="35">
        <f t="shared" si="7"/>
        <v>296.89</v>
      </c>
      <c r="BN6" s="35">
        <f t="shared" si="7"/>
        <v>270.57</v>
      </c>
      <c r="BO6" s="35">
        <f t="shared" si="7"/>
        <v>294.27</v>
      </c>
      <c r="BP6" s="34" t="str">
        <f>IF(BP7="","",IF(BP7="-","【-】","【"&amp;SUBSTITUTE(TEXT(BP7,"#,##0.00"),"-","△")&amp;"】"))</f>
        <v>【314.13】</v>
      </c>
      <c r="BQ6" s="35">
        <f>IF(BQ7="",NA(),BQ7)</f>
        <v>49.9</v>
      </c>
      <c r="BR6" s="35">
        <f t="shared" ref="BR6:BZ6" si="8">IF(BR7="",NA(),BR7)</f>
        <v>58.89</v>
      </c>
      <c r="BS6" s="35">
        <f t="shared" si="8"/>
        <v>59.71</v>
      </c>
      <c r="BT6" s="35">
        <f t="shared" si="8"/>
        <v>58.29</v>
      </c>
      <c r="BU6" s="35">
        <f t="shared" si="8"/>
        <v>57.16</v>
      </c>
      <c r="BV6" s="35">
        <f t="shared" si="8"/>
        <v>66.73</v>
      </c>
      <c r="BW6" s="35">
        <f t="shared" si="8"/>
        <v>64.78</v>
      </c>
      <c r="BX6" s="35">
        <f t="shared" si="8"/>
        <v>63.06</v>
      </c>
      <c r="BY6" s="35">
        <f t="shared" si="8"/>
        <v>62.5</v>
      </c>
      <c r="BZ6" s="35">
        <f t="shared" si="8"/>
        <v>60.59</v>
      </c>
      <c r="CA6" s="34" t="str">
        <f>IF(CA7="","",IF(CA7="-","【-】","【"&amp;SUBSTITUTE(TEXT(CA7,"#,##0.00"),"-","△")&amp;"】"))</f>
        <v>【58.42】</v>
      </c>
      <c r="CB6" s="35">
        <f>IF(CB7="",NA(),CB7)</f>
        <v>329.25</v>
      </c>
      <c r="CC6" s="35">
        <f t="shared" ref="CC6:CK6" si="9">IF(CC7="",NA(),CC7)</f>
        <v>280.2</v>
      </c>
      <c r="CD6" s="35">
        <f t="shared" si="9"/>
        <v>276.02</v>
      </c>
      <c r="CE6" s="35">
        <f t="shared" si="9"/>
        <v>292.64</v>
      </c>
      <c r="CF6" s="35">
        <f t="shared" si="9"/>
        <v>299.22000000000003</v>
      </c>
      <c r="CG6" s="35">
        <f t="shared" si="9"/>
        <v>241.29</v>
      </c>
      <c r="CH6" s="35">
        <f t="shared" si="9"/>
        <v>250.21</v>
      </c>
      <c r="CI6" s="35">
        <f t="shared" si="9"/>
        <v>264.77</v>
      </c>
      <c r="CJ6" s="35">
        <f t="shared" si="9"/>
        <v>269.33</v>
      </c>
      <c r="CK6" s="35">
        <f t="shared" si="9"/>
        <v>280.23</v>
      </c>
      <c r="CL6" s="34" t="str">
        <f>IF(CL7="","",IF(CL7="-","【-】","【"&amp;SUBSTITUTE(TEXT(CL7,"#,##0.00"),"-","△")&amp;"】"))</f>
        <v>【282.28】</v>
      </c>
      <c r="CM6" s="35">
        <f>IF(CM7="",NA(),CM7)</f>
        <v>42.37</v>
      </c>
      <c r="CN6" s="35">
        <f t="shared" ref="CN6:CV6" si="10">IF(CN7="",NA(),CN7)</f>
        <v>41.74</v>
      </c>
      <c r="CO6" s="35">
        <f t="shared" si="10"/>
        <v>40.51</v>
      </c>
      <c r="CP6" s="35">
        <f t="shared" si="10"/>
        <v>37.950000000000003</v>
      </c>
      <c r="CQ6" s="35">
        <f t="shared" si="10"/>
        <v>36.97</v>
      </c>
      <c r="CR6" s="35">
        <f t="shared" si="10"/>
        <v>61.94</v>
      </c>
      <c r="CS6" s="35">
        <f t="shared" si="10"/>
        <v>61.79</v>
      </c>
      <c r="CT6" s="35">
        <f t="shared" si="10"/>
        <v>59.94</v>
      </c>
      <c r="CU6" s="35">
        <f t="shared" si="10"/>
        <v>59.64</v>
      </c>
      <c r="CV6" s="35">
        <f t="shared" si="10"/>
        <v>58.19</v>
      </c>
      <c r="CW6" s="34" t="str">
        <f>IF(CW7="","",IF(CW7="-","【-】","【"&amp;SUBSTITUTE(TEXT(CW7,"#,##0.00"),"-","△")&amp;"】"))</f>
        <v>【57.83】</v>
      </c>
      <c r="CX6" s="35">
        <f>IF(CX7="",NA(),CX7)</f>
        <v>99.81</v>
      </c>
      <c r="CY6" s="35">
        <f t="shared" ref="CY6:DG6" si="11">IF(CY7="",NA(),CY7)</f>
        <v>99.8</v>
      </c>
      <c r="CZ6" s="35">
        <f t="shared" si="11"/>
        <v>99.79</v>
      </c>
      <c r="DA6" s="35">
        <f t="shared" si="11"/>
        <v>99.89</v>
      </c>
      <c r="DB6" s="35">
        <f t="shared" si="11"/>
        <v>100</v>
      </c>
      <c r="DC6" s="35">
        <f t="shared" si="11"/>
        <v>94.14</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52043</v>
      </c>
      <c r="D7" s="37">
        <v>47</v>
      </c>
      <c r="E7" s="37">
        <v>18</v>
      </c>
      <c r="F7" s="37">
        <v>0</v>
      </c>
      <c r="G7" s="37">
        <v>0</v>
      </c>
      <c r="H7" s="37" t="s">
        <v>97</v>
      </c>
      <c r="I7" s="37" t="s">
        <v>98</v>
      </c>
      <c r="J7" s="37" t="s">
        <v>99</v>
      </c>
      <c r="K7" s="37" t="s">
        <v>100</v>
      </c>
      <c r="L7" s="37" t="s">
        <v>101</v>
      </c>
      <c r="M7" s="37" t="s">
        <v>102</v>
      </c>
      <c r="N7" s="38" t="s">
        <v>103</v>
      </c>
      <c r="O7" s="38" t="s">
        <v>104</v>
      </c>
      <c r="P7" s="38">
        <v>1.24</v>
      </c>
      <c r="Q7" s="38">
        <v>100</v>
      </c>
      <c r="R7" s="38">
        <v>3190</v>
      </c>
      <c r="S7" s="38">
        <v>70423</v>
      </c>
      <c r="T7" s="38">
        <v>913.22</v>
      </c>
      <c r="U7" s="38">
        <v>77.12</v>
      </c>
      <c r="V7" s="38">
        <v>868</v>
      </c>
      <c r="W7" s="38">
        <v>0.83</v>
      </c>
      <c r="X7" s="38">
        <v>1045.78</v>
      </c>
      <c r="Y7" s="38">
        <v>90.52</v>
      </c>
      <c r="Z7" s="38">
        <v>100</v>
      </c>
      <c r="AA7" s="38">
        <v>99.73</v>
      </c>
      <c r="AB7" s="38">
        <v>100.78</v>
      </c>
      <c r="AC7" s="38">
        <v>101.52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334.6</v>
      </c>
      <c r="BG7" s="38">
        <v>329.17</v>
      </c>
      <c r="BH7" s="38">
        <v>329.51</v>
      </c>
      <c r="BI7" s="38">
        <v>325.82</v>
      </c>
      <c r="BJ7" s="38">
        <v>320.86</v>
      </c>
      <c r="BK7" s="38">
        <v>248.44</v>
      </c>
      <c r="BL7" s="38">
        <v>244.85</v>
      </c>
      <c r="BM7" s="38">
        <v>296.89</v>
      </c>
      <c r="BN7" s="38">
        <v>270.57</v>
      </c>
      <c r="BO7" s="38">
        <v>294.27</v>
      </c>
      <c r="BP7" s="38">
        <v>314.13</v>
      </c>
      <c r="BQ7" s="38">
        <v>49.9</v>
      </c>
      <c r="BR7" s="38">
        <v>58.89</v>
      </c>
      <c r="BS7" s="38">
        <v>59.71</v>
      </c>
      <c r="BT7" s="38">
        <v>58.29</v>
      </c>
      <c r="BU7" s="38">
        <v>57.16</v>
      </c>
      <c r="BV7" s="38">
        <v>66.73</v>
      </c>
      <c r="BW7" s="38">
        <v>64.78</v>
      </c>
      <c r="BX7" s="38">
        <v>63.06</v>
      </c>
      <c r="BY7" s="38">
        <v>62.5</v>
      </c>
      <c r="BZ7" s="38">
        <v>60.59</v>
      </c>
      <c r="CA7" s="38">
        <v>58.42</v>
      </c>
      <c r="CB7" s="38">
        <v>329.25</v>
      </c>
      <c r="CC7" s="38">
        <v>280.2</v>
      </c>
      <c r="CD7" s="38">
        <v>276.02</v>
      </c>
      <c r="CE7" s="38">
        <v>292.64</v>
      </c>
      <c r="CF7" s="38">
        <v>299.22000000000003</v>
      </c>
      <c r="CG7" s="38">
        <v>241.29</v>
      </c>
      <c r="CH7" s="38">
        <v>250.21</v>
      </c>
      <c r="CI7" s="38">
        <v>264.77</v>
      </c>
      <c r="CJ7" s="38">
        <v>269.33</v>
      </c>
      <c r="CK7" s="38">
        <v>280.23</v>
      </c>
      <c r="CL7" s="38">
        <v>282.27999999999997</v>
      </c>
      <c r="CM7" s="38">
        <v>42.37</v>
      </c>
      <c r="CN7" s="38">
        <v>41.74</v>
      </c>
      <c r="CO7" s="38">
        <v>40.51</v>
      </c>
      <c r="CP7" s="38">
        <v>37.950000000000003</v>
      </c>
      <c r="CQ7" s="38">
        <v>36.97</v>
      </c>
      <c r="CR7" s="38">
        <v>61.94</v>
      </c>
      <c r="CS7" s="38">
        <v>61.79</v>
      </c>
      <c r="CT7" s="38">
        <v>59.94</v>
      </c>
      <c r="CU7" s="38">
        <v>59.64</v>
      </c>
      <c r="CV7" s="38">
        <v>58.19</v>
      </c>
      <c r="CW7" s="38">
        <v>57.83</v>
      </c>
      <c r="CX7" s="38">
        <v>99.81</v>
      </c>
      <c r="CY7" s="38">
        <v>99.8</v>
      </c>
      <c r="CZ7" s="38">
        <v>99.79</v>
      </c>
      <c r="DA7" s="38">
        <v>99.89</v>
      </c>
      <c r="DB7" s="38">
        <v>100</v>
      </c>
      <c r="DC7" s="38">
        <v>94.14</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2022-09-21T02:49:25Z</dcterms:created>
  <dcterms:modified xsi:type="dcterms:W3CDTF">2022-09-21T02:49:35Z</dcterms:modified>
</cp:coreProperties>
</file>