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CED722C1-7A24-4DBB-81A2-1BE82C68A881}" xr6:coauthVersionLast="47" xr6:coauthVersionMax="47" xr10:uidLastSave="{00000000-0000-0000-0000-000000000000}"/>
  <workbookProtection workbookAlgorithmName="SHA-512" workbookHashValue="ZzdX06gjS4HMJUuIf/p3YqY5kUynl5QlPLa9jE8YELvFGBqpcAvDvOF1aQ18VnTvTGClCI+JusjSIIb68x2Bww==" workbookSaltValue="t/gKDO68EKDMD14CW4H9x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G85" i="4"/>
  <c r="F85" i="4"/>
  <c r="AL10" i="4"/>
  <c r="AD10" i="4"/>
  <c r="W10" i="4"/>
  <c r="B10" i="4"/>
  <c r="AD8" i="4"/>
  <c r="P8" i="4"/>
  <c r="I8" i="4"/>
  <c r="B8" i="4"/>
</calcChain>
</file>

<file path=xl/sharedStrings.xml><?xml version="1.0" encoding="utf-8"?>
<sst xmlns="http://schemas.openxmlformats.org/spreadsheetml/2006/main" count="236" uniqueCount="116">
  <si>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</si>
  <si>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</si>
  <si>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</si>
  <si>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</si>
  <si>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</si>
  <si>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</si>
  <si>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</si>
  <si>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</si>
  <si>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</si>
  <si>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</si>
  <si>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</si>
  <si>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</si>
  <si>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</si>
  <si>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</si>
  <si>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</si>
  <si>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</si>
  <si>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</si>
  <si>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</si>
  <si>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</si>
  <si>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</si>
  <si>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</si>
  <si>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</si>
  <si>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</si>
  <si>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</si>
  <si>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</si>
  <si>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</si>
  <si>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</si>
  <si>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</si>
  <si>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</si>
  <si>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</si>
  <si>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</si>
  <si>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</si>
  <si>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</si>
  <si>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</si>
  <si>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</si>
  <si>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</si>
  <si>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</si>
  <si>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</si>
  <si>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</si>
  <si>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</si>
  <si>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</si>
  <si>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</si>
  <si>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</si>
  <si>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</si>
  <si>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</si>
  <si>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</si>
  <si>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</si>
  <si>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</si>
  <si>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</si>
  <si>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</si>
  <si>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</si>
  <si>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</si>
  <si>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</si>
  <si>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</si>
  <si>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</si>
  <si>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</si>
  <si>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</si>
  <si>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</si>
  <si>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</si>
  <si>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</si>
  <si>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</si>
  <si>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</si>
  <si>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</si>
  <si>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</si>
  <si>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</si>
  <si>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</si>
  <si>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</si>
  <si>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</si>
  <si>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</si>
  <si>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</si>
  <si>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</si>
  <si>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</si>
  <si>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</si>
  <si>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</si>
  <si>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</si>
  <si>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</si>
  <si>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</si>
  <si>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</si>
  <si>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</si>
  <si>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</si>
  <si>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</si>
  <si>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</si>
  <si>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</si>
  <si>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</si>
  <si>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</si>
  <si>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</si>
  <si>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</si>
  <si>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</si>
  <si>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</si>
  <si>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</si>
  <si>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</si>
  <si>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</si>
  <si>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</si>
  <si>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</si>
  <si>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</si>
  <si>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</si>
  <si>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</si>
  <si>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</si>
  <si>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</si>
  <si>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</si>
  <si>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</si>
  <si>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</si>
  <si>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</si>
  <si>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</si>
  <si>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</si>
  <si>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</si>
  <si>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</si>
  <si>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</si>
  <si>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</si>
  <si>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</si>
  <si>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</si>
  <si>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</si>
  <si>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</si>
  <si>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の公共下水道事業は平成4年度の供用開始から28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</si>
  <si>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令和7年度ないし8年度まで整備事業を拡大して未普及地域の解消を進めることとしており、その間、経常収支比率、累積欠損金比率等は使用料の増収によって改善していく見込みとなっています。企業債残高も平成30年度をピークに少しずつ減少に転じる見込みとなっています。さらに、未普及地域の早期解消と建設事業費の削減に向けた取り組みを検討し、健全性の確保に努めます。　
　</t>
    <rPh sb="106" eb="108">
      <t>ネンド</t>
    </rPh>
    <rPh sb="203" eb="204">
      <t>スコ</t>
    </rPh>
    <phoneticPr fontId="4"/>
  </si>
  <si>
    <t>　経常収支比率は前年度より少し改善していますが、類似団体に比べると悪い数値となっています。これは、下水道整備が進み固定資産の減価償却費が増加したためです。
　経費回収率は100％となりましたが、これは統計上の計算によるものであり、実際は使用料でまかなえている状況にはありません。経常収支比率に表れているように決算は赤字となっており、毎年累積欠損金が増加している状況です。
　これは、本事業が依然未普及地域を多く抱える建設途上であり、多額の整備費用に対して下水道使用料収入が伴っていないためで、当面、大幅な改善は見込めない状況です。
　今後、令和7年度ないし8年度までに人口集中地区の整備による収益の増加を見込んでおり、さらに水洗化率の向上につとめ経営の健全化に取り組んでいきます。
　</t>
    <rPh sb="279" eb="281">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</si>
</sst>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03-4DE9-818F-666C8A1D5CF2}"/>
            </c:ext>
          </c:extLst>
        </c:ser>
        <c:dLbls>
          <c:showLegendKey val="0"/>
          <c:showVal val="0"/>
          <c:showCatName val="0"/>
          <c:showSerName val="0"/>
          <c:showPercent val="0"/>
          <c:showBubbleSize val="0"/>
        </c:dLbls>
        <c:gapWidth val="150"/>
        <c:axId val="412403888"/>
        <c:axId val="412410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0.11</c:v>
                </c:pt>
                <c:pt idx="2">
                  <c:v>0.09</c:v>
                </c:pt>
                <c:pt idx="3">
                  <c:v>0.12</c:v>
                </c:pt>
                <c:pt idx="4">
                  <c:v>0.15</c:v>
                </c:pt>
              </c:numCache>
            </c:numRef>
          </c:val>
          <c:smooth val="0"/>
          <c:extLst>
            <c:ext xmlns:c16="http://schemas.microsoft.com/office/drawing/2014/chart" uri="{C3380CC4-5D6E-409C-BE32-E72D297353CC}">
              <c16:uniqueId val="{00000001-3B03-4DE9-818F-666C8A1D5CF2}"/>
            </c:ext>
          </c:extLst>
        </c:ser>
        <c:dLbls>
          <c:showLegendKey val="0"/>
          <c:showVal val="0"/>
          <c:showCatName val="0"/>
          <c:showSerName val="0"/>
          <c:showPercent val="0"/>
          <c:showBubbleSize val="0"/>
        </c:dLbls>
        <c:marker val="1"/>
        <c:smooth val="0"/>
        <c:axId val="412403888"/>
        <c:axId val="412410552"/>
      </c:lineChart>
      <c:dateAx>
        <c:axId val="412403888"/>
        <c:scaling>
          <c:orientation val="minMax"/>
        </c:scaling>
        <c:delete val="1"/>
        <c:axPos val="b"/>
        <c:numFmt formatCode="&quot;H&quot;yy" sourceLinked="1"/>
        <c:majorTickMark val="none"/>
        <c:minorTickMark val="none"/>
        <c:tickLblPos val="none"/>
        <c:crossAx val="412410552"/>
        <c:crosses val="autoZero"/>
        <c:auto val="1"/>
        <c:lblOffset val="100"/>
        <c:baseTimeUnit val="years"/>
      </c:dateAx>
      <c:valAx>
        <c:axId val="412410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75-4024-A709-2363A6B4CB6F}"/>
            </c:ext>
          </c:extLst>
        </c:ser>
        <c:dLbls>
          <c:showLegendKey val="0"/>
          <c:showVal val="0"/>
          <c:showCatName val="0"/>
          <c:showSerName val="0"/>
          <c:showPercent val="0"/>
          <c:showBubbleSize val="0"/>
        </c:dLbls>
        <c:gapWidth val="150"/>
        <c:axId val="405968920"/>
        <c:axId val="406474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59.55</c:v>
                </c:pt>
                <c:pt idx="2">
                  <c:v>59.19</c:v>
                </c:pt>
                <c:pt idx="3">
                  <c:v>61.4</c:v>
                </c:pt>
                <c:pt idx="4">
                  <c:v>61.51</c:v>
                </c:pt>
              </c:numCache>
            </c:numRef>
          </c:val>
          <c:smooth val="0"/>
          <c:extLst>
            <c:ext xmlns:c16="http://schemas.microsoft.com/office/drawing/2014/chart" uri="{C3380CC4-5D6E-409C-BE32-E72D297353CC}">
              <c16:uniqueId val="{00000001-9C75-4024-A709-2363A6B4CB6F}"/>
            </c:ext>
          </c:extLst>
        </c:ser>
        <c:dLbls>
          <c:showLegendKey val="0"/>
          <c:showVal val="0"/>
          <c:showCatName val="0"/>
          <c:showSerName val="0"/>
          <c:showPercent val="0"/>
          <c:showBubbleSize val="0"/>
        </c:dLbls>
        <c:marker val="1"/>
        <c:smooth val="0"/>
        <c:axId val="405968920"/>
        <c:axId val="406474728"/>
      </c:lineChart>
      <c:dateAx>
        <c:axId val="405968920"/>
        <c:scaling>
          <c:orientation val="minMax"/>
        </c:scaling>
        <c:delete val="1"/>
        <c:axPos val="b"/>
        <c:numFmt formatCode="&quot;H&quot;yy" sourceLinked="1"/>
        <c:majorTickMark val="none"/>
        <c:minorTickMark val="none"/>
        <c:tickLblPos val="none"/>
        <c:crossAx val="406474728"/>
        <c:crosses val="autoZero"/>
        <c:auto val="1"/>
        <c:lblOffset val="100"/>
        <c:baseTimeUnit val="years"/>
      </c:dateAx>
      <c:valAx>
        <c:axId val="406474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8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79.48</c:v>
                </c:pt>
                <c:pt idx="1">
                  <c:v>81.400000000000006</c:v>
                </c:pt>
                <c:pt idx="2">
                  <c:v>81.02</c:v>
                </c:pt>
                <c:pt idx="3">
                  <c:v>82.9</c:v>
                </c:pt>
                <c:pt idx="4">
                  <c:v>82.84</c:v>
                </c:pt>
              </c:numCache>
            </c:numRef>
          </c:val>
          <c:extLst>
            <c:ext xmlns:c16="http://schemas.microsoft.com/office/drawing/2014/chart" uri="{C3380CC4-5D6E-409C-BE32-E72D297353CC}">
              <c16:uniqueId val="{00000000-8A53-4F39-B77D-33834F39AAD7}"/>
            </c:ext>
          </c:extLst>
        </c:ser>
        <c:dLbls>
          <c:showLegendKey val="0"/>
          <c:showVal val="0"/>
          <c:showCatName val="0"/>
          <c:showSerName val="0"/>
          <c:showPercent val="0"/>
          <c:showBubbleSize val="0"/>
        </c:dLbls>
        <c:gapWidth val="150"/>
        <c:axId val="406476688"/>
        <c:axId val="406470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86.83</c:v>
                </c:pt>
                <c:pt idx="1">
                  <c:v>87.14</c:v>
                </c:pt>
                <c:pt idx="2">
                  <c:v>86.66</c:v>
                </c:pt>
                <c:pt idx="3">
                  <c:v>86.28</c:v>
                </c:pt>
                <c:pt idx="4">
                  <c:v>85.82</c:v>
                </c:pt>
              </c:numCache>
            </c:numRef>
          </c:val>
          <c:smooth val="0"/>
          <c:extLst>
            <c:ext xmlns:c16="http://schemas.microsoft.com/office/drawing/2014/chart" uri="{C3380CC4-5D6E-409C-BE32-E72D297353CC}">
              <c16:uniqueId val="{00000001-8A53-4F39-B77D-33834F39AAD7}"/>
            </c:ext>
          </c:extLst>
        </c:ser>
        <c:dLbls>
          <c:showLegendKey val="0"/>
          <c:showVal val="0"/>
          <c:showCatName val="0"/>
          <c:showSerName val="0"/>
          <c:showPercent val="0"/>
          <c:showBubbleSize val="0"/>
        </c:dLbls>
        <c:marker val="1"/>
        <c:smooth val="0"/>
        <c:axId val="406476688"/>
        <c:axId val="406470808"/>
      </c:lineChart>
      <c:dateAx>
        <c:axId val="406476688"/>
        <c:scaling>
          <c:orientation val="minMax"/>
        </c:scaling>
        <c:delete val="1"/>
        <c:axPos val="b"/>
        <c:numFmt formatCode="&quot;H&quot;yy" sourceLinked="1"/>
        <c:majorTickMark val="none"/>
        <c:minorTickMark val="none"/>
        <c:tickLblPos val="none"/>
        <c:crossAx val="406470808"/>
        <c:crosses val="autoZero"/>
        <c:auto val="1"/>
        <c:lblOffset val="100"/>
        <c:baseTimeUnit val="years"/>
      </c:dateAx>
      <c:valAx>
        <c:axId val="406470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647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96.98</c:v>
                </c:pt>
                <c:pt idx="1">
                  <c:v>96.32</c:v>
                </c:pt>
                <c:pt idx="2">
                  <c:v>94.62</c:v>
                </c:pt>
                <c:pt idx="3">
                  <c:v>98.9</c:v>
                </c:pt>
                <c:pt idx="4">
                  <c:v>99.66</c:v>
                </c:pt>
              </c:numCache>
            </c:numRef>
          </c:val>
          <c:extLst>
            <c:ext xmlns:c16="http://schemas.microsoft.com/office/drawing/2014/chart" uri="{C3380CC4-5D6E-409C-BE32-E72D297353CC}">
              <c16:uniqueId val="{00000000-66A4-4EA6-B791-B7216E47E4F4}"/>
            </c:ext>
          </c:extLst>
        </c:ser>
        <c:dLbls>
          <c:showLegendKey val="0"/>
          <c:showVal val="0"/>
          <c:showCatName val="0"/>
          <c:showSerName val="0"/>
          <c:showPercent val="0"/>
          <c:showBubbleSize val="0"/>
        </c:dLbls>
        <c:gapWidth val="150"/>
        <c:axId val="412408200"/>
        <c:axId val="41240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105.73</c:v>
                </c:pt>
                <c:pt idx="1">
                  <c:v>108.38</c:v>
                </c:pt>
                <c:pt idx="2">
                  <c:v>108.43</c:v>
                </c:pt>
                <c:pt idx="3">
                  <c:v>107.15</c:v>
                </c:pt>
                <c:pt idx="4">
                  <c:v>109.91</c:v>
                </c:pt>
              </c:numCache>
            </c:numRef>
          </c:val>
          <c:smooth val="0"/>
          <c:extLst>
            <c:ext xmlns:c16="http://schemas.microsoft.com/office/drawing/2014/chart" uri="{C3380CC4-5D6E-409C-BE32-E72D297353CC}">
              <c16:uniqueId val="{00000001-66A4-4EA6-B791-B7216E47E4F4}"/>
            </c:ext>
          </c:extLst>
        </c:ser>
        <c:dLbls>
          <c:showLegendKey val="0"/>
          <c:showVal val="0"/>
          <c:showCatName val="0"/>
          <c:showSerName val="0"/>
          <c:showPercent val="0"/>
          <c:showBubbleSize val="0"/>
        </c:dLbls>
        <c:marker val="1"/>
        <c:smooth val="0"/>
        <c:axId val="412408200"/>
        <c:axId val="412404280"/>
      </c:lineChart>
      <c:dateAx>
        <c:axId val="412408200"/>
        <c:scaling>
          <c:orientation val="minMax"/>
        </c:scaling>
        <c:delete val="1"/>
        <c:axPos val="b"/>
        <c:numFmt formatCode="&quot;H&quot;yy" sourceLinked="1"/>
        <c:majorTickMark val="none"/>
        <c:minorTickMark val="none"/>
        <c:tickLblPos val="none"/>
        <c:crossAx val="412404280"/>
        <c:crosses val="autoZero"/>
        <c:auto val="1"/>
        <c:lblOffset val="100"/>
        <c:baseTimeUnit val="years"/>
      </c:dateAx>
      <c:valAx>
        <c:axId val="412404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21.38</c:v>
                </c:pt>
                <c:pt idx="1">
                  <c:v>22.78</c:v>
                </c:pt>
                <c:pt idx="2">
                  <c:v>24.15</c:v>
                </c:pt>
                <c:pt idx="3">
                  <c:v>25.87</c:v>
                </c:pt>
                <c:pt idx="4">
                  <c:v>27.58</c:v>
                </c:pt>
              </c:numCache>
            </c:numRef>
          </c:val>
          <c:extLst>
            <c:ext xmlns:c16="http://schemas.microsoft.com/office/drawing/2014/chart" uri="{C3380CC4-5D6E-409C-BE32-E72D297353CC}">
              <c16:uniqueId val="{00000000-945B-44FA-B04A-B15B40FB5463}"/>
            </c:ext>
          </c:extLst>
        </c:ser>
        <c:dLbls>
          <c:showLegendKey val="0"/>
          <c:showVal val="0"/>
          <c:showCatName val="0"/>
          <c:showSerName val="0"/>
          <c:showPercent val="0"/>
          <c:showBubbleSize val="0"/>
        </c:dLbls>
        <c:gapWidth val="150"/>
        <c:axId val="412405456"/>
        <c:axId val="412407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14.26</c:v>
                </c:pt>
                <c:pt idx="1">
                  <c:v>15.21</c:v>
                </c:pt>
                <c:pt idx="2">
                  <c:v>17.350000000000001</c:v>
                </c:pt>
                <c:pt idx="3">
                  <c:v>17.239999999999998</c:v>
                </c:pt>
                <c:pt idx="4">
                  <c:v>15.29</c:v>
                </c:pt>
              </c:numCache>
            </c:numRef>
          </c:val>
          <c:smooth val="0"/>
          <c:extLst>
            <c:ext xmlns:c16="http://schemas.microsoft.com/office/drawing/2014/chart" uri="{C3380CC4-5D6E-409C-BE32-E72D297353CC}">
              <c16:uniqueId val="{00000001-945B-44FA-B04A-B15B40FB5463}"/>
            </c:ext>
          </c:extLst>
        </c:ser>
        <c:dLbls>
          <c:showLegendKey val="0"/>
          <c:showVal val="0"/>
          <c:showCatName val="0"/>
          <c:showSerName val="0"/>
          <c:showPercent val="0"/>
          <c:showBubbleSize val="0"/>
        </c:dLbls>
        <c:marker val="1"/>
        <c:smooth val="0"/>
        <c:axId val="412405456"/>
        <c:axId val="412407416"/>
      </c:lineChart>
      <c:dateAx>
        <c:axId val="412405456"/>
        <c:scaling>
          <c:orientation val="minMax"/>
        </c:scaling>
        <c:delete val="1"/>
        <c:axPos val="b"/>
        <c:numFmt formatCode="&quot;H&quot;yy" sourceLinked="1"/>
        <c:majorTickMark val="none"/>
        <c:minorTickMark val="none"/>
        <c:tickLblPos val="none"/>
        <c:crossAx val="412407416"/>
        <c:crosses val="autoZero"/>
        <c:auto val="1"/>
        <c:lblOffset val="100"/>
        <c:baseTimeUnit val="years"/>
      </c:dateAx>
      <c:valAx>
        <c:axId val="412407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43-4562-AA7A-111ED1E2136E}"/>
            </c:ext>
          </c:extLst>
        </c:ser>
        <c:dLbls>
          <c:showLegendKey val="0"/>
          <c:showVal val="0"/>
          <c:showCatName val="0"/>
          <c:showSerName val="0"/>
          <c:showPercent val="0"/>
          <c:showBubbleSize val="0"/>
        </c:dLbls>
        <c:gapWidth val="150"/>
        <c:axId val="412406632"/>
        <c:axId val="41240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0.11</c:v>
                </c:pt>
                <c:pt idx="4">
                  <c:v>0.11</c:v>
                </c:pt>
              </c:numCache>
            </c:numRef>
          </c:val>
          <c:smooth val="0"/>
          <c:extLst>
            <c:ext xmlns:c16="http://schemas.microsoft.com/office/drawing/2014/chart" uri="{C3380CC4-5D6E-409C-BE32-E72D297353CC}">
              <c16:uniqueId val="{00000001-1743-4562-AA7A-111ED1E2136E}"/>
            </c:ext>
          </c:extLst>
        </c:ser>
        <c:dLbls>
          <c:showLegendKey val="0"/>
          <c:showVal val="0"/>
          <c:showCatName val="0"/>
          <c:showSerName val="0"/>
          <c:showPercent val="0"/>
          <c:showBubbleSize val="0"/>
        </c:dLbls>
        <c:marker val="1"/>
        <c:smooth val="0"/>
        <c:axId val="412406632"/>
        <c:axId val="412407024"/>
      </c:lineChart>
      <c:dateAx>
        <c:axId val="412406632"/>
        <c:scaling>
          <c:orientation val="minMax"/>
        </c:scaling>
        <c:delete val="1"/>
        <c:axPos val="b"/>
        <c:numFmt formatCode="&quot;H&quot;yy" sourceLinked="1"/>
        <c:majorTickMark val="none"/>
        <c:minorTickMark val="none"/>
        <c:tickLblPos val="none"/>
        <c:crossAx val="412407024"/>
        <c:crosses val="autoZero"/>
        <c:auto val="1"/>
        <c:lblOffset val="100"/>
        <c:baseTimeUnit val="years"/>
      </c:dateAx>
      <c:valAx>
        <c:axId val="41240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6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257.95</c:v>
                </c:pt>
                <c:pt idx="1">
                  <c:v>263.13</c:v>
                </c:pt>
                <c:pt idx="2">
                  <c:v>267.54000000000002</c:v>
                </c:pt>
                <c:pt idx="3">
                  <c:v>264.87</c:v>
                </c:pt>
                <c:pt idx="4">
                  <c:v>259.76</c:v>
                </c:pt>
              </c:numCache>
            </c:numRef>
          </c:val>
          <c:extLst>
            <c:ext xmlns:c16="http://schemas.microsoft.com/office/drawing/2014/chart" uri="{C3380CC4-5D6E-409C-BE32-E72D297353CC}">
              <c16:uniqueId val="{00000000-5016-4DFE-8C64-CC064BFFF172}"/>
            </c:ext>
          </c:extLst>
        </c:ser>
        <c:dLbls>
          <c:showLegendKey val="0"/>
          <c:showVal val="0"/>
          <c:showCatName val="0"/>
          <c:showSerName val="0"/>
          <c:showPercent val="0"/>
          <c:showBubbleSize val="0"/>
        </c:dLbls>
        <c:gapWidth val="150"/>
        <c:axId val="412409376"/>
        <c:axId val="40597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14.68</c:v>
                </c:pt>
                <c:pt idx="1">
                  <c:v>12.78</c:v>
                </c:pt>
                <c:pt idx="2">
                  <c:v>12.89</c:v>
                </c:pt>
                <c:pt idx="3">
                  <c:v>15.68</c:v>
                </c:pt>
                <c:pt idx="4">
                  <c:v>9.42</c:v>
                </c:pt>
              </c:numCache>
            </c:numRef>
          </c:val>
          <c:smooth val="0"/>
          <c:extLst>
            <c:ext xmlns:c16="http://schemas.microsoft.com/office/drawing/2014/chart" uri="{C3380CC4-5D6E-409C-BE32-E72D297353CC}">
              <c16:uniqueId val="{00000001-5016-4DFE-8C64-CC064BFFF172}"/>
            </c:ext>
          </c:extLst>
        </c:ser>
        <c:dLbls>
          <c:showLegendKey val="0"/>
          <c:showVal val="0"/>
          <c:showCatName val="0"/>
          <c:showSerName val="0"/>
          <c:showPercent val="0"/>
          <c:showBubbleSize val="0"/>
        </c:dLbls>
        <c:marker val="1"/>
        <c:smooth val="0"/>
        <c:axId val="412409376"/>
        <c:axId val="405970096"/>
      </c:lineChart>
      <c:dateAx>
        <c:axId val="412409376"/>
        <c:scaling>
          <c:orientation val="minMax"/>
        </c:scaling>
        <c:delete val="1"/>
        <c:axPos val="b"/>
        <c:numFmt formatCode="&quot;H&quot;yy" sourceLinked="1"/>
        <c:majorTickMark val="none"/>
        <c:minorTickMark val="none"/>
        <c:tickLblPos val="none"/>
        <c:crossAx val="405970096"/>
        <c:crosses val="autoZero"/>
        <c:auto val="1"/>
        <c:lblOffset val="100"/>
        <c:baseTimeUnit val="years"/>
      </c:dateAx>
      <c:valAx>
        <c:axId val="40597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56.98</c:v>
                </c:pt>
                <c:pt idx="1">
                  <c:v>57.4</c:v>
                </c:pt>
                <c:pt idx="2">
                  <c:v>49.4</c:v>
                </c:pt>
                <c:pt idx="3">
                  <c:v>31.78</c:v>
                </c:pt>
                <c:pt idx="4">
                  <c:v>27.47</c:v>
                </c:pt>
              </c:numCache>
            </c:numRef>
          </c:val>
          <c:extLst>
            <c:ext xmlns:c16="http://schemas.microsoft.com/office/drawing/2014/chart" uri="{C3380CC4-5D6E-409C-BE32-E72D297353CC}">
              <c16:uniqueId val="{00000000-02B6-42FC-B628-6344BE307C43}"/>
            </c:ext>
          </c:extLst>
        </c:ser>
        <c:dLbls>
          <c:showLegendKey val="0"/>
          <c:showVal val="0"/>
          <c:showCatName val="0"/>
          <c:showSerName val="0"/>
          <c:showPercent val="0"/>
          <c:showBubbleSize val="0"/>
        </c:dLbls>
        <c:gapWidth val="150"/>
        <c:axId val="405970488"/>
        <c:axId val="40596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50.78</c:v>
                </c:pt>
                <c:pt idx="1">
                  <c:v>57.48</c:v>
                </c:pt>
                <c:pt idx="2">
                  <c:v>54.32</c:v>
                </c:pt>
                <c:pt idx="3">
                  <c:v>46.82</c:v>
                </c:pt>
                <c:pt idx="4">
                  <c:v>47.61</c:v>
                </c:pt>
              </c:numCache>
            </c:numRef>
          </c:val>
          <c:smooth val="0"/>
          <c:extLst>
            <c:ext xmlns:c16="http://schemas.microsoft.com/office/drawing/2014/chart" uri="{C3380CC4-5D6E-409C-BE32-E72D297353CC}">
              <c16:uniqueId val="{00000001-02B6-42FC-B628-6344BE307C43}"/>
            </c:ext>
          </c:extLst>
        </c:ser>
        <c:dLbls>
          <c:showLegendKey val="0"/>
          <c:showVal val="0"/>
          <c:showCatName val="0"/>
          <c:showSerName val="0"/>
          <c:showPercent val="0"/>
          <c:showBubbleSize val="0"/>
        </c:dLbls>
        <c:marker val="1"/>
        <c:smooth val="0"/>
        <c:axId val="405970488"/>
        <c:axId val="405963040"/>
      </c:lineChart>
      <c:dateAx>
        <c:axId val="405970488"/>
        <c:scaling>
          <c:orientation val="minMax"/>
        </c:scaling>
        <c:delete val="1"/>
        <c:axPos val="b"/>
        <c:numFmt formatCode="&quot;H&quot;yy" sourceLinked="1"/>
        <c:majorTickMark val="none"/>
        <c:minorTickMark val="none"/>
        <c:tickLblPos val="none"/>
        <c:crossAx val="405963040"/>
        <c:crosses val="autoZero"/>
        <c:auto val="1"/>
        <c:lblOffset val="100"/>
        <c:baseTimeUnit val="years"/>
      </c:dateAx>
      <c:valAx>
        <c:axId val="40596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70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1722.52</c:v>
                </c:pt>
                <c:pt idx="1">
                  <c:v>1669.33</c:v>
                </c:pt>
                <c:pt idx="2">
                  <c:v>1633.78</c:v>
                </c:pt>
                <c:pt idx="3">
                  <c:v>1570.76</c:v>
                </c:pt>
                <c:pt idx="4">
                  <c:v>1593.92</c:v>
                </c:pt>
              </c:numCache>
            </c:numRef>
          </c:val>
          <c:extLst>
            <c:ext xmlns:c16="http://schemas.microsoft.com/office/drawing/2014/chart" uri="{C3380CC4-5D6E-409C-BE32-E72D297353CC}">
              <c16:uniqueId val="{00000000-8692-4BA3-892E-6E21D6616E01}"/>
            </c:ext>
          </c:extLst>
        </c:ser>
        <c:dLbls>
          <c:showLegendKey val="0"/>
          <c:showVal val="0"/>
          <c:showCatName val="0"/>
          <c:showSerName val="0"/>
          <c:showPercent val="0"/>
          <c:showBubbleSize val="0"/>
        </c:dLbls>
        <c:gapWidth val="150"/>
        <c:axId val="405965392"/>
        <c:axId val="405967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1053.93</c:v>
                </c:pt>
                <c:pt idx="1">
                  <c:v>1046.25</c:v>
                </c:pt>
                <c:pt idx="2">
                  <c:v>1000.94</c:v>
                </c:pt>
                <c:pt idx="3">
                  <c:v>1028.05</c:v>
                </c:pt>
                <c:pt idx="4">
                  <c:v>1092.22</c:v>
                </c:pt>
              </c:numCache>
            </c:numRef>
          </c:val>
          <c:smooth val="0"/>
          <c:extLst>
            <c:ext xmlns:c16="http://schemas.microsoft.com/office/drawing/2014/chart" uri="{C3380CC4-5D6E-409C-BE32-E72D297353CC}">
              <c16:uniqueId val="{00000001-8692-4BA3-892E-6E21D6616E01}"/>
            </c:ext>
          </c:extLst>
        </c:ser>
        <c:dLbls>
          <c:showLegendKey val="0"/>
          <c:showVal val="0"/>
          <c:showCatName val="0"/>
          <c:showSerName val="0"/>
          <c:showPercent val="0"/>
          <c:showBubbleSize val="0"/>
        </c:dLbls>
        <c:marker val="1"/>
        <c:smooth val="0"/>
        <c:axId val="405965392"/>
        <c:axId val="405967352"/>
      </c:lineChart>
      <c:dateAx>
        <c:axId val="405965392"/>
        <c:scaling>
          <c:orientation val="minMax"/>
        </c:scaling>
        <c:delete val="1"/>
        <c:axPos val="b"/>
        <c:numFmt formatCode="&quot;H&quot;yy" sourceLinked="1"/>
        <c:majorTickMark val="none"/>
        <c:minorTickMark val="none"/>
        <c:tickLblPos val="none"/>
        <c:crossAx val="405967352"/>
        <c:crosses val="autoZero"/>
        <c:auto val="1"/>
        <c:lblOffset val="100"/>
        <c:baseTimeUnit val="years"/>
      </c:dateAx>
      <c:valAx>
        <c:axId val="405967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89.52</c:v>
                </c:pt>
                <c:pt idx="1">
                  <c:v>100</c:v>
                </c:pt>
                <c:pt idx="2">
                  <c:v>100</c:v>
                </c:pt>
                <c:pt idx="3">
                  <c:v>100</c:v>
                </c:pt>
                <c:pt idx="4">
                  <c:v>100.02</c:v>
                </c:pt>
              </c:numCache>
            </c:numRef>
          </c:val>
          <c:extLst>
            <c:ext xmlns:c16="http://schemas.microsoft.com/office/drawing/2014/chart" uri="{C3380CC4-5D6E-409C-BE32-E72D297353CC}">
              <c16:uniqueId val="{00000000-1898-4E5D-8046-696A1DC4EC63}"/>
            </c:ext>
          </c:extLst>
        </c:ser>
        <c:dLbls>
          <c:showLegendKey val="0"/>
          <c:showVal val="0"/>
          <c:showCatName val="0"/>
          <c:showSerName val="0"/>
          <c:showPercent val="0"/>
          <c:showBubbleSize val="0"/>
        </c:dLbls>
        <c:gapWidth val="150"/>
        <c:axId val="405965784"/>
        <c:axId val="40596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85.23</c:v>
                </c:pt>
                <c:pt idx="1">
                  <c:v>88.37</c:v>
                </c:pt>
                <c:pt idx="2">
                  <c:v>93.77</c:v>
                </c:pt>
                <c:pt idx="3">
                  <c:v>94.73</c:v>
                </c:pt>
                <c:pt idx="4">
                  <c:v>97.53</c:v>
                </c:pt>
              </c:numCache>
            </c:numRef>
          </c:val>
          <c:smooth val="0"/>
          <c:extLst>
            <c:ext xmlns:c16="http://schemas.microsoft.com/office/drawing/2014/chart" uri="{C3380CC4-5D6E-409C-BE32-E72D297353CC}">
              <c16:uniqueId val="{00000001-1898-4E5D-8046-696A1DC4EC63}"/>
            </c:ext>
          </c:extLst>
        </c:ser>
        <c:dLbls>
          <c:showLegendKey val="0"/>
          <c:showVal val="0"/>
          <c:showCatName val="0"/>
          <c:showSerName val="0"/>
          <c:showPercent val="0"/>
          <c:showBubbleSize val="0"/>
        </c:dLbls>
        <c:marker val="1"/>
        <c:smooth val="0"/>
        <c:axId val="405965784"/>
        <c:axId val="405968528"/>
      </c:lineChart>
      <c:dateAx>
        <c:axId val="405965784"/>
        <c:scaling>
          <c:orientation val="minMax"/>
        </c:scaling>
        <c:delete val="1"/>
        <c:axPos val="b"/>
        <c:numFmt formatCode="&quot;H&quot;yy" sourceLinked="1"/>
        <c:majorTickMark val="none"/>
        <c:minorTickMark val="none"/>
        <c:tickLblPos val="none"/>
        <c:crossAx val="405968528"/>
        <c:crosses val="autoZero"/>
        <c:auto val="1"/>
        <c:lblOffset val="100"/>
        <c:baseTimeUnit val="years"/>
      </c:dateAx>
      <c:valAx>
        <c:axId val="40596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5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189.15</c:v>
                </c:pt>
                <c:pt idx="1">
                  <c:v>169.3</c:v>
                </c:pt>
                <c:pt idx="2">
                  <c:v>169.4</c:v>
                </c:pt>
                <c:pt idx="3">
                  <c:v>169.82</c:v>
                </c:pt>
                <c:pt idx="4">
                  <c:v>169.41</c:v>
                </c:pt>
              </c:numCache>
            </c:numRef>
          </c:val>
          <c:extLst>
            <c:ext xmlns:c16="http://schemas.microsoft.com/office/drawing/2014/chart" uri="{C3380CC4-5D6E-409C-BE32-E72D297353CC}">
              <c16:uniqueId val="{00000000-125F-40AA-A79E-711AB0025DBB}"/>
            </c:ext>
          </c:extLst>
        </c:ser>
        <c:dLbls>
          <c:showLegendKey val="0"/>
          <c:showVal val="0"/>
          <c:showCatName val="0"/>
          <c:showSerName val="0"/>
          <c:showPercent val="0"/>
          <c:showBubbleSize val="0"/>
        </c:dLbls>
        <c:gapWidth val="150"/>
        <c:axId val="405966568"/>
        <c:axId val="40596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185.7</c:v>
                </c:pt>
                <c:pt idx="1">
                  <c:v>178.11</c:v>
                </c:pt>
                <c:pt idx="2">
                  <c:v>165.57</c:v>
                </c:pt>
                <c:pt idx="3">
                  <c:v>160.91</c:v>
                </c:pt>
                <c:pt idx="4">
                  <c:v>155.83000000000001</c:v>
                </c:pt>
              </c:numCache>
            </c:numRef>
          </c:val>
          <c:smooth val="0"/>
          <c:extLst>
            <c:ext xmlns:c16="http://schemas.microsoft.com/office/drawing/2014/chart" uri="{C3380CC4-5D6E-409C-BE32-E72D297353CC}">
              <c16:uniqueId val="{00000001-125F-40AA-A79E-711AB0025DBB}"/>
            </c:ext>
          </c:extLst>
        </c:ser>
        <c:dLbls>
          <c:showLegendKey val="0"/>
          <c:showVal val="0"/>
          <c:showCatName val="0"/>
          <c:showSerName val="0"/>
          <c:showPercent val="0"/>
          <c:showBubbleSize val="0"/>
        </c:dLbls>
        <c:marker val="1"/>
        <c:smooth val="0"/>
        <c:axId val="405966568"/>
        <c:axId val="405966960"/>
      </c:lineChart>
      <c:dateAx>
        <c:axId val="405966568"/>
        <c:scaling>
          <c:orientation val="minMax"/>
        </c:scaling>
        <c:delete val="1"/>
        <c:axPos val="b"/>
        <c:numFmt formatCode="&quot;H&quot;yy" sourceLinked="1"/>
        <c:majorTickMark val="none"/>
        <c:minorTickMark val="none"/>
        <c:tickLblPos val="none"/>
        <c:crossAx val="405966960"/>
        <c:crosses val="autoZero"/>
        <c:auto val="1"/>
        <c:lblOffset val="100"/>
        <c:baseTimeUnit val="years"/>
      </c:dateAx>
      <c:valAx>
        <c:axId val="40596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6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大館市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Bd2</v>
      </c>
      <c r="X8" s="72"/>
      <c r="Y8" s="72"/>
      <c r="Z8" s="72"/>
      <c r="AA8" s="72"/>
      <c r="AB8" s="72"/>
      <c r="AC8" s="72"/>
      <c r="AD8" s="73" t="str">
        <f>データ!$M$6</f>
        <v>非設置</v>
      </c>
      <c r="AE8" s="73"/>
      <c r="AF8" s="73"/>
      <c r="AG8" s="73"/>
      <c r="AH8" s="73"/>
      <c r="AI8" s="73"/>
      <c r="AJ8" s="73"/>
      <c r="AK8" s="3"/>
      <c r="AL8" s="69">
        <f>データ!S6</f>
        <v>70423</v>
      </c>
      <c r="AM8" s="69"/>
      <c r="AN8" s="69"/>
      <c r="AO8" s="69"/>
      <c r="AP8" s="69"/>
      <c r="AQ8" s="69"/>
      <c r="AR8" s="69"/>
      <c r="AS8" s="69"/>
      <c r="AT8" s="68">
        <f>データ!T6</f>
        <v>913.22</v>
      </c>
      <c r="AU8" s="68"/>
      <c r="AV8" s="68"/>
      <c r="AW8" s="68"/>
      <c r="AX8" s="68"/>
      <c r="AY8" s="68"/>
      <c r="AZ8" s="68"/>
      <c r="BA8" s="68"/>
      <c r="BB8" s="68">
        <f>データ!U6</f>
        <v>77.12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41.87</v>
      </c>
      <c r="J10" s="68"/>
      <c r="K10" s="68"/>
      <c r="L10" s="68"/>
      <c r="M10" s="68"/>
      <c r="N10" s="68"/>
      <c r="O10" s="68"/>
      <c r="P10" s="68">
        <f>データ!P6</f>
        <v>51.29</v>
      </c>
      <c r="Q10" s="68"/>
      <c r="R10" s="68"/>
      <c r="S10" s="68"/>
      <c r="T10" s="68"/>
      <c r="U10" s="68"/>
      <c r="V10" s="68"/>
      <c r="W10" s="68">
        <f>データ!Q6</f>
        <v>95.16</v>
      </c>
      <c r="X10" s="68"/>
      <c r="Y10" s="68"/>
      <c r="Z10" s="68"/>
      <c r="AA10" s="68"/>
      <c r="AB10" s="68"/>
      <c r="AC10" s="68"/>
      <c r="AD10" s="69">
        <f>データ!R6</f>
        <v>3190</v>
      </c>
      <c r="AE10" s="69"/>
      <c r="AF10" s="69"/>
      <c r="AG10" s="69"/>
      <c r="AH10" s="69"/>
      <c r="AI10" s="69"/>
      <c r="AJ10" s="69"/>
      <c r="AK10" s="2"/>
      <c r="AL10" s="69">
        <f>データ!V6</f>
        <v>35879</v>
      </c>
      <c r="AM10" s="69"/>
      <c r="AN10" s="69"/>
      <c r="AO10" s="69"/>
      <c r="AP10" s="69"/>
      <c r="AQ10" s="69"/>
      <c r="AR10" s="69"/>
      <c r="AS10" s="69"/>
      <c r="AT10" s="68">
        <f>データ!W6</f>
        <v>12.75</v>
      </c>
      <c r="AU10" s="68"/>
      <c r="AV10" s="68"/>
      <c r="AW10" s="68"/>
      <c r="AX10" s="68"/>
      <c r="AY10" s="68"/>
      <c r="AZ10" s="68"/>
      <c r="BA10" s="68"/>
      <c r="BB10" s="68">
        <f>データ!X6</f>
        <v>2814.04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7rbxF2iik3ZCjrj8R6jnMT6OOIgeSHm1zRx1q2WnfgmrjEZZZBTmWsauZwO2gOqUDxrPy8NBSwoR9flXXE1kmA==" saltValue="Fu3Pbs25YirW6kP1uuq8I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52043</v>
      </c>
      <c r="D6" s="33">
        <f t="shared" si="3"/>
        <v>46</v>
      </c>
      <c r="E6" s="33">
        <f t="shared" si="3"/>
        <v>17</v>
      </c>
      <c r="F6" s="33">
        <f t="shared" si="3"/>
        <v>1</v>
      </c>
      <c r="G6" s="33">
        <f t="shared" si="3"/>
        <v>0</v>
      </c>
      <c r="H6" s="33" t="str">
        <f t="shared" si="3"/>
        <v>秋田県　大館市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41.87</v>
      </c>
      <c r="P6" s="34">
        <f t="shared" si="3"/>
        <v>51.29</v>
      </c>
      <c r="Q6" s="34">
        <f t="shared" si="3"/>
        <v>95.16</v>
      </c>
      <c r="R6" s="34">
        <f t="shared" si="3"/>
        <v>3190</v>
      </c>
      <c r="S6" s="34">
        <f t="shared" si="3"/>
        <v>70423</v>
      </c>
      <c r="T6" s="34">
        <f t="shared" si="3"/>
        <v>913.22</v>
      </c>
      <c r="U6" s="34">
        <f t="shared" si="3"/>
        <v>77.12</v>
      </c>
      <c r="V6" s="34">
        <f t="shared" si="3"/>
        <v>35879</v>
      </c>
      <c r="W6" s="34">
        <f t="shared" si="3"/>
        <v>12.75</v>
      </c>
      <c r="X6" s="34">
        <f t="shared" si="3"/>
        <v>2814.04</v>
      </c>
      <c r="Y6" s="35">
        <f>IF(Y7="",NA(),Y7)</f>
        <v>96.98</v>
      </c>
      <c r="Z6" s="35">
        <f t="shared" ref="Z6:AH6" si="4">IF(Z7="",NA(),Z7)</f>
        <v>96.32</v>
      </c>
      <c r="AA6" s="35">
        <f t="shared" si="4"/>
        <v>94.62</v>
      </c>
      <c r="AB6" s="35">
        <f t="shared" si="4"/>
        <v>98.9</v>
      </c>
      <c r="AC6" s="35">
        <f t="shared" si="4"/>
        <v>99.66</v>
      </c>
      <c r="AD6" s="35">
        <f t="shared" si="4"/>
        <v>105.73</v>
      </c>
      <c r="AE6" s="35">
        <f t="shared" si="4"/>
        <v>108.38</v>
      </c>
      <c r="AF6" s="35">
        <f t="shared" si="4"/>
        <v>108.43</v>
      </c>
      <c r="AG6" s="35">
        <f t="shared" si="4"/>
        <v>107.15</v>
      </c>
      <c r="AH6" s="35">
        <f t="shared" si="4"/>
        <v>109.91</v>
      </c>
      <c r="AI6" s="34" t="str">
        <f>IF(AI7="","",IF(AI7="-","【-】","【"&amp;SUBSTITUTE(TEXT(AI7,"#,##0.00"),"-","△")&amp;"】"))</f>
        <v>【106.67】</v>
      </c>
      <c r="AJ6" s="35">
        <f>IF(AJ7="",NA(),AJ7)</f>
        <v>257.95</v>
      </c>
      <c r="AK6" s="35">
        <f t="shared" ref="AK6:AS6" si="5">IF(AK7="",NA(),AK7)</f>
        <v>263.13</v>
      </c>
      <c r="AL6" s="35">
        <f t="shared" si="5"/>
        <v>267.54000000000002</v>
      </c>
      <c r="AM6" s="35">
        <f t="shared" si="5"/>
        <v>264.87</v>
      </c>
      <c r="AN6" s="35">
        <f t="shared" si="5"/>
        <v>259.76</v>
      </c>
      <c r="AO6" s="35">
        <f t="shared" si="5"/>
        <v>14.68</v>
      </c>
      <c r="AP6" s="35">
        <f t="shared" si="5"/>
        <v>12.78</v>
      </c>
      <c r="AQ6" s="35">
        <f t="shared" si="5"/>
        <v>12.89</v>
      </c>
      <c r="AR6" s="35">
        <f t="shared" si="5"/>
        <v>15.68</v>
      </c>
      <c r="AS6" s="35">
        <f t="shared" si="5"/>
        <v>9.42</v>
      </c>
      <c r="AT6" s="34" t="str">
        <f>IF(AT7="","",IF(AT7="-","【-】","【"&amp;SUBSTITUTE(TEXT(AT7,"#,##0.00"),"-","△")&amp;"】"))</f>
        <v>【3.64】</v>
      </c>
      <c r="AU6" s="35">
        <f>IF(AU7="",NA(),AU7)</f>
        <v>56.98</v>
      </c>
      <c r="AV6" s="35">
        <f t="shared" ref="AV6:BD6" si="6">IF(AV7="",NA(),AV7)</f>
        <v>57.4</v>
      </c>
      <c r="AW6" s="35">
        <f t="shared" si="6"/>
        <v>49.4</v>
      </c>
      <c r="AX6" s="35">
        <f t="shared" si="6"/>
        <v>31.78</v>
      </c>
      <c r="AY6" s="35">
        <f t="shared" si="6"/>
        <v>27.47</v>
      </c>
      <c r="AZ6" s="35">
        <f t="shared" si="6"/>
        <v>50.78</v>
      </c>
      <c r="BA6" s="35">
        <f t="shared" si="6"/>
        <v>57.48</v>
      </c>
      <c r="BB6" s="35">
        <f t="shared" si="6"/>
        <v>54.32</v>
      </c>
      <c r="BC6" s="35">
        <f t="shared" si="6"/>
        <v>46.82</v>
      </c>
      <c r="BD6" s="35">
        <f t="shared" si="6"/>
        <v>47.61</v>
      </c>
      <c r="BE6" s="34" t="str">
        <f>IF(BE7="","",IF(BE7="-","【-】","【"&amp;SUBSTITUTE(TEXT(BE7,"#,##0.00"),"-","△")&amp;"】"))</f>
        <v>【67.52】</v>
      </c>
      <c r="BF6" s="35">
        <f>IF(BF7="",NA(),BF7)</f>
        <v>1722.52</v>
      </c>
      <c r="BG6" s="35">
        <f t="shared" ref="BG6:BO6" si="7">IF(BG7="",NA(),BG7)</f>
        <v>1669.33</v>
      </c>
      <c r="BH6" s="35">
        <f t="shared" si="7"/>
        <v>1633.78</v>
      </c>
      <c r="BI6" s="35">
        <f t="shared" si="7"/>
        <v>1570.76</v>
      </c>
      <c r="BJ6" s="35">
        <f t="shared" si="7"/>
        <v>1593.92</v>
      </c>
      <c r="BK6" s="35">
        <f t="shared" si="7"/>
        <v>1053.93</v>
      </c>
      <c r="BL6" s="35">
        <f t="shared" si="7"/>
        <v>1046.25</v>
      </c>
      <c r="BM6" s="35">
        <f t="shared" si="7"/>
        <v>1000.94</v>
      </c>
      <c r="BN6" s="35">
        <f t="shared" si="7"/>
        <v>1028.05</v>
      </c>
      <c r="BO6" s="35">
        <f t="shared" si="7"/>
        <v>1092.22</v>
      </c>
      <c r="BP6" s="34" t="str">
        <f>IF(BP7="","",IF(BP7="-","【-】","【"&amp;SUBSTITUTE(TEXT(BP7,"#,##0.00"),"-","△")&amp;"】"))</f>
        <v>【705.21】</v>
      </c>
      <c r="BQ6" s="35">
        <f>IF(BQ7="",NA(),BQ7)</f>
        <v>89.52</v>
      </c>
      <c r="BR6" s="35">
        <f t="shared" ref="BR6:BZ6" si="8">IF(BR7="",NA(),BR7)</f>
        <v>100</v>
      </c>
      <c r="BS6" s="35">
        <f t="shared" si="8"/>
        <v>100</v>
      </c>
      <c r="BT6" s="35">
        <f t="shared" si="8"/>
        <v>100</v>
      </c>
      <c r="BU6" s="35">
        <f t="shared" si="8"/>
        <v>100.02</v>
      </c>
      <c r="BV6" s="35">
        <f t="shared" si="8"/>
        <v>85.23</v>
      </c>
      <c r="BW6" s="35">
        <f t="shared" si="8"/>
        <v>88.37</v>
      </c>
      <c r="BX6" s="35">
        <f t="shared" si="8"/>
        <v>93.77</v>
      </c>
      <c r="BY6" s="35">
        <f t="shared" si="8"/>
        <v>94.73</v>
      </c>
      <c r="BZ6" s="35">
        <f t="shared" si="8"/>
        <v>97.53</v>
      </c>
      <c r="CA6" s="34" t="str">
        <f>IF(CA7="","",IF(CA7="-","【-】","【"&amp;SUBSTITUTE(TEXT(CA7,"#,##0.00"),"-","△")&amp;"】"))</f>
        <v>【98.96】</v>
      </c>
      <c r="CB6" s="35">
        <f>IF(CB7="",NA(),CB7)</f>
        <v>189.15</v>
      </c>
      <c r="CC6" s="35">
        <f t="shared" ref="CC6:CK6" si="9">IF(CC7="",NA(),CC7)</f>
        <v>169.3</v>
      </c>
      <c r="CD6" s="35">
        <f t="shared" si="9"/>
        <v>169.4</v>
      </c>
      <c r="CE6" s="35">
        <f t="shared" si="9"/>
        <v>169.82</v>
      </c>
      <c r="CF6" s="35">
        <f t="shared" si="9"/>
        <v>169.41</v>
      </c>
      <c r="CG6" s="35">
        <f t="shared" si="9"/>
        <v>185.7</v>
      </c>
      <c r="CH6" s="35">
        <f t="shared" si="9"/>
        <v>178.11</v>
      </c>
      <c r="CI6" s="35">
        <f t="shared" si="9"/>
        <v>165.57</v>
      </c>
      <c r="CJ6" s="35">
        <f t="shared" si="9"/>
        <v>160.91</v>
      </c>
      <c r="CK6" s="35">
        <f t="shared" si="9"/>
        <v>155.83000000000001</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61.03</v>
      </c>
      <c r="CS6" s="35">
        <f t="shared" si="10"/>
        <v>59.55</v>
      </c>
      <c r="CT6" s="35">
        <f t="shared" si="10"/>
        <v>59.19</v>
      </c>
      <c r="CU6" s="35">
        <f t="shared" si="10"/>
        <v>61.4</v>
      </c>
      <c r="CV6" s="35">
        <f t="shared" si="10"/>
        <v>61.51</v>
      </c>
      <c r="CW6" s="34" t="str">
        <f>IF(CW7="","",IF(CW7="-","【-】","【"&amp;SUBSTITUTE(TEXT(CW7,"#,##0.00"),"-","△")&amp;"】"))</f>
        <v>【59.57】</v>
      </c>
      <c r="CX6" s="35">
        <f>IF(CX7="",NA(),CX7)</f>
        <v>79.48</v>
      </c>
      <c r="CY6" s="35">
        <f t="shared" ref="CY6:DG6" si="11">IF(CY7="",NA(),CY7)</f>
        <v>81.400000000000006</v>
      </c>
      <c r="CZ6" s="35">
        <f t="shared" si="11"/>
        <v>81.02</v>
      </c>
      <c r="DA6" s="35">
        <f t="shared" si="11"/>
        <v>82.9</v>
      </c>
      <c r="DB6" s="35">
        <f t="shared" si="11"/>
        <v>82.84</v>
      </c>
      <c r="DC6" s="35">
        <f t="shared" si="11"/>
        <v>86.83</v>
      </c>
      <c r="DD6" s="35">
        <f t="shared" si="11"/>
        <v>87.14</v>
      </c>
      <c r="DE6" s="35">
        <f t="shared" si="11"/>
        <v>86.66</v>
      </c>
      <c r="DF6" s="35">
        <f t="shared" si="11"/>
        <v>86.28</v>
      </c>
      <c r="DG6" s="35">
        <f t="shared" si="11"/>
        <v>85.82</v>
      </c>
      <c r="DH6" s="34" t="str">
        <f>IF(DH7="","",IF(DH7="-","【-】","【"&amp;SUBSTITUTE(TEXT(DH7,"#,##0.00"),"-","△")&amp;"】"))</f>
        <v>【95.57】</v>
      </c>
      <c r="DI6" s="35">
        <f>IF(DI7="",NA(),DI7)</f>
        <v>21.38</v>
      </c>
      <c r="DJ6" s="35">
        <f t="shared" ref="DJ6:DR6" si="12">IF(DJ7="",NA(),DJ7)</f>
        <v>22.78</v>
      </c>
      <c r="DK6" s="35">
        <f t="shared" si="12"/>
        <v>24.15</v>
      </c>
      <c r="DL6" s="35">
        <f t="shared" si="12"/>
        <v>25.87</v>
      </c>
      <c r="DM6" s="35">
        <f t="shared" si="12"/>
        <v>27.58</v>
      </c>
      <c r="DN6" s="35">
        <f t="shared" si="12"/>
        <v>14.26</v>
      </c>
      <c r="DO6" s="35">
        <f t="shared" si="12"/>
        <v>15.21</v>
      </c>
      <c r="DP6" s="35">
        <f t="shared" si="12"/>
        <v>17.350000000000001</v>
      </c>
      <c r="DQ6" s="35">
        <f t="shared" si="12"/>
        <v>17.239999999999998</v>
      </c>
      <c r="DR6" s="35">
        <f t="shared" si="12"/>
        <v>15.29</v>
      </c>
      <c r="DS6" s="34" t="str">
        <f>IF(DS7="","",IF(DS7="-","【-】","【"&amp;SUBSTITUTE(TEXT(DS7,"#,##0.00"),"-","△")&amp;"】"))</f>
        <v>【36.52】</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0.11</v>
      </c>
      <c r="EC6" s="35">
        <f t="shared" si="13"/>
        <v>0.11</v>
      </c>
      <c r="ED6" s="34" t="str">
        <f>IF(ED7="","",IF(ED7="-","【-】","【"&amp;SUBSTITUTE(TEXT(ED7,"#,##0.00"),"-","△")&amp;"】"))</f>
        <v>【5.72】</v>
      </c>
      <c r="EE6" s="34">
        <f>IF(EE7="",NA(),EE7)</f>
        <v>0</v>
      </c>
      <c r="EF6" s="34">
        <f t="shared" ref="EF6:EN6" si="14">IF(EF7="",NA(),EF7)</f>
        <v>0</v>
      </c>
      <c r="EG6" s="34">
        <f t="shared" si="14"/>
        <v>0</v>
      </c>
      <c r="EH6" s="34">
        <f t="shared" si="14"/>
        <v>0</v>
      </c>
      <c r="EI6" s="34">
        <f t="shared" si="14"/>
        <v>0</v>
      </c>
      <c r="EJ6" s="35">
        <f t="shared" si="14"/>
        <v>0.01</v>
      </c>
      <c r="EK6" s="35">
        <f t="shared" si="14"/>
        <v>0.11</v>
      </c>
      <c r="EL6" s="35">
        <f t="shared" si="14"/>
        <v>0.09</v>
      </c>
      <c r="EM6" s="35">
        <f t="shared" si="14"/>
        <v>0.12</v>
      </c>
      <c r="EN6" s="35">
        <f t="shared" si="14"/>
        <v>0.15</v>
      </c>
      <c r="EO6" s="34" t="str">
        <f>IF(EO7="","",IF(EO7="-","【-】","【"&amp;SUBSTITUTE(TEXT(EO7,"#,##0.00"),"-","△")&amp;"】"))</f>
        <v>【0.30】</v>
      </c>
    </row>
    <row r="7" spans="1:148" s="36" customFormat="1" x14ac:dyDescent="0.15">
      <c r="A7" s="28"/>
      <c r="B7" s="37">
        <v>2020</v>
      </c>
      <c r="C7" s="37">
        <v>52043</v>
      </c>
      <c r="D7" s="37">
        <v>46</v>
      </c>
      <c r="E7" s="37">
        <v>17</v>
      </c>
      <c r="F7" s="37">
        <v>1</v>
      </c>
      <c r="G7" s="37">
        <v>0</v>
      </c>
      <c r="H7" s="37" t="s">
        <v>96</v>
      </c>
      <c r="I7" s="37" t="s">
        <v>97</v>
      </c>
      <c r="J7" s="37" t="s">
        <v>98</v>
      </c>
      <c r="K7" s="37" t="s">
        <v>99</v>
      </c>
      <c r="L7" s="37" t="s">
        <v>100</v>
      </c>
      <c r="M7" s="37" t="s">
        <v>101</v>
      </c>
      <c r="N7" s="38" t="s">
        <v>102</v>
      </c>
      <c r="O7" s="38">
        <v>41.87</v>
      </c>
      <c r="P7" s="38">
        <v>51.29</v>
      </c>
      <c r="Q7" s="38">
        <v>95.16</v>
      </c>
      <c r="R7" s="38">
        <v>3190</v>
      </c>
      <c r="S7" s="38">
        <v>70423</v>
      </c>
      <c r="T7" s="38">
        <v>913.22</v>
      </c>
      <c r="U7" s="38">
        <v>77.12</v>
      </c>
      <c r="V7" s="38">
        <v>35879</v>
      </c>
      <c r="W7" s="38">
        <v>12.75</v>
      </c>
      <c r="X7" s="38">
        <v>2814.04</v>
      </c>
      <c r="Y7" s="38">
        <v>96.98</v>
      </c>
      <c r="Z7" s="38">
        <v>96.32</v>
      </c>
      <c r="AA7" s="38">
        <v>94.62</v>
      </c>
      <c r="AB7" s="38">
        <v>98.9</v>
      </c>
      <c r="AC7" s="38">
        <v>99.66</v>
      </c>
      <c r="AD7" s="38">
        <v>105.73</v>
      </c>
      <c r="AE7" s="38">
        <v>108.38</v>
      </c>
      <c r="AF7" s="38">
        <v>108.43</v>
      </c>
      <c r="AG7" s="38">
        <v>107.15</v>
      </c>
      <c r="AH7" s="38">
        <v>109.91</v>
      </c>
      <c r="AI7" s="38">
        <v>106.67</v>
      </c>
      <c r="AJ7" s="38">
        <v>257.95</v>
      </c>
      <c r="AK7" s="38">
        <v>263.13</v>
      </c>
      <c r="AL7" s="38">
        <v>267.54000000000002</v>
      </c>
      <c r="AM7" s="38">
        <v>264.87</v>
      </c>
      <c r="AN7" s="38">
        <v>259.76</v>
      </c>
      <c r="AO7" s="38">
        <v>14.68</v>
      </c>
      <c r="AP7" s="38">
        <v>12.78</v>
      </c>
      <c r="AQ7" s="38">
        <v>12.89</v>
      </c>
      <c r="AR7" s="38">
        <v>15.68</v>
      </c>
      <c r="AS7" s="38">
        <v>9.42</v>
      </c>
      <c r="AT7" s="38">
        <v>3.64</v>
      </c>
      <c r="AU7" s="38">
        <v>56.98</v>
      </c>
      <c r="AV7" s="38">
        <v>57.4</v>
      </c>
      <c r="AW7" s="38">
        <v>49.4</v>
      </c>
      <c r="AX7" s="38">
        <v>31.78</v>
      </c>
      <c r="AY7" s="38">
        <v>27.47</v>
      </c>
      <c r="AZ7" s="38">
        <v>50.78</v>
      </c>
      <c r="BA7" s="38">
        <v>57.48</v>
      </c>
      <c r="BB7" s="38">
        <v>54.32</v>
      </c>
      <c r="BC7" s="38">
        <v>46.82</v>
      </c>
      <c r="BD7" s="38">
        <v>47.61</v>
      </c>
      <c r="BE7" s="38">
        <v>67.52</v>
      </c>
      <c r="BF7" s="38">
        <v>1722.52</v>
      </c>
      <c r="BG7" s="38">
        <v>1669.33</v>
      </c>
      <c r="BH7" s="38">
        <v>1633.78</v>
      </c>
      <c r="BI7" s="38">
        <v>1570.76</v>
      </c>
      <c r="BJ7" s="38">
        <v>1593.92</v>
      </c>
      <c r="BK7" s="38">
        <v>1053.93</v>
      </c>
      <c r="BL7" s="38">
        <v>1046.25</v>
      </c>
      <c r="BM7" s="38">
        <v>1000.94</v>
      </c>
      <c r="BN7" s="38">
        <v>1028.05</v>
      </c>
      <c r="BO7" s="38">
        <v>1092.22</v>
      </c>
      <c r="BP7" s="38">
        <v>705.21</v>
      </c>
      <c r="BQ7" s="38">
        <v>89.52</v>
      </c>
      <c r="BR7" s="38">
        <v>100</v>
      </c>
      <c r="BS7" s="38">
        <v>100</v>
      </c>
      <c r="BT7" s="38">
        <v>100</v>
      </c>
      <c r="BU7" s="38">
        <v>100.02</v>
      </c>
      <c r="BV7" s="38">
        <v>85.23</v>
      </c>
      <c r="BW7" s="38">
        <v>88.37</v>
      </c>
      <c r="BX7" s="38">
        <v>93.77</v>
      </c>
      <c r="BY7" s="38">
        <v>94.73</v>
      </c>
      <c r="BZ7" s="38">
        <v>97.53</v>
      </c>
      <c r="CA7" s="38">
        <v>98.96</v>
      </c>
      <c r="CB7" s="38">
        <v>189.15</v>
      </c>
      <c r="CC7" s="38">
        <v>169.3</v>
      </c>
      <c r="CD7" s="38">
        <v>169.4</v>
      </c>
      <c r="CE7" s="38">
        <v>169.82</v>
      </c>
      <c r="CF7" s="38">
        <v>169.41</v>
      </c>
      <c r="CG7" s="38">
        <v>185.7</v>
      </c>
      <c r="CH7" s="38">
        <v>178.11</v>
      </c>
      <c r="CI7" s="38">
        <v>165.57</v>
      </c>
      <c r="CJ7" s="38">
        <v>160.91</v>
      </c>
      <c r="CK7" s="38">
        <v>155.83000000000001</v>
      </c>
      <c r="CL7" s="38">
        <v>134.52000000000001</v>
      </c>
      <c r="CM7" s="38" t="s">
        <v>102</v>
      </c>
      <c r="CN7" s="38" t="s">
        <v>102</v>
      </c>
      <c r="CO7" s="38" t="s">
        <v>102</v>
      </c>
      <c r="CP7" s="38" t="s">
        <v>102</v>
      </c>
      <c r="CQ7" s="38" t="s">
        <v>102</v>
      </c>
      <c r="CR7" s="38">
        <v>61.03</v>
      </c>
      <c r="CS7" s="38">
        <v>59.55</v>
      </c>
      <c r="CT7" s="38">
        <v>59.19</v>
      </c>
      <c r="CU7" s="38">
        <v>61.4</v>
      </c>
      <c r="CV7" s="38">
        <v>61.51</v>
      </c>
      <c r="CW7" s="38">
        <v>59.57</v>
      </c>
      <c r="CX7" s="38">
        <v>79.48</v>
      </c>
      <c r="CY7" s="38">
        <v>81.400000000000006</v>
      </c>
      <c r="CZ7" s="38">
        <v>81.02</v>
      </c>
      <c r="DA7" s="38">
        <v>82.9</v>
      </c>
      <c r="DB7" s="38">
        <v>82.84</v>
      </c>
      <c r="DC7" s="38">
        <v>86.83</v>
      </c>
      <c r="DD7" s="38">
        <v>87.14</v>
      </c>
      <c r="DE7" s="38">
        <v>86.66</v>
      </c>
      <c r="DF7" s="38">
        <v>86.28</v>
      </c>
      <c r="DG7" s="38">
        <v>85.82</v>
      </c>
      <c r="DH7" s="38">
        <v>95.57</v>
      </c>
      <c r="DI7" s="38">
        <v>21.38</v>
      </c>
      <c r="DJ7" s="38">
        <v>22.78</v>
      </c>
      <c r="DK7" s="38">
        <v>24.15</v>
      </c>
      <c r="DL7" s="38">
        <v>25.87</v>
      </c>
      <c r="DM7" s="38">
        <v>27.58</v>
      </c>
      <c r="DN7" s="38">
        <v>14.26</v>
      </c>
      <c r="DO7" s="38">
        <v>15.21</v>
      </c>
      <c r="DP7" s="38">
        <v>17.350000000000001</v>
      </c>
      <c r="DQ7" s="38">
        <v>17.239999999999998</v>
      </c>
      <c r="DR7" s="38">
        <v>15.29</v>
      </c>
      <c r="DS7" s="38">
        <v>36.520000000000003</v>
      </c>
      <c r="DT7" s="38">
        <v>0</v>
      </c>
      <c r="DU7" s="38">
        <v>0</v>
      </c>
      <c r="DV7" s="38">
        <v>0</v>
      </c>
      <c r="DW7" s="38">
        <v>0</v>
      </c>
      <c r="DX7" s="38">
        <v>0</v>
      </c>
      <c r="DY7" s="38">
        <v>0.01</v>
      </c>
      <c r="DZ7" s="38">
        <v>0.01</v>
      </c>
      <c r="EA7" s="38">
        <v>0.01</v>
      </c>
      <c r="EB7" s="38">
        <v>0.11</v>
      </c>
      <c r="EC7" s="38">
        <v>0.11</v>
      </c>
      <c r="ED7" s="38">
        <v>5.72</v>
      </c>
      <c r="EE7" s="38">
        <v>0</v>
      </c>
      <c r="EF7" s="38">
        <v>0</v>
      </c>
      <c r="EG7" s="38">
        <v>0</v>
      </c>
      <c r="EH7" s="38">
        <v>0</v>
      </c>
      <c r="EI7" s="38">
        <v>0</v>
      </c>
      <c r="EJ7" s="38">
        <v>0.01</v>
      </c>
      <c r="EK7" s="38">
        <v>0.11</v>
      </c>
      <c r="EL7" s="38">
        <v>0.09</v>
      </c>
      <c r="EM7" s="38">
        <v>0.12</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2022-09-21T02:48:04Z</dcterms:created>
  <dcterms:modified xsi:type="dcterms:W3CDTF">2022-09-21T02:48:04Z</dcterms:modified>
</cp:coreProperties>
</file>