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heckCompatibility="1"/>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①調整解析班○\教育・文化・スポーツ・生活1（学校保健統計調査結果（秋田県分））○\"/>
    </mc:Choice>
  </mc:AlternateContent>
  <xr:revisionPtr revIDLastSave="0" documentId="13_ncr:1_{B5FB8D02-12F2-413B-B269-5A0FCC77EE68}" xr6:coauthVersionLast="47" xr6:coauthVersionMax="47" xr10:uidLastSave="{00000000-0000-0000-0000-000000000000}"/>
  <bookViews>
    <workbookView xWindow="15285" yWindow="735" windowWidth="12240" windowHeight="14295" tabRatio="790" xr2:uid="{00000000-000D-0000-FFFF-FFFF00000000}"/>
  </bookViews>
  <sheets>
    <sheet name="P1" sheetId="33" r:id="rId1"/>
    <sheet name="P2" sheetId="36" r:id="rId2"/>
    <sheet name="P3" sheetId="1" r:id="rId3"/>
    <sheet name="P4 " sheetId="2" r:id="rId4"/>
    <sheet name="P5" sheetId="6" r:id="rId5"/>
    <sheet name="P6" sheetId="7" r:id="rId6"/>
    <sheet name="P7" sheetId="46" r:id="rId7"/>
    <sheet name="P8" sheetId="47" r:id="rId8"/>
    <sheet name="P9" sheetId="45" r:id="rId9"/>
    <sheet name="P10" sheetId="43" r:id="rId10"/>
    <sheet name="P11" sheetId="18" r:id="rId11"/>
    <sheet name="P12" sheetId="41" r:id="rId12"/>
    <sheet name="P13" sheetId="4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H50" i="1"/>
  <c r="F18" i="43"/>
  <c r="I18" i="43"/>
  <c r="J18" i="43"/>
  <c r="K18" i="43"/>
  <c r="F31" i="45" l="1"/>
  <c r="I31" i="45"/>
  <c r="J31" i="45"/>
  <c r="K31" i="45"/>
  <c r="X6" i="46"/>
  <c r="F41" i="1"/>
  <c r="G52" i="42"/>
  <c r="D52" i="42"/>
  <c r="G51" i="42"/>
  <c r="D51" i="42"/>
  <c r="G50" i="42"/>
  <c r="D50" i="42"/>
  <c r="G49" i="42"/>
  <c r="D49" i="42"/>
  <c r="G48" i="42"/>
  <c r="D48" i="42"/>
  <c r="G47" i="42"/>
  <c r="D47" i="42"/>
  <c r="G46" i="42"/>
  <c r="D46" i="42"/>
  <c r="G45" i="42"/>
  <c r="D45" i="42"/>
  <c r="G44" i="42"/>
  <c r="D44" i="42"/>
  <c r="G43" i="42"/>
  <c r="D43" i="42"/>
  <c r="G42" i="42"/>
  <c r="D42" i="42"/>
  <c r="G41" i="42"/>
  <c r="D41" i="42"/>
  <c r="G40" i="42"/>
  <c r="D40" i="42"/>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K7" i="43"/>
  <c r="J7" i="43"/>
  <c r="I7" i="43"/>
  <c r="F7" i="43"/>
  <c r="K6" i="43"/>
  <c r="J6" i="43"/>
  <c r="I6" i="43"/>
  <c r="F6" i="43"/>
  <c r="K5" i="43"/>
  <c r="J5" i="43"/>
  <c r="I5" i="43"/>
  <c r="F5" i="43"/>
  <c r="K43" i="45"/>
  <c r="J43" i="45"/>
  <c r="I43" i="45"/>
  <c r="F43" i="45"/>
  <c r="K42" i="45"/>
  <c r="J42" i="45"/>
  <c r="I42" i="45"/>
  <c r="F42" i="45"/>
  <c r="K41" i="45"/>
  <c r="J41" i="45"/>
  <c r="I41" i="45"/>
  <c r="F41" i="45"/>
  <c r="K40" i="45"/>
  <c r="J40" i="45"/>
  <c r="I40" i="45"/>
  <c r="F40" i="45"/>
  <c r="K39" i="45"/>
  <c r="J39" i="45"/>
  <c r="I39" i="45"/>
  <c r="F39" i="45"/>
  <c r="K38" i="45"/>
  <c r="J38" i="45"/>
  <c r="I38" i="45"/>
  <c r="F38" i="45"/>
  <c r="K37" i="45"/>
  <c r="J37" i="45"/>
  <c r="I37" i="45"/>
  <c r="F37" i="45"/>
  <c r="K36" i="45"/>
  <c r="J36" i="45"/>
  <c r="I36" i="45"/>
  <c r="F36" i="45"/>
  <c r="K35" i="45"/>
  <c r="J35" i="45"/>
  <c r="I35" i="45"/>
  <c r="F35" i="45"/>
  <c r="K34" i="45"/>
  <c r="J34" i="45"/>
  <c r="I34" i="45"/>
  <c r="F34" i="45"/>
  <c r="K33" i="45"/>
  <c r="J33" i="45"/>
  <c r="I33" i="45"/>
  <c r="F33" i="45"/>
  <c r="K32" i="45"/>
  <c r="J32" i="45"/>
  <c r="I32" i="45"/>
  <c r="F32" i="45"/>
  <c r="K30" i="45"/>
  <c r="J30" i="45"/>
  <c r="I30" i="45"/>
  <c r="F30" i="45"/>
  <c r="K29" i="45"/>
  <c r="J29" i="45"/>
  <c r="I29" i="45"/>
  <c r="F29" i="45"/>
  <c r="K28" i="45"/>
  <c r="J28" i="45"/>
  <c r="I28" i="45"/>
  <c r="F28" i="45"/>
  <c r="K27" i="45"/>
  <c r="J27" i="45"/>
  <c r="I27" i="45"/>
  <c r="F27" i="45"/>
  <c r="K26" i="45"/>
  <c r="J26" i="45"/>
  <c r="I26" i="45"/>
  <c r="F26" i="45"/>
  <c r="K25" i="45"/>
  <c r="J25" i="45"/>
  <c r="I25" i="45"/>
  <c r="F25" i="45"/>
  <c r="K24" i="45"/>
  <c r="J24" i="45"/>
  <c r="I24" i="45"/>
  <c r="F24" i="45"/>
  <c r="K23" i="45"/>
  <c r="J23" i="45"/>
  <c r="I23" i="45"/>
  <c r="F23" i="45"/>
  <c r="K22" i="45"/>
  <c r="J22" i="45"/>
  <c r="I22" i="45"/>
  <c r="F22" i="45"/>
  <c r="K21" i="45"/>
  <c r="J21" i="45"/>
  <c r="I21" i="45"/>
  <c r="F21" i="45"/>
  <c r="K20" i="45"/>
  <c r="J20" i="45"/>
  <c r="I20" i="45"/>
  <c r="F20" i="45"/>
  <c r="K19" i="45"/>
  <c r="J19" i="45"/>
  <c r="I19" i="45"/>
  <c r="F19" i="45"/>
  <c r="K18" i="45"/>
  <c r="J18" i="45"/>
  <c r="I18" i="45"/>
  <c r="F18" i="45"/>
  <c r="K17" i="45"/>
  <c r="J17" i="45"/>
  <c r="I17" i="45"/>
  <c r="F17" i="45"/>
  <c r="K16" i="45"/>
  <c r="J16" i="45"/>
  <c r="I16" i="45"/>
  <c r="F16" i="45"/>
  <c r="K15" i="45"/>
  <c r="J15" i="45"/>
  <c r="I15" i="45"/>
  <c r="F15" i="45"/>
  <c r="K14" i="45"/>
  <c r="J14" i="45"/>
  <c r="I14" i="45"/>
  <c r="F14" i="45"/>
  <c r="K13" i="45"/>
  <c r="J13" i="45"/>
  <c r="I13" i="45"/>
  <c r="F13" i="45"/>
  <c r="K12" i="45"/>
  <c r="J12" i="45"/>
  <c r="I12" i="45"/>
  <c r="F12" i="45"/>
  <c r="K11" i="45"/>
  <c r="J11" i="45"/>
  <c r="I11" i="45"/>
  <c r="F11" i="45"/>
  <c r="K10" i="45"/>
  <c r="J10" i="45"/>
  <c r="I10" i="45"/>
  <c r="F10" i="45"/>
  <c r="K9" i="45"/>
  <c r="J9" i="45"/>
  <c r="I9" i="45"/>
  <c r="F9" i="45"/>
  <c r="K8" i="45"/>
  <c r="J8" i="45"/>
  <c r="I8" i="45"/>
  <c r="F8" i="45"/>
  <c r="K7" i="45"/>
  <c r="J7" i="45"/>
  <c r="I7" i="45"/>
  <c r="F7" i="45"/>
  <c r="K6" i="45"/>
  <c r="J6" i="45"/>
  <c r="I6" i="45"/>
  <c r="F6" i="45"/>
  <c r="K5" i="45"/>
  <c r="J5" i="45"/>
  <c r="I5" i="45"/>
  <c r="F5" i="45"/>
  <c r="Y15" i="47"/>
  <c r="X15" i="47"/>
  <c r="W15" i="47"/>
  <c r="V15" i="47"/>
  <c r="U15" i="47"/>
  <c r="T15" i="47"/>
  <c r="S15" i="47"/>
  <c r="R15" i="47"/>
  <c r="Q15" i="47"/>
  <c r="P15" i="47"/>
  <c r="O15" i="47"/>
  <c r="N15" i="47"/>
  <c r="M15" i="47"/>
  <c r="Y7" i="47"/>
  <c r="X7" i="47"/>
  <c r="W7" i="47"/>
  <c r="V7" i="47"/>
  <c r="U7" i="47"/>
  <c r="T7" i="47"/>
  <c r="S7" i="47"/>
  <c r="R7" i="47"/>
  <c r="Q7" i="47"/>
  <c r="P7" i="47"/>
  <c r="O7" i="47"/>
  <c r="N7" i="47"/>
  <c r="M7" i="47"/>
  <c r="Y15" i="46"/>
  <c r="X15" i="46"/>
  <c r="W15" i="46"/>
  <c r="V15" i="46"/>
  <c r="U15" i="46"/>
  <c r="T15" i="46"/>
  <c r="S15" i="46"/>
  <c r="R15" i="46"/>
  <c r="Q15" i="46"/>
  <c r="P15" i="46"/>
  <c r="O15" i="46"/>
  <c r="N15" i="46"/>
  <c r="M15" i="46"/>
  <c r="Y6" i="46"/>
  <c r="W6" i="46"/>
  <c r="V6" i="46"/>
  <c r="U6" i="46"/>
  <c r="T6" i="46"/>
  <c r="S6" i="46"/>
  <c r="R6" i="46"/>
  <c r="Q6" i="46"/>
  <c r="P6" i="46"/>
  <c r="O6" i="46"/>
  <c r="N6" i="46"/>
  <c r="M6" i="46"/>
  <c r="K30" i="7"/>
  <c r="G30" i="7"/>
  <c r="K29" i="7"/>
  <c r="G29" i="7"/>
  <c r="K28" i="7"/>
  <c r="G28" i="7"/>
  <c r="K27" i="7"/>
  <c r="G27" i="7"/>
  <c r="K26" i="7"/>
  <c r="G26" i="7"/>
  <c r="K25" i="7"/>
  <c r="G25" i="7"/>
  <c r="K24" i="7"/>
  <c r="G24" i="7"/>
  <c r="K23" i="7"/>
  <c r="G23" i="7"/>
  <c r="K22" i="7"/>
  <c r="G22" i="7"/>
  <c r="K21" i="7"/>
  <c r="G21" i="7"/>
  <c r="K20" i="7"/>
  <c r="G20" i="7"/>
  <c r="K19" i="7"/>
  <c r="G19" i="7"/>
  <c r="K18" i="7"/>
  <c r="G18" i="7"/>
  <c r="K17" i="7"/>
  <c r="G17" i="7"/>
  <c r="K16" i="7"/>
  <c r="G16" i="7"/>
  <c r="K15" i="7"/>
  <c r="G15" i="7"/>
  <c r="K14" i="7"/>
  <c r="G14" i="7"/>
  <c r="K13" i="7"/>
  <c r="G13" i="7"/>
  <c r="K12" i="7"/>
  <c r="G12" i="7"/>
  <c r="K11" i="7"/>
  <c r="G11" i="7"/>
  <c r="K10" i="7"/>
  <c r="G10" i="7"/>
  <c r="K9" i="7"/>
  <c r="G9" i="7"/>
  <c r="K8" i="7"/>
  <c r="G8" i="7"/>
  <c r="K7" i="7"/>
  <c r="G7" i="7"/>
  <c r="K6" i="7"/>
  <c r="G6" i="7"/>
  <c r="K5" i="7"/>
  <c r="G5" i="7"/>
  <c r="G30" i="6"/>
  <c r="E30" i="6"/>
  <c r="G29" i="6"/>
  <c r="E29" i="6"/>
  <c r="G28" i="6"/>
  <c r="E28" i="6"/>
  <c r="G27" i="6"/>
  <c r="E27" i="6"/>
  <c r="G26" i="6"/>
  <c r="E26" i="6"/>
  <c r="G25" i="6"/>
  <c r="E25" i="6"/>
  <c r="G24" i="6"/>
  <c r="E24" i="6"/>
  <c r="G23" i="6"/>
  <c r="E23" i="6"/>
  <c r="G22" i="6"/>
  <c r="E22" i="6"/>
  <c r="G21" i="6"/>
  <c r="E21" i="6"/>
  <c r="G20" i="6"/>
  <c r="E20" i="6"/>
  <c r="G19" i="6"/>
  <c r="E19" i="6"/>
  <c r="G17" i="6"/>
  <c r="E17" i="6"/>
  <c r="G16" i="6"/>
  <c r="E16" i="6"/>
  <c r="G15" i="6"/>
  <c r="E15" i="6"/>
  <c r="G14" i="6"/>
  <c r="E14" i="6"/>
  <c r="G13" i="6"/>
  <c r="E13" i="6"/>
  <c r="G12" i="6"/>
  <c r="E12" i="6"/>
  <c r="G11" i="6"/>
  <c r="E11" i="6"/>
  <c r="G10" i="6"/>
  <c r="E10" i="6"/>
  <c r="G9" i="6"/>
  <c r="E9" i="6"/>
  <c r="G8" i="6"/>
  <c r="E8" i="6"/>
  <c r="G7" i="6"/>
  <c r="E7" i="6"/>
  <c r="G6" i="6"/>
  <c r="E6" i="6"/>
  <c r="H63" i="1"/>
  <c r="F63" i="1"/>
  <c r="H62" i="1"/>
  <c r="F62" i="1"/>
  <c r="H61" i="1"/>
  <c r="F61" i="1"/>
  <c r="H60" i="1"/>
  <c r="F60" i="1"/>
  <c r="F59" i="1"/>
  <c r="H58" i="1"/>
  <c r="F58" i="1"/>
  <c r="H57" i="1"/>
  <c r="F57" i="1"/>
  <c r="H56" i="1"/>
  <c r="F56" i="1"/>
  <c r="H55" i="1"/>
  <c r="F55" i="1"/>
  <c r="H54" i="1"/>
  <c r="F54" i="1"/>
  <c r="H53" i="1"/>
  <c r="F53" i="1"/>
  <c r="H52" i="1"/>
  <c r="F52" i="1"/>
  <c r="H51" i="1"/>
  <c r="F51" i="1"/>
  <c r="F50" i="1"/>
  <c r="H49" i="1"/>
  <c r="F49" i="1"/>
  <c r="H48" i="1"/>
  <c r="F48" i="1"/>
  <c r="H47" i="1"/>
  <c r="F47" i="1"/>
  <c r="H46" i="1"/>
  <c r="F46" i="1"/>
  <c r="H45" i="1"/>
  <c r="F45" i="1"/>
  <c r="H44" i="1"/>
  <c r="F44" i="1"/>
  <c r="H43" i="1"/>
  <c r="F43" i="1"/>
  <c r="H42" i="1"/>
  <c r="F42" i="1"/>
  <c r="H41" i="1"/>
  <c r="H40" i="1"/>
  <c r="F40" i="1"/>
  <c r="H39" i="1"/>
  <c r="F39" i="1"/>
  <c r="H38" i="1"/>
  <c r="F38" i="1"/>
  <c r="H32" i="1"/>
  <c r="F32" i="1"/>
  <c r="H31" i="1"/>
  <c r="F31" i="1"/>
  <c r="H30" i="1"/>
  <c r="F30" i="1"/>
  <c r="H29" i="1"/>
  <c r="F29" i="1"/>
  <c r="H28" i="1"/>
  <c r="F28" i="1"/>
  <c r="H27" i="1"/>
  <c r="F27" i="1"/>
  <c r="H26" i="1"/>
  <c r="F26" i="1"/>
  <c r="H25" i="1"/>
  <c r="F25" i="1"/>
  <c r="H24" i="1"/>
  <c r="F24" i="1"/>
  <c r="H23" i="1"/>
  <c r="F23" i="1"/>
  <c r="H22" i="1"/>
  <c r="F22" i="1"/>
  <c r="H21" i="1"/>
  <c r="F21" i="1"/>
  <c r="H20" i="1"/>
  <c r="F20" i="1"/>
  <c r="H19" i="1"/>
  <c r="F19" i="1"/>
  <c r="H18" i="1"/>
  <c r="F18" i="1"/>
  <c r="H17" i="1"/>
  <c r="F17" i="1"/>
  <c r="H16" i="1"/>
  <c r="F16" i="1"/>
  <c r="H15" i="1"/>
  <c r="F15" i="1"/>
  <c r="H14" i="1"/>
  <c r="F14" i="1"/>
  <c r="H13" i="1"/>
  <c r="F13" i="1"/>
  <c r="H12" i="1"/>
  <c r="F12" i="1"/>
  <c r="H11" i="1"/>
  <c r="F11" i="1"/>
  <c r="H10" i="1"/>
  <c r="F10" i="1"/>
  <c r="H9" i="1"/>
  <c r="F9" i="1"/>
  <c r="H8" i="1"/>
  <c r="F8" i="1"/>
  <c r="H7" i="1"/>
  <c r="F7" i="1"/>
</calcChain>
</file>

<file path=xl/sharedStrings.xml><?xml version="1.0" encoding="utf-8"?>
<sst xmlns="http://schemas.openxmlformats.org/spreadsheetml/2006/main" count="676" uniqueCount="272">
  <si>
    <t>との差</t>
  </si>
  <si>
    <t>の数値</t>
  </si>
  <si>
    <t>年齢</t>
  </si>
  <si>
    <t>第１位</t>
  </si>
  <si>
    <t>　８歳</t>
  </si>
  <si>
    <t>(kg）</t>
  </si>
  <si>
    <t>中学校</t>
  </si>
  <si>
    <t>の前年</t>
  </si>
  <si>
    <t>秋田県</t>
  </si>
  <si>
    <t>１６歳</t>
  </si>
  <si>
    <t>　の　</t>
  </si>
  <si>
    <t>男女別</t>
  </si>
  <si>
    <t>青森県</t>
    <rPh sb="0" eb="3">
      <t>アオモリケン</t>
    </rPh>
    <phoneticPr fontId="9"/>
  </si>
  <si>
    <t>全国第１位の都道府県名</t>
  </si>
  <si>
    <t>肥満傾向児（男子）</t>
    <rPh sb="0" eb="2">
      <t>ヒマン</t>
    </rPh>
    <rPh sb="2" eb="5">
      <t>ケイコウジ</t>
    </rPh>
    <rPh sb="6" eb="8">
      <t>ダンシ</t>
    </rPh>
    <phoneticPr fontId="9"/>
  </si>
  <si>
    <t>１４歳</t>
  </si>
  <si>
    <t>年齢別</t>
  </si>
  <si>
    <t>（㎝）</t>
  </si>
  <si>
    <t>順　位</t>
  </si>
  <si>
    <t>　５歳</t>
  </si>
  <si>
    <t>14歳</t>
  </si>
  <si>
    <t>　６歳</t>
  </si>
  <si>
    <t>　７歳</t>
  </si>
  <si>
    <t>１５歳</t>
  </si>
  <si>
    <t>　９歳</t>
  </si>
  <si>
    <t>１０歳</t>
  </si>
  <si>
    <t>男</t>
  </si>
  <si>
    <t>（単位：％、ﾎﾟｲﾝﾄ）</t>
  </si>
  <si>
    <t>１１歳</t>
  </si>
  <si>
    <t>１２歳</t>
  </si>
  <si>
    <t>肥満傾向児（女子）</t>
    <rPh sb="0" eb="2">
      <t>ヒマン</t>
    </rPh>
    <rPh sb="2" eb="5">
      <t>ケイコウジ</t>
    </rPh>
    <rPh sb="6" eb="8">
      <t>ジョシ</t>
    </rPh>
    <phoneticPr fontId="9"/>
  </si>
  <si>
    <t>１３歳</t>
  </si>
  <si>
    <t>１７歳</t>
  </si>
  <si>
    <t>女</t>
  </si>
  <si>
    <t>（kg）</t>
  </si>
  <si>
    <t>体　　　　重　　(kg)</t>
  </si>
  <si>
    <t>7歳</t>
  </si>
  <si>
    <t>身長(秋田)</t>
  </si>
  <si>
    <t>身長(全国)</t>
  </si>
  <si>
    <t>体重(秋田)</t>
  </si>
  <si>
    <t>青森県</t>
    <rPh sb="2" eb="3">
      <t>ケン</t>
    </rPh>
    <phoneticPr fontId="9"/>
  </si>
  <si>
    <t>10歳</t>
    <rPh sb="2" eb="3">
      <t>サイ</t>
    </rPh>
    <phoneticPr fontId="9"/>
  </si>
  <si>
    <t>体重(全国)</t>
  </si>
  <si>
    <t>身　　　　長　　(cm)</t>
  </si>
  <si>
    <t>onna</t>
  </si>
  <si>
    <t>区　分</t>
  </si>
  <si>
    <t>13歳</t>
  </si>
  <si>
    <t>幼稚園</t>
  </si>
  <si>
    <t>8歳</t>
  </si>
  <si>
    <t>小学校</t>
  </si>
  <si>
    <t>高等学校</t>
  </si>
  <si>
    <t>5歳</t>
  </si>
  <si>
    <t>6歳</t>
  </si>
  <si>
    <t>9歳</t>
  </si>
  <si>
    <t>10歳</t>
  </si>
  <si>
    <t>11歳</t>
  </si>
  <si>
    <t>12歳</t>
  </si>
  <si>
    <t>15歳</t>
  </si>
  <si>
    <t>６歳</t>
  </si>
  <si>
    <t>16歳</t>
  </si>
  <si>
    <t>17歳</t>
  </si>
  <si>
    <t>順位</t>
  </si>
  <si>
    <t>全国
平均
　Ｂ</t>
  </si>
  <si>
    <t>差　
Ａ－Ｂ</t>
  </si>
  <si>
    <t>７歳</t>
  </si>
  <si>
    <t>８歳</t>
  </si>
  <si>
    <t>９歳</t>
  </si>
  <si>
    <t>県</t>
    <rPh sb="0" eb="1">
      <t>ケン</t>
    </rPh>
    <phoneticPr fontId="9"/>
  </si>
  <si>
    <t>全国</t>
    <rPh sb="0" eb="2">
      <t>ゼンコク</t>
    </rPh>
    <phoneticPr fontId="9"/>
  </si>
  <si>
    <t>秋田県</t>
    <rPh sb="0" eb="3">
      <t>アキタケン</t>
    </rPh>
    <phoneticPr fontId="9"/>
  </si>
  <si>
    <t>５歳</t>
    <rPh sb="1" eb="2">
      <t>サイ</t>
    </rPh>
    <phoneticPr fontId="27"/>
  </si>
  <si>
    <t>身長　男</t>
  </si>
  <si>
    <t>幼稚園（5歳）</t>
  </si>
  <si>
    <t>小学校（11歳）</t>
  </si>
  <si>
    <t>中学校（14歳）</t>
  </si>
  <si>
    <t>高等学校（17歳）</t>
  </si>
  <si>
    <t>身長　女</t>
  </si>
  <si>
    <t>体重　男</t>
  </si>
  <si>
    <t>体重　女</t>
  </si>
  <si>
    <t>otoko</t>
  </si>
  <si>
    <t>宮城県</t>
    <rPh sb="0" eb="3">
      <t>ミヤギケン</t>
    </rPh>
    <phoneticPr fontId="9"/>
  </si>
  <si>
    <t>女</t>
    <rPh sb="0" eb="1">
      <t>オンナ</t>
    </rPh>
    <phoneticPr fontId="7"/>
  </si>
  <si>
    <t>13歳</t>
    <rPh sb="2" eb="3">
      <t>サイ</t>
    </rPh>
    <phoneticPr fontId="9"/>
  </si>
  <si>
    <t>ａ</t>
  </si>
  <si>
    <t>6歳</t>
    <rPh sb="1" eb="2">
      <t>サイ</t>
    </rPh>
    <phoneticPr fontId="9"/>
  </si>
  <si>
    <t>ｂ</t>
  </si>
  <si>
    <t>年齢間
較　差
（ｋｇ）</t>
    <rPh sb="0" eb="1">
      <t>ネン</t>
    </rPh>
    <rPh sb="1" eb="2">
      <t>トシ</t>
    </rPh>
    <rPh sb="2" eb="3">
      <t>アイダ</t>
    </rPh>
    <rPh sb="4" eb="5">
      <t>クラベル</t>
    </rPh>
    <rPh sb="6" eb="7">
      <t>サ</t>
    </rPh>
    <phoneticPr fontId="9"/>
  </si>
  <si>
    <t>8歳</t>
    <rPh sb="1" eb="2">
      <t>サイ</t>
    </rPh>
    <phoneticPr fontId="9"/>
  </si>
  <si>
    <t>平均値
（cm）</t>
  </si>
  <si>
    <t>平均値
（kg）</t>
  </si>
  <si>
    <t>12歳</t>
    <rPh sb="2" eb="3">
      <t>サイ</t>
    </rPh>
    <phoneticPr fontId="9"/>
  </si>
  <si>
    <t>中 学 校</t>
    <rPh sb="0" eb="1">
      <t>ナカ</t>
    </rPh>
    <rPh sb="2" eb="3">
      <t>ガク</t>
    </rPh>
    <rPh sb="4" eb="5">
      <t>コウ</t>
    </rPh>
    <phoneticPr fontId="27"/>
  </si>
  <si>
    <t>5歳</t>
    <rPh sb="1" eb="2">
      <t>サイ</t>
    </rPh>
    <phoneticPr fontId="9"/>
  </si>
  <si>
    <t>7歳</t>
    <rPh sb="1" eb="2">
      <t>サイ</t>
    </rPh>
    <phoneticPr fontId="9"/>
  </si>
  <si>
    <t>9歳</t>
    <rPh sb="1" eb="2">
      <t>サイ</t>
    </rPh>
    <phoneticPr fontId="9"/>
  </si>
  <si>
    <t>11歳</t>
    <rPh sb="2" eb="3">
      <t>サイ</t>
    </rPh>
    <phoneticPr fontId="9"/>
  </si>
  <si>
    <t>14歳</t>
    <rPh sb="2" eb="3">
      <t>サイ</t>
    </rPh>
    <phoneticPr fontId="9"/>
  </si>
  <si>
    <t>15歳</t>
    <rPh sb="2" eb="3">
      <t>サイ</t>
    </rPh>
    <phoneticPr fontId="9"/>
  </si>
  <si>
    <t>16歳</t>
    <rPh sb="2" eb="3">
      <t>サイ</t>
    </rPh>
    <phoneticPr fontId="9"/>
  </si>
  <si>
    <t>17歳</t>
    <rPh sb="2" eb="3">
      <t>サイ</t>
    </rPh>
    <phoneticPr fontId="9"/>
  </si>
  <si>
    <t>年齢間
較　差
（cm）</t>
    <rPh sb="0" eb="1">
      <t>ネン</t>
    </rPh>
    <rPh sb="1" eb="2">
      <t>トシ</t>
    </rPh>
    <rPh sb="2" eb="3">
      <t>アイダ</t>
    </rPh>
    <rPh sb="4" eb="5">
      <t>クラベル</t>
    </rPh>
    <rPh sb="6" eb="7">
      <t>サ</t>
    </rPh>
    <phoneticPr fontId="9"/>
  </si>
  <si>
    <t>県
平均
Ａ</t>
  </si>
  <si>
    <t>差</t>
    <rPh sb="0" eb="1">
      <t>サ</t>
    </rPh>
    <phoneticPr fontId="7"/>
  </si>
  <si>
    <t>幼 稚 園</t>
    <rPh sb="0" eb="1">
      <t>ヨウ</t>
    </rPh>
    <rPh sb="2" eb="3">
      <t>ワカ</t>
    </rPh>
    <rPh sb="4" eb="5">
      <t>エン</t>
    </rPh>
    <phoneticPr fontId="27"/>
  </si>
  <si>
    <t>小 学 校</t>
    <rPh sb="0" eb="1">
      <t>ショウ</t>
    </rPh>
    <rPh sb="2" eb="3">
      <t>ガク</t>
    </rPh>
    <rPh sb="4" eb="5">
      <t>コウ</t>
    </rPh>
    <phoneticPr fontId="27"/>
  </si>
  <si>
    <t>男女計</t>
    <rPh sb="0" eb="3">
      <t>ダンジョケイ</t>
    </rPh>
    <phoneticPr fontId="7"/>
  </si>
  <si>
    <t>高等学校</t>
    <rPh sb="0" eb="1">
      <t>タカ</t>
    </rPh>
    <rPh sb="1" eb="2">
      <t>トウ</t>
    </rPh>
    <rPh sb="2" eb="3">
      <t>ガク</t>
    </rPh>
    <rPh sb="3" eb="4">
      <t>コウ</t>
    </rPh>
    <phoneticPr fontId="27"/>
  </si>
  <si>
    <t>男</t>
    <rPh sb="0" eb="1">
      <t>オトコ</t>
    </rPh>
    <phoneticPr fontId="7"/>
  </si>
  <si>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</si>
  <si>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平均身長</t>
    <rPh sb="0" eb="2">
      <t>ヘイキン</t>
    </rPh>
    <rPh sb="2" eb="4">
      <t>シンチョウ</t>
    </rPh>
    <phoneticPr fontId="7"/>
  </si>
  <si>
    <t>平均身長時</t>
    <rPh sb="0" eb="2">
      <t>ヘイキン</t>
    </rPh>
    <rPh sb="2" eb="4">
      <t>シンチョウ</t>
    </rPh>
    <rPh sb="4" eb="5">
      <t>ジ</t>
    </rPh>
    <phoneticPr fontId="7"/>
  </si>
  <si>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</si>
  <si>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</si>
  <si>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</si>
  <si>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</si>
  <si>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</si>
  <si>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</si>
  <si>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増減(ﾎﾟｲﾝﾄ)数</t>
    <rPh sb="0" eb="2">
      <t>ゾウゲン</t>
    </rPh>
    <rPh sb="9" eb="10">
      <t>スウ</t>
    </rPh>
    <phoneticPr fontId="7"/>
  </si>
  <si>
    <t>痩身傾向児（女子）</t>
    <rPh sb="0" eb="2">
      <t>ソウシン</t>
    </rPh>
    <rPh sb="2" eb="5">
      <t>ケイコウジ</t>
    </rPh>
    <rPh sb="6" eb="8">
      <t>ジョシ</t>
    </rPh>
    <phoneticPr fontId="7"/>
  </si>
  <si>
    <t>変動</t>
    <rPh sb="0" eb="2">
      <t>ヘンドウ</t>
    </rPh>
    <phoneticPr fontId="9"/>
  </si>
  <si>
    <t>千葉県</t>
    <rPh sb="0" eb="3">
      <t>チバケン</t>
    </rPh>
    <phoneticPr fontId="9"/>
  </si>
  <si>
    <t>福井県</t>
    <rPh sb="0" eb="3">
      <t>フクイケン</t>
    </rPh>
    <phoneticPr fontId="9"/>
  </si>
  <si>
    <t>秋田県</t>
    <rPh sb="2" eb="3">
      <t>ケン</t>
    </rPh>
    <phoneticPr fontId="9"/>
  </si>
  <si>
    <t>R2年度</t>
    <rPh sb="2" eb="4">
      <t>ネンド</t>
    </rPh>
    <phoneticPr fontId="7"/>
  </si>
  <si>
    <t>県と全国の差</t>
    <rPh sb="0" eb="1">
      <t>ケン</t>
    </rPh>
    <rPh sb="2" eb="4">
      <t>ゼンコク</t>
    </rPh>
    <rPh sb="5" eb="6">
      <t>サ</t>
    </rPh>
    <phoneticPr fontId="7"/>
  </si>
  <si>
    <t>石川県</t>
    <rPh sb="0" eb="3">
      <t>イシカワケン</t>
    </rPh>
    <phoneticPr fontId="9"/>
  </si>
  <si>
    <t>秋田県、青森県</t>
    <rPh sb="0" eb="3">
      <t>アキタケン</t>
    </rPh>
    <rPh sb="4" eb="7">
      <t>アオモリケン</t>
    </rPh>
    <phoneticPr fontId="9"/>
  </si>
  <si>
    <t>岩手県</t>
    <rPh sb="0" eb="3">
      <t>イワテケン</t>
    </rPh>
    <phoneticPr fontId="9"/>
  </si>
  <si>
    <t>青森県、福井県</t>
    <rPh sb="0" eb="3">
      <t>アオモリケン</t>
    </rPh>
    <rPh sb="4" eb="7">
      <t>フクイケン</t>
    </rPh>
    <phoneticPr fontId="9"/>
  </si>
  <si>
    <t>秋田県、京都府</t>
    <rPh sb="0" eb="3">
      <t>アキタケン</t>
    </rPh>
    <rPh sb="4" eb="7">
      <t>キョウトフ</t>
    </rPh>
    <phoneticPr fontId="9"/>
  </si>
  <si>
    <t>新潟県</t>
    <rPh sb="0" eb="3">
      <t>ニイガタケン</t>
    </rPh>
    <phoneticPr fontId="9"/>
  </si>
  <si>
    <t>栃木県</t>
    <rPh sb="0" eb="3">
      <t>トチギケン</t>
    </rPh>
    <phoneticPr fontId="9"/>
  </si>
  <si>
    <t>身　　長</t>
    <rPh sb="0" eb="1">
      <t>ミ</t>
    </rPh>
    <rPh sb="3" eb="4">
      <t>チョウ</t>
    </rPh>
    <phoneticPr fontId="9"/>
  </si>
  <si>
    <t>体　　重</t>
    <rPh sb="0" eb="1">
      <t>カラダ</t>
    </rPh>
    <rPh sb="3" eb="4">
      <t>シゲル</t>
    </rPh>
    <phoneticPr fontId="9"/>
  </si>
  <si>
    <t>平成23年度</t>
    <rPh sb="0" eb="2">
      <t>ヘイセイ</t>
    </rPh>
    <rPh sb="4" eb="6">
      <t>ネンド</t>
    </rPh>
    <phoneticPr fontId="7"/>
  </si>
  <si>
    <t>令和3年度</t>
    <rPh sb="0" eb="2">
      <t>レイワ</t>
    </rPh>
    <rPh sb="3" eb="5">
      <t>ネンド</t>
    </rPh>
    <phoneticPr fontId="7"/>
  </si>
  <si>
    <t>R3年度</t>
    <rPh sb="2" eb="4">
      <t>ネンド</t>
    </rPh>
    <phoneticPr fontId="7"/>
  </si>
  <si>
    <t>（参考）　令和３年度調査の平均身長の場合の標準体重</t>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</si>
  <si>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t>　　　　46年度</t>
    <rPh sb="6" eb="8">
      <t>ネンド</t>
    </rPh>
    <phoneticPr fontId="8"/>
  </si>
  <si>
    <t>　　　　51年度</t>
    <rPh sb="6" eb="8">
      <t>ネンド</t>
    </rPh>
    <phoneticPr fontId="8"/>
  </si>
  <si>
    <t>　　　　56年度</t>
    <rPh sb="6" eb="8">
      <t>ネンド</t>
    </rPh>
    <phoneticPr fontId="8"/>
  </si>
  <si>
    <t>　　　　61年度</t>
    <rPh sb="6" eb="8">
      <t>ネンド</t>
    </rPh>
    <phoneticPr fontId="8"/>
  </si>
  <si>
    <r>
      <t xml:space="preserve">平成
</t>
    </r>
    <r>
      <rPr>
        <sz val="9"/>
        <rFont val="ＭＳ Ｐゴシック"/>
        <family val="3"/>
        <charset val="128"/>
      </rPr>
      <t>3年度</t>
    </r>
    <rPh sb="0" eb="2">
      <t>ヘイセイ</t>
    </rPh>
    <rPh sb="4" eb="5">
      <t>トシ</t>
    </rPh>
    <rPh sb="5" eb="6">
      <t>ド</t>
    </rPh>
    <phoneticPr fontId="23"/>
  </si>
  <si>
    <r>
      <t>昭和
41</t>
    </r>
    <r>
      <rPr>
        <sz val="9"/>
        <rFont val="ＭＳ Ｐゴシック"/>
        <family val="3"/>
        <charset val="128"/>
      </rPr>
      <t>年度</t>
    </r>
    <rPh sb="0" eb="2">
      <t>ショウワ</t>
    </rPh>
    <rPh sb="5" eb="7">
      <t>ネンド</t>
    </rPh>
    <phoneticPr fontId="23"/>
  </si>
  <si>
    <r>
      <t>　　
8</t>
    </r>
    <r>
      <rPr>
        <sz val="9"/>
        <rFont val="ＭＳ Ｐゴシック"/>
        <family val="3"/>
        <charset val="128"/>
      </rPr>
      <t>年度</t>
    </r>
    <phoneticPr fontId="23"/>
  </si>
  <si>
    <r>
      <t xml:space="preserve">　　　　　
</t>
    </r>
    <r>
      <rPr>
        <sz val="9"/>
        <rFont val="ＭＳ Ｐゴシック"/>
        <family val="3"/>
        <charset val="128"/>
      </rPr>
      <t>13年度</t>
    </r>
    <phoneticPr fontId="23"/>
  </si>
  <si>
    <r>
      <t xml:space="preserve">　　　　
</t>
    </r>
    <r>
      <rPr>
        <sz val="9"/>
        <rFont val="ＭＳ Ｐゴシック"/>
        <family val="3"/>
        <charset val="128"/>
      </rPr>
      <t>18年度</t>
    </r>
    <phoneticPr fontId="23"/>
  </si>
  <si>
    <r>
      <t xml:space="preserve">　　　　
</t>
    </r>
    <r>
      <rPr>
        <sz val="9"/>
        <rFont val="ＭＳ Ｐゴシック"/>
        <family val="3"/>
        <charset val="128"/>
      </rPr>
      <t>23年度</t>
    </r>
    <phoneticPr fontId="23"/>
  </si>
  <si>
    <r>
      <t xml:space="preserve">　　　　
</t>
    </r>
    <r>
      <rPr>
        <sz val="9"/>
        <rFont val="ＭＳ Ｐゴシック"/>
        <family val="3"/>
        <charset val="128"/>
      </rPr>
      <t>28年度</t>
    </r>
    <phoneticPr fontId="23"/>
  </si>
  <si>
    <r>
      <t>令和
3</t>
    </r>
    <r>
      <rPr>
        <sz val="9"/>
        <rFont val="ＭＳ Ｐゴシック"/>
        <family val="3"/>
        <charset val="128"/>
      </rPr>
      <t>年度</t>
    </r>
    <rPh sb="0" eb="2">
      <t>レイワ</t>
    </rPh>
    <rPh sb="4" eb="6">
      <t>ネンド</t>
    </rPh>
    <phoneticPr fontId="23"/>
  </si>
  <si>
    <t>　　
8年度</t>
  </si>
  <si>
    <t>　　　　　
13年度</t>
  </si>
  <si>
    <t>　　　　
18年度</t>
  </si>
  <si>
    <t>　　　　
23年度</t>
  </si>
  <si>
    <t>　　　　
28年度</t>
  </si>
  <si>
    <r>
      <t>　　
46</t>
    </r>
    <r>
      <rPr>
        <sz val="9"/>
        <rFont val="ＭＳ Ｐゴシック"/>
        <family val="3"/>
        <charset val="128"/>
      </rPr>
      <t>年度</t>
    </r>
    <phoneticPr fontId="7"/>
  </si>
  <si>
    <r>
      <t>　　
51</t>
    </r>
    <r>
      <rPr>
        <sz val="9"/>
        <rFont val="ＭＳ Ｐゴシック"/>
        <family val="3"/>
        <charset val="128"/>
      </rPr>
      <t>年度</t>
    </r>
    <phoneticPr fontId="7"/>
  </si>
  <si>
    <r>
      <t>　　
56</t>
    </r>
    <r>
      <rPr>
        <sz val="9"/>
        <rFont val="ＭＳ Ｐゴシック"/>
        <family val="3"/>
        <charset val="128"/>
      </rPr>
      <t>年度</t>
    </r>
    <phoneticPr fontId="7"/>
  </si>
  <si>
    <r>
      <t>　　
61</t>
    </r>
    <r>
      <rPr>
        <sz val="9"/>
        <rFont val="ＭＳ Ｐゴシック"/>
        <family val="3"/>
        <charset val="128"/>
      </rPr>
      <t>年度</t>
    </r>
    <phoneticPr fontId="7"/>
  </si>
  <si>
    <r>
      <t>平成
3</t>
    </r>
    <r>
      <rPr>
        <sz val="9"/>
        <rFont val="ＭＳ Ｐゴシック"/>
        <family val="3"/>
        <charset val="128"/>
      </rPr>
      <t>年度</t>
    </r>
    <rPh sb="0" eb="2">
      <t>ヘイセイ</t>
    </rPh>
    <rPh sb="4" eb="5">
      <t>トシ</t>
    </rPh>
    <rPh sb="5" eb="6">
      <t>ド</t>
    </rPh>
    <phoneticPr fontId="23"/>
  </si>
  <si>
    <r>
      <t>　　
8</t>
    </r>
    <r>
      <rPr>
        <sz val="9"/>
        <rFont val="ＭＳ Ｐゴシック"/>
        <family val="3"/>
        <charset val="128"/>
      </rPr>
      <t>年度</t>
    </r>
    <phoneticPr fontId="7"/>
  </si>
  <si>
    <r>
      <t xml:space="preserve">　　　　　
</t>
    </r>
    <r>
      <rPr>
        <sz val="9"/>
        <rFont val="ＭＳ Ｐゴシック"/>
        <family val="3"/>
        <charset val="128"/>
      </rPr>
      <t>13年度</t>
    </r>
    <phoneticPr fontId="7"/>
  </si>
  <si>
    <r>
      <t xml:space="preserve">　　　　
</t>
    </r>
    <r>
      <rPr>
        <sz val="9"/>
        <rFont val="ＭＳ Ｐゴシック"/>
        <family val="3"/>
        <charset val="128"/>
      </rPr>
      <t>18年度</t>
    </r>
    <phoneticPr fontId="7"/>
  </si>
  <si>
    <r>
      <t xml:space="preserve">　　　　
</t>
    </r>
    <r>
      <rPr>
        <sz val="9"/>
        <rFont val="ＭＳ Ｐゴシック"/>
        <family val="3"/>
        <charset val="128"/>
      </rPr>
      <t>23年度</t>
    </r>
    <phoneticPr fontId="7"/>
  </si>
  <si>
    <r>
      <t xml:space="preserve">　　　　
</t>
    </r>
    <r>
      <rPr>
        <sz val="9"/>
        <rFont val="ＭＳ Ｐゴシック"/>
        <family val="3"/>
        <charset val="128"/>
      </rPr>
      <t>28年度</t>
    </r>
    <phoneticPr fontId="7"/>
  </si>
  <si>
    <r>
      <rPr>
        <sz val="11"/>
        <rFont val="ＭＳ 明朝"/>
        <family val="1"/>
        <charset val="128"/>
      </rPr>
      <t>　　</t>
    </r>
    <r>
      <rPr>
        <sz val="11"/>
        <rFont val="Times New Roman"/>
        <family val="1"/>
      </rPr>
      <t xml:space="preserve">   </t>
    </r>
    <r>
      <rPr>
        <sz val="11"/>
        <rFont val="ＭＳ 明朝"/>
        <family val="1"/>
        <charset val="128"/>
      </rPr>
      <t>係数
年齢</t>
    </r>
    <rPh sb="5" eb="7">
      <t>ケイスウ</t>
    </rPh>
    <rPh sb="8" eb="10">
      <t>ネンレイ</t>
    </rPh>
    <phoneticPr fontId="7"/>
  </si>
  <si>
    <t>図3</t>
    <rPh sb="0" eb="1">
      <t>ズ</t>
    </rPh>
    <phoneticPr fontId="9"/>
  </si>
  <si>
    <t>図4</t>
    <rPh sb="0" eb="1">
      <t>ズ</t>
    </rPh>
    <phoneticPr fontId="9"/>
  </si>
  <si>
    <t>図5</t>
    <rPh sb="0" eb="1">
      <t>ズ</t>
    </rPh>
    <phoneticPr fontId="9"/>
  </si>
  <si>
    <t>図6</t>
    <rPh sb="0" eb="1">
      <t>ズ</t>
    </rPh>
    <phoneticPr fontId="9"/>
  </si>
  <si>
    <r>
      <rPr>
        <sz val="10"/>
        <rFont val="ＭＳ 明朝"/>
        <family val="1"/>
        <charset val="128"/>
      </rPr>
      <t xml:space="preserve">       出典：公益財団法人日本学校保健会「児童生徒の健康診断マニュアル（平成</t>
    </r>
    <r>
      <rPr>
        <sz val="10"/>
        <rFont val="Times New Roman"/>
        <family val="1"/>
      </rPr>
      <t>27</t>
    </r>
    <r>
      <rPr>
        <sz val="10"/>
        <rFont val="ＭＳ 明朝"/>
        <family val="1"/>
        <charset val="128"/>
      </rPr>
      <t>年度改訂版）」</t>
    </r>
    <rPh sb="7" eb="9">
      <t>シュッテン</t>
    </rPh>
    <rPh sb="10" eb="12">
      <t>コウエキ</t>
    </rPh>
    <rPh sb="12" eb="16">
      <t>ザイダンホウジン</t>
    </rPh>
    <rPh sb="16" eb="18">
      <t>ニホン</t>
    </rPh>
    <rPh sb="18" eb="20">
      <t>ガッコウ</t>
    </rPh>
    <rPh sb="20" eb="22">
      <t>ホケン</t>
    </rPh>
    <rPh sb="22" eb="23">
      <t>カイ</t>
    </rPh>
    <rPh sb="24" eb="26">
      <t>ジドウ</t>
    </rPh>
    <rPh sb="26" eb="28">
      <t>セイト</t>
    </rPh>
    <rPh sb="29" eb="31">
      <t>ケンコウ</t>
    </rPh>
    <rPh sb="31" eb="33">
      <t>シンダン</t>
    </rPh>
    <rPh sb="39" eb="41">
      <t>ヘイセイ</t>
    </rPh>
    <rPh sb="43" eb="45">
      <t>ネンド</t>
    </rPh>
    <rPh sb="45" eb="48">
      <t>カイテイバン</t>
    </rPh>
    <phoneticPr fontId="7"/>
  </si>
  <si>
    <r>
      <t>〔</t>
    </r>
    <r>
      <rPr>
        <sz val="11"/>
        <rFont val="明朝"/>
        <family val="1"/>
      </rPr>
      <t xml:space="preserve"> </t>
    </r>
    <r>
      <rPr>
        <sz val="11"/>
        <rFont val="ＭＳ Ｐ明朝"/>
        <family val="1"/>
        <charset val="128"/>
      </rPr>
      <t>肥満・痩身傾向児の算出方法について〕</t>
    </r>
  </si>
  <si>
    <t xml:space="preserve">    </t>
  </si>
  <si>
    <r>
      <t xml:space="preserve">  </t>
    </r>
    <r>
      <rPr>
        <sz val="11"/>
        <rFont val="ＭＳ Ｐ明朝"/>
        <family val="1"/>
        <charset val="128"/>
      </rPr>
      <t>肥満度（過体重度）</t>
    </r>
  </si>
  <si>
    <r>
      <t xml:space="preserve">    </t>
    </r>
    <r>
      <rPr>
        <sz val="11"/>
        <rFont val="ＭＳ Ｐ明朝"/>
        <family val="1"/>
        <charset val="128"/>
      </rPr>
      <t>＝〔実測体重</t>
    </r>
    <r>
      <rPr>
        <sz val="11"/>
        <rFont val="明朝"/>
        <family val="1"/>
      </rPr>
      <t xml:space="preserve"> (kg) </t>
    </r>
    <r>
      <rPr>
        <sz val="11"/>
        <rFont val="ＭＳ Ｐ明朝"/>
        <family val="1"/>
        <charset val="128"/>
      </rPr>
      <t>－</t>
    </r>
    <r>
      <rPr>
        <sz val="11"/>
        <rFont val="明朝"/>
        <family val="1"/>
      </rPr>
      <t xml:space="preserve"> </t>
    </r>
    <r>
      <rPr>
        <sz val="11"/>
        <rFont val="ＭＳ Ｐ明朝"/>
        <family val="1"/>
        <charset val="128"/>
      </rPr>
      <t>身長別標準体重</t>
    </r>
    <r>
      <rPr>
        <sz val="11"/>
        <rFont val="明朝"/>
        <family val="1"/>
      </rPr>
      <t xml:space="preserve"> (kg)</t>
    </r>
    <r>
      <rPr>
        <sz val="11"/>
        <rFont val="ＭＳ Ｐ明朝"/>
        <family val="1"/>
        <charset val="128"/>
      </rPr>
      <t>〕／</t>
    </r>
    <r>
      <rPr>
        <sz val="11"/>
        <rFont val="明朝"/>
        <family val="1"/>
      </rPr>
      <t xml:space="preserve"> </t>
    </r>
    <r>
      <rPr>
        <sz val="11"/>
        <rFont val="ＭＳ Ｐ明朝"/>
        <family val="1"/>
        <charset val="128"/>
      </rPr>
      <t>身長別標準体重</t>
    </r>
    <r>
      <rPr>
        <sz val="11"/>
        <rFont val="明朝"/>
        <family val="1"/>
      </rPr>
      <t xml:space="preserve"> (kg) × </t>
    </r>
    <r>
      <rPr>
        <sz val="11"/>
        <rFont val="ＭＳ Ｐ明朝"/>
        <family val="1"/>
        <charset val="128"/>
      </rPr>
      <t>１００（％）</t>
    </r>
  </si>
  <si>
    <t>　平成１７年度まで、性別・年齢別に身長別平均体重を求め、その平均体重の１２０％</t>
  </si>
  <si>
    <r>
      <t xml:space="preserve">  </t>
    </r>
    <r>
      <rPr>
        <sz val="11"/>
        <rFont val="ＭＳ Ｐ明朝"/>
        <family val="1"/>
        <charset val="128"/>
      </rPr>
      <t>以上の体重の者を肥満傾向児、８０％以下の者を痩身傾向児としていたが、１８年度</t>
    </r>
  </si>
  <si>
    <r>
      <t xml:space="preserve">  </t>
    </r>
    <r>
      <rPr>
        <sz val="11"/>
        <rFont val="ＭＳ Ｐ明朝"/>
        <family val="1"/>
        <charset val="128"/>
      </rPr>
      <t>から、性別、年齢別、身長別標準体重から肥満度（過体重度）を算出し、肥満度が</t>
    </r>
  </si>
  <si>
    <r>
      <t xml:space="preserve">  </t>
    </r>
    <r>
      <rPr>
        <sz val="11"/>
        <rFont val="ＭＳ Ｐ明朝"/>
        <family val="1"/>
        <charset val="128"/>
      </rPr>
      <t>２０％以上の者を肥満傾向児、－２０％以下の者を痩身傾向児としている。</t>
    </r>
  </si>
  <si>
    <r>
      <t xml:space="preserve">  </t>
    </r>
    <r>
      <rPr>
        <sz val="11"/>
        <rFont val="ＭＳ Ｐ明朝"/>
        <family val="1"/>
        <charset val="128"/>
      </rPr>
      <t>肥満度の求め方は次のとおりである。</t>
    </r>
  </si>
  <si>
    <t>１　調査の目的</t>
  </si>
  <si>
    <t>２　調査事項</t>
  </si>
  <si>
    <t>３　調査の対象</t>
  </si>
  <si>
    <t>　　　国・公・私立の幼稚園（幼保連携型認定こども園を含む）、小学校、中学校及び高等学校の</t>
  </si>
  <si>
    <r>
      <t>発</t>
    </r>
    <r>
      <rPr>
        <sz val="11"/>
        <rFont val="明朝"/>
        <family val="1"/>
      </rPr>
      <t xml:space="preserve"> </t>
    </r>
    <r>
      <rPr>
        <sz val="11"/>
        <rFont val="ＭＳ Ｐ明朝"/>
        <family val="1"/>
        <charset val="128"/>
      </rPr>
      <t>育</t>
    </r>
    <r>
      <rPr>
        <sz val="11"/>
        <rFont val="明朝"/>
        <family val="1"/>
      </rPr>
      <t xml:space="preserve"> </t>
    </r>
    <r>
      <rPr>
        <sz val="11"/>
        <rFont val="ＭＳ Ｐ明朝"/>
        <family val="1"/>
        <charset val="128"/>
      </rPr>
      <t>状</t>
    </r>
    <r>
      <rPr>
        <sz val="11"/>
        <rFont val="明朝"/>
        <family val="1"/>
      </rPr>
      <t xml:space="preserve"> </t>
    </r>
    <r>
      <rPr>
        <sz val="11"/>
        <rFont val="ＭＳ Ｐ明朝"/>
        <family val="1"/>
        <charset val="128"/>
      </rPr>
      <t>態</t>
    </r>
    <r>
      <rPr>
        <sz val="11"/>
        <rFont val="明朝"/>
        <family val="1"/>
      </rPr>
      <t xml:space="preserve"> </t>
    </r>
    <r>
      <rPr>
        <sz val="11"/>
        <rFont val="ＭＳ Ｐ明朝"/>
        <family val="1"/>
        <charset val="128"/>
      </rPr>
      <t>調</t>
    </r>
    <r>
      <rPr>
        <sz val="11"/>
        <rFont val="明朝"/>
        <family val="1"/>
      </rPr>
      <t xml:space="preserve"> </t>
    </r>
    <r>
      <rPr>
        <sz val="11"/>
        <rFont val="ＭＳ Ｐ明朝"/>
        <family val="1"/>
        <charset val="128"/>
      </rPr>
      <t>査</t>
    </r>
  </si>
  <si>
    <t>　　　　（注）１　「調査実施校数」は、文部科学省の定める方法で抽出された調査指定校の数である。</t>
  </si>
  <si>
    <t>　　　　　　　２　「１調査実施校当たりの対象者数」は、文部科学省の定める調査対象人数である。</t>
  </si>
  <si>
    <t>　　　　　　　　ただし、定数に満たない実施校おいては、全児童等が対象となる。</t>
  </si>
  <si>
    <r>
      <t>　　　　　　　３　幼稚園の調査対象者は５歳児のみである。また、高等学校の１８歳以上の生徒及び</t>
    </r>
    <r>
      <rPr>
        <sz val="11"/>
        <rFont val="明朝"/>
        <family val="1"/>
      </rPr>
      <t xml:space="preserve">     </t>
    </r>
  </si>
  <si>
    <t>　　　　　　　　通信制の在学生は調査対象から除いている。（年齢は令和３年４月１日現在の満年齢</t>
  </si>
  <si>
    <t>　　　　　　　　による。）</t>
  </si>
  <si>
    <t xml:space="preserve">       </t>
  </si>
  <si>
    <t>４　調査の時期</t>
  </si>
  <si>
    <t>５　利用上の注意</t>
  </si>
  <si>
    <r>
      <t>　　</t>
    </r>
    <r>
      <rPr>
        <sz val="11"/>
        <rFont val="明朝"/>
        <family val="1"/>
      </rPr>
      <t>(</t>
    </r>
    <r>
      <rPr>
        <sz val="11"/>
        <rFont val="ＭＳ Ｐ明朝"/>
        <family val="1"/>
        <charset val="128"/>
      </rPr>
      <t>１</t>
    </r>
    <r>
      <rPr>
        <sz val="11"/>
        <rFont val="明朝"/>
        <family val="1"/>
      </rPr>
      <t>)</t>
    </r>
    <r>
      <rPr>
        <sz val="11"/>
        <rFont val="ＭＳ Ｐ明朝"/>
        <family val="1"/>
        <charset val="128"/>
      </rPr>
      <t>　この数値は、文部科学省総合教育政策局調査企画課から公表されている。</t>
    </r>
  </si>
  <si>
    <r>
      <t>　　</t>
    </r>
    <r>
      <rPr>
        <sz val="11"/>
        <rFont val="明朝"/>
        <family val="1"/>
      </rPr>
      <t>(</t>
    </r>
    <r>
      <rPr>
        <sz val="11"/>
        <rFont val="ＭＳ Ｐ明朝"/>
        <family val="1"/>
        <charset val="128"/>
      </rPr>
      <t>２</t>
    </r>
    <r>
      <rPr>
        <sz val="11"/>
        <rFont val="明朝"/>
        <family val="1"/>
      </rPr>
      <t>)</t>
    </r>
    <r>
      <rPr>
        <sz val="11"/>
        <rFont val="ＭＳ Ｐ明朝"/>
        <family val="1"/>
        <charset val="128"/>
      </rPr>
      <t>　統計表中の符号について</t>
    </r>
    <r>
      <rPr>
        <sz val="11"/>
        <rFont val="明朝"/>
        <family val="1"/>
      </rPr>
      <t xml:space="preserve">           </t>
    </r>
  </si>
  <si>
    <r>
      <t xml:space="preserve"> </t>
    </r>
    <r>
      <rPr>
        <sz val="11"/>
        <rFont val="ＭＳ Ｐ明朝"/>
        <family val="1"/>
        <charset val="128"/>
      </rPr>
      <t>　　　　「</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計数が負数の場合。</t>
    </r>
    <r>
      <rPr>
        <sz val="11"/>
        <rFont val="明朝"/>
        <family val="1"/>
      </rPr>
      <t xml:space="preserve">      </t>
    </r>
  </si>
  <si>
    <r>
      <t xml:space="preserve"> </t>
    </r>
    <r>
      <rPr>
        <sz val="11"/>
        <rFont val="ＭＳ Ｐ明朝"/>
        <family val="1"/>
        <charset val="128"/>
      </rPr>
      <t>　</t>
    </r>
    <r>
      <rPr>
        <sz val="11"/>
        <rFont val="明朝"/>
        <family val="1"/>
      </rPr>
      <t xml:space="preserve">  </t>
    </r>
    <r>
      <rPr>
        <sz val="11"/>
        <rFont val="ＭＳ Ｐ明朝"/>
        <family val="1"/>
        <charset val="128"/>
      </rPr>
      <t>　　「</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該当者がいない場合。</t>
    </r>
    <r>
      <rPr>
        <sz val="11"/>
        <rFont val="明朝"/>
        <family val="1"/>
      </rPr>
      <t xml:space="preserve">    </t>
    </r>
  </si>
  <si>
    <r>
      <t>　</t>
    </r>
    <r>
      <rPr>
        <sz val="11"/>
        <rFont val="明朝"/>
        <family val="1"/>
      </rPr>
      <t xml:space="preserve">   </t>
    </r>
    <r>
      <rPr>
        <sz val="11"/>
        <rFont val="ＭＳ Ｐ明朝"/>
        <family val="1"/>
        <charset val="128"/>
      </rPr>
      <t>　　「</t>
    </r>
    <r>
      <rPr>
        <sz val="11"/>
        <rFont val="明朝"/>
        <family val="1"/>
      </rPr>
      <t xml:space="preserve"> … </t>
    </r>
    <r>
      <rPr>
        <sz val="11"/>
        <rFont val="ＭＳ Ｐ明朝"/>
        <family val="1"/>
        <charset val="128"/>
      </rPr>
      <t>」→</t>
    </r>
    <r>
      <rPr>
        <sz val="11"/>
        <rFont val="明朝"/>
        <family val="1"/>
      </rPr>
      <t xml:space="preserve"> </t>
    </r>
    <r>
      <rPr>
        <sz val="11"/>
        <rFont val="ＭＳ Ｐ明朝"/>
        <family val="1"/>
        <charset val="128"/>
      </rPr>
      <t>調査対象とならなかった場合。</t>
    </r>
  </si>
  <si>
    <r>
      <t>　　　　</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Ｘ</t>
    </r>
    <r>
      <rPr>
        <sz val="11"/>
        <rFont val="明朝"/>
        <family val="1"/>
      </rPr>
      <t xml:space="preserve"> </t>
    </r>
    <r>
      <rPr>
        <sz val="11"/>
        <rFont val="ＭＳ Ｐ明朝"/>
        <family val="1"/>
        <charset val="128"/>
      </rPr>
      <t>」→</t>
    </r>
    <r>
      <rPr>
        <sz val="11"/>
        <rFont val="明朝"/>
        <family val="1"/>
      </rPr>
      <t xml:space="preserve"> </t>
    </r>
    <r>
      <rPr>
        <sz val="11"/>
        <rFont val="ＭＳ Ｐ明朝"/>
        <family val="1"/>
        <charset val="128"/>
      </rPr>
      <t>標本サイズが小さい等のため統計数値を公表しない場合。</t>
    </r>
  </si>
  <si>
    <t>令和４年７月</t>
    <phoneticPr fontId="7"/>
  </si>
  <si>
    <t>秋田県企画振興部調査統計課</t>
    <phoneticPr fontId="7"/>
  </si>
  <si>
    <t>令和３年度学校保健統計調査結果（速報）</t>
    <phoneticPr fontId="7"/>
  </si>
  <si>
    <r>
      <t xml:space="preserve"> </t>
    </r>
    <r>
      <rPr>
        <sz val="11"/>
        <rFont val="ＭＳ Ｐ明朝"/>
        <family val="1"/>
        <charset val="128"/>
      </rPr>
      <t>（秋　田　県　分）</t>
    </r>
    <phoneticPr fontId="7"/>
  </si>
  <si>
    <t>調　査　の　概　要</t>
    <phoneticPr fontId="7"/>
  </si>
  <si>
    <t>　　　この調査は、学校における幼児、児童及び生徒（以下「児童等」という。）の発育及び健康</t>
    <phoneticPr fontId="7"/>
  </si>
  <si>
    <t>　　　の状態を明らかにすることを目的としている。</t>
    <phoneticPr fontId="7"/>
  </si>
  <si>
    <t>　（１）児童等の発育状態（身長、体重）</t>
    <phoneticPr fontId="7"/>
  </si>
  <si>
    <t>　（２）児童等の健康状態（疾病・異常の有無）</t>
    <phoneticPr fontId="7"/>
  </si>
  <si>
    <t>　　うち調査実施校に指定された学校に在籍する児童等（発育状態調査は一部抽出された数）である。</t>
    <phoneticPr fontId="7"/>
  </si>
  <si>
    <r>
      <t xml:space="preserve"> </t>
    </r>
    <r>
      <rPr>
        <sz val="11"/>
        <rFont val="ＭＳ Ｐ明朝"/>
        <family val="1"/>
        <charset val="128"/>
      </rPr>
      <t>区</t>
    </r>
    <r>
      <rPr>
        <sz val="11"/>
        <rFont val="明朝"/>
        <family val="1"/>
      </rPr>
      <t xml:space="preserve"> </t>
    </r>
    <r>
      <rPr>
        <sz val="11"/>
        <rFont val="ＭＳ Ｐ明朝"/>
        <family val="1"/>
        <charset val="128"/>
      </rPr>
      <t>分</t>
    </r>
    <phoneticPr fontId="7"/>
  </si>
  <si>
    <t>調査実施校数（校）</t>
    <rPh sb="4" eb="5">
      <t>コウ</t>
    </rPh>
    <rPh sb="5" eb="6">
      <t>スウ</t>
    </rPh>
    <rPh sb="7" eb="8">
      <t>コウ</t>
    </rPh>
    <phoneticPr fontId="7"/>
  </si>
  <si>
    <t>１調査実施校辺りの対象者数</t>
    <rPh sb="5" eb="6">
      <t>コウ</t>
    </rPh>
    <rPh sb="6" eb="7">
      <t>アタ</t>
    </rPh>
    <rPh sb="9" eb="12">
      <t>タイショウシャ</t>
    </rPh>
    <rPh sb="12" eb="13">
      <t>スウ</t>
    </rPh>
    <phoneticPr fontId="7"/>
  </si>
  <si>
    <t>調査
対象者</t>
    <rPh sb="0" eb="2">
      <t>チョウサ</t>
    </rPh>
    <rPh sb="3" eb="6">
      <t>タイショウシャ</t>
    </rPh>
    <phoneticPr fontId="7"/>
  </si>
  <si>
    <t>調査
対象者（抽出率）</t>
    <rPh sb="0" eb="2">
      <t>チョウサ</t>
    </rPh>
    <rPh sb="3" eb="6">
      <t>タイショウシャ</t>
    </rPh>
    <rPh sb="7" eb="9">
      <t>チュウシュツ</t>
    </rPh>
    <rPh sb="9" eb="10">
      <t>リツ</t>
    </rPh>
    <phoneticPr fontId="7"/>
  </si>
  <si>
    <t>健康状態調査</t>
    <rPh sb="0" eb="2">
      <t>ケンコウ</t>
    </rPh>
    <rPh sb="2" eb="4">
      <t>ジョウタイ</t>
    </rPh>
    <rPh sb="4" eb="6">
      <t>チョウサ</t>
    </rPh>
    <phoneticPr fontId="7"/>
  </si>
  <si>
    <t>幼稚園</t>
    <rPh sb="0" eb="3">
      <t>ヨウチエン</t>
    </rPh>
    <phoneticPr fontId="7"/>
  </si>
  <si>
    <t>小学校</t>
    <rPh sb="0" eb="3">
      <t>ショウガッコウ</t>
    </rPh>
    <phoneticPr fontId="7"/>
  </si>
  <si>
    <t>中学校</t>
    <rPh sb="0" eb="3">
      <t>チュウガッコウ</t>
    </rPh>
    <phoneticPr fontId="7"/>
  </si>
  <si>
    <t>高等学校</t>
    <rPh sb="0" eb="2">
      <t>コウトウ</t>
    </rPh>
    <rPh sb="2" eb="4">
      <t>ガッコウ</t>
    </rPh>
    <phoneticPr fontId="7"/>
  </si>
  <si>
    <t>　５歳在園児の29.2％</t>
    <rPh sb="2" eb="3">
      <t>サイ</t>
    </rPh>
    <rPh sb="3" eb="6">
      <t>ザイエンジ</t>
    </rPh>
    <phoneticPr fontId="7"/>
  </si>
  <si>
    <t>　　全児童数の13.8％</t>
    <rPh sb="2" eb="3">
      <t>ゼン</t>
    </rPh>
    <rPh sb="3" eb="6">
      <t>ジドウスウ</t>
    </rPh>
    <phoneticPr fontId="7"/>
  </si>
  <si>
    <t>　　全生徒数の２0.3％</t>
    <rPh sb="2" eb="3">
      <t>ゼン</t>
    </rPh>
    <rPh sb="3" eb="5">
      <t>セイト</t>
    </rPh>
    <rPh sb="5" eb="6">
      <t>スウ</t>
    </rPh>
    <phoneticPr fontId="7"/>
  </si>
  <si>
    <t>　　全生徒数の１0.3％</t>
    <rPh sb="2" eb="3">
      <t>ゼン</t>
    </rPh>
    <rPh sb="3" eb="6">
      <t>セイトスウ</t>
    </rPh>
    <phoneticPr fontId="7"/>
  </si>
  <si>
    <t>調査実施校</t>
    <rPh sb="0" eb="2">
      <t>チョウサ</t>
    </rPh>
    <rPh sb="2" eb="4">
      <t>ジッシ</t>
    </rPh>
    <rPh sb="4" eb="5">
      <t>コウ</t>
    </rPh>
    <phoneticPr fontId="7"/>
  </si>
  <si>
    <t>における</t>
    <phoneticPr fontId="7"/>
  </si>
  <si>
    <t>当該年齢の</t>
    <rPh sb="0" eb="2">
      <t>トウガイ</t>
    </rPh>
    <rPh sb="2" eb="4">
      <t>ネンレイ</t>
    </rPh>
    <phoneticPr fontId="7"/>
  </si>
  <si>
    <t>全児童等</t>
    <rPh sb="0" eb="3">
      <t>ゼンジドウ</t>
    </rPh>
    <rPh sb="3" eb="4">
      <t>トウ</t>
    </rPh>
    <phoneticPr fontId="7"/>
  </si>
  <si>
    <t>計</t>
    <rPh sb="0" eb="1">
      <t>ケイ</t>
    </rPh>
    <phoneticPr fontId="7"/>
  </si>
  <si>
    <r>
      <t xml:space="preserve">      </t>
    </r>
    <r>
      <rPr>
        <sz val="11"/>
        <rFont val="ＭＳ Ｐ明朝"/>
        <family val="1"/>
        <charset val="128"/>
      </rPr>
      <t>令和３年４月から令和４年３月までの間に各学校が実施した学校保健安全法による健康診断の</t>
    </r>
    <phoneticPr fontId="7"/>
  </si>
  <si>
    <t>　　結果に基づき調査した。</t>
    <phoneticPr fontId="7"/>
  </si>
  <si>
    <t>　　　なお、令和３年度については、令和２年度に引き続き、新型コロナウイルス感染症の影響により、</t>
    <phoneticPr fontId="7"/>
  </si>
  <si>
    <t>　　例年４月１日から６月３０日に実施される健康診断について当該年度末までに実施することとなった</t>
    <phoneticPr fontId="7"/>
  </si>
  <si>
    <t>　　ため、学校保健統計調査においても調査期間を年度末まで延長した。</t>
    <phoneticPr fontId="7"/>
  </si>
  <si>
    <t>　　　このため、本集計結果は、成長の著しい時期において測定時期を異にしたデータを集計したもの</t>
    <phoneticPr fontId="7"/>
  </si>
  <si>
    <t>　　となっており、過去の数値と単純比較することはできない。</t>
    <phoneticPr fontId="7"/>
  </si>
  <si>
    <r>
      <t>（ＨＰ掲載　</t>
    </r>
    <r>
      <rPr>
        <sz val="11"/>
        <rFont val="明朝"/>
        <family val="1"/>
      </rPr>
      <t>https://www.mext.go.jp</t>
    </r>
    <r>
      <rPr>
        <sz val="11"/>
        <rFont val="ＭＳ Ｐ明朝"/>
        <family val="1"/>
        <charset val="128"/>
      </rPr>
      <t>）</t>
    </r>
    <phoneticPr fontId="7"/>
  </si>
  <si>
    <t>１　身長</t>
  </si>
  <si>
    <t>２　体重</t>
  </si>
  <si>
    <t>３　肥満傾向児、痩身傾向児の出現率</t>
  </si>
  <si>
    <t>（１）肥満傾向児</t>
  </si>
  <si>
    <t>（２）痩身傾向児</t>
  </si>
  <si>
    <t>　　　（注）肥満・痩身傾向児の算出方法については１３ページ参照。　</t>
  </si>
  <si>
    <t>　　（図－１、図－２、表－２）</t>
    <phoneticPr fontId="7"/>
  </si>
  <si>
    <t xml:space="preserve">    平均身長については、男子はすべての年齢で、女子は１７歳を除く年齢で全国平均を上回った。</t>
    <phoneticPr fontId="7"/>
  </si>
  <si>
    <t xml:space="preserve">    各年齢間の身長差が最も大きいのは、男子は１１歳と１２歳及び１２歳と１３歳の間で７.６㎝、</t>
    <phoneticPr fontId="7"/>
  </si>
  <si>
    <t xml:space="preserve">    全国順位でみると、男子は６歳、７歳、９歳、１０歳、１２～１５歳及び１７歳で１位、</t>
    <phoneticPr fontId="7"/>
  </si>
  <si>
    <t>　　女子は５～８歳及び１０～１３歳で１位となった。（表－２）</t>
    <phoneticPr fontId="7"/>
  </si>
  <si>
    <t>　　女子は９歳と１０歳の間で７.８㎝、最も小さいのは、男子は１５歳と１６歳の間で１．１㎝、</t>
    <phoneticPr fontId="7"/>
  </si>
  <si>
    <t>　　女子は１６歳と１７歳の間でマイナス０.５㎝となった。(表－１)</t>
    <phoneticPr fontId="7"/>
  </si>
  <si>
    <t xml:space="preserve">    また、９～１１歳の女子の身長は、同年齢の男子の身長を上回った。</t>
    <phoneticPr fontId="7"/>
  </si>
  <si>
    <t xml:space="preserve">    平均体重については、男女ともすべての年齢で全国平均を上回った。（図－１、図－２、表－２）</t>
    <phoneticPr fontId="7"/>
  </si>
  <si>
    <t xml:space="preserve">    全国順位でみると、男子は５歳、６歳、９歳、１０歳、１３歳、１４歳及び１７歳で１位、</t>
    <phoneticPr fontId="7"/>
  </si>
  <si>
    <t>　　女子は５歳、８歳及び１２歳で１位となった。（表－２）</t>
    <phoneticPr fontId="7"/>
  </si>
  <si>
    <t xml:space="preserve">    各年齢間の体重差が最も大きいのは、男子は１１歳と１２歳の間で５.７㎏、女子は９歳と</t>
    <phoneticPr fontId="7"/>
  </si>
  <si>
    <t>　　１０歳の間で５.１㎏、最も小さいのは、男子は１５歳と１６歳の間で２.１㎏、女子は１６歳</t>
    <phoneticPr fontId="7"/>
  </si>
  <si>
    <t xml:space="preserve">    と１７歳の間で０.１㎏となった。(表－１)</t>
    <phoneticPr fontId="7"/>
  </si>
  <si>
    <t>調　査　結　果　の　概　要</t>
    <phoneticPr fontId="7"/>
  </si>
  <si>
    <t xml:space="preserve">    肥満傾向児の出現率は、男子はすべての年齢で、女子は１６歳を除く年齢で全国平均を上回った。</t>
    <phoneticPr fontId="7"/>
  </si>
  <si>
    <t xml:space="preserve">    前年度との比較では、男子は１１歳及び１２歳を除く年齢で、女子は５歳、１０歳、１２歳及び</t>
    <phoneticPr fontId="7"/>
  </si>
  <si>
    <t xml:space="preserve">    １７歳を除く年齢で減少した。（表－３）</t>
    <phoneticPr fontId="7"/>
  </si>
  <si>
    <t xml:space="preserve">    年齢別にみると、男子は１７歳が１６．９２％、女子は１２歳が１２．３８％で最も高く、</t>
    <phoneticPr fontId="7"/>
  </si>
  <si>
    <t xml:space="preserve">    男子は５歳が５．５９％、女子も５歳が５．２４％で最も低くなった。（表－３）</t>
    <phoneticPr fontId="7"/>
  </si>
  <si>
    <t xml:space="preserve">    １０年前（平成２３年度）と比較すると、男子は１７歳を除く年齢で、女子は６歳、９歳、</t>
    <phoneticPr fontId="7"/>
  </si>
  <si>
    <t xml:space="preserve">    １３歳、１４歳及び１６歳を除く年齢で増加した。（図－３、４）</t>
    <phoneticPr fontId="7"/>
  </si>
  <si>
    <t xml:space="preserve">    痩身傾向児の出現率は、男子は６歳、８歳及び１１歳を除く年齢で、女子は９歳を除く年齢で</t>
    <phoneticPr fontId="7"/>
  </si>
  <si>
    <t xml:space="preserve">    全国平均を下回った。前年度との比較では、男子は６～８歳、１０歳及び１１歳を除く年齢で、</t>
    <phoneticPr fontId="7"/>
  </si>
  <si>
    <t xml:space="preserve">    女子は９歳、１０歳、１３歳及び１５～１７歳を除く年齢で減少した。（表－４）</t>
    <phoneticPr fontId="7"/>
  </si>
  <si>
    <t xml:space="preserve">    年齢別にみると、男子は１１歳が２．８７％、女子は１２歳が３．１８％で最も高く、男子は</t>
    <phoneticPr fontId="7"/>
  </si>
  <si>
    <t xml:space="preserve">    ５歳が０．１５％、女子は５～７歳が該当なしで最も低くなった。（表－４）</t>
    <phoneticPr fontId="7"/>
  </si>
  <si>
    <t xml:space="preserve">   １０年前（平成２３年度）と比較すると、男子は９歳及び１１～１７歳を除く年齢で、女子は</t>
    <phoneticPr fontId="7"/>
  </si>
  <si>
    <t xml:space="preserve">   ９歳、１２～１４歳及び１７歳を除く年齢で減少した。（図－５、６）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</si>
</sst>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 ;&quot;△ &quot;#,##0\ ;_*&quot;- &quot;"/>
    <numFmt numFmtId="184" formatCode="0.00_);[Red]\(0.00\)"/>
    <numFmt numFmtId="185" formatCode="#,##0.00;&quot;△ &quot;#,##0.00"/>
    <numFmt numFmtId="186" formatCode="#,##0.00_ "/>
    <numFmt numFmtId="187" formatCode="#,##0.00\ ;&quot;△&quot;#,##0.00\ ;_*&quot;- &quot;"/>
    <numFmt numFmtId="188" formatCode="#,##0.00\ ;&quot;△ &quot;#,##0.00\ ;_*&quot;- &quot;"/>
    <numFmt numFmtId="189" formatCode="#,##0.00\ ;&quot;△ &quot;#,##0.00\ "/>
    <numFmt numFmtId="190" formatCode="0.000_ "/>
    <numFmt numFmtId="191" formatCode="#,##0&quot;人&quot;"/>
  </numFmts>
  <fonts count="54">
    <font>
      <sz val="11"/>
      <name val="明朝"/>
      <family val="1"/>
    </font>
    <font>
      <sz val="11"/>
      <name val="ＭＳ Ｐゴシック"/>
      <family val="3"/>
    </font>
    <font>
      <sz val="12"/>
      <name val="ＭＳ 明朝"/>
      <family val="1"/>
    </font>
    <font>
      <sz val="11"/>
      <name val="ＭＳ 明朝"/>
      <family val="1"/>
    </font>
    <font>
      <sz val="9"/>
      <name val="ＭＳ ゴシック"/>
      <family val="3"/>
    </font>
    <font>
      <sz val="11"/>
      <name val="明朝"/>
      <family val="1"/>
    </font>
    <font>
      <sz val="14"/>
      <name val="Terminal"/>
      <family val="3"/>
    </font>
    <font>
      <sz val="6"/>
      <name val="明朝"/>
      <family val="1"/>
    </font>
    <font>
      <u/>
      <sz val="11"/>
      <name val="明朝"/>
      <family val="1"/>
    </font>
    <font>
      <sz val="6"/>
      <name val="ＭＳ Ｐ明朝"/>
      <family val="1"/>
    </font>
    <font>
      <sz val="10"/>
      <name val="明朝"/>
      <family val="1"/>
    </font>
    <font>
      <sz val="11.5"/>
      <name val="明朝"/>
      <family val="1"/>
    </font>
    <font>
      <sz val="11.5"/>
      <name val="ＭＳ Ｐ明朝"/>
      <family val="1"/>
    </font>
    <font>
      <sz val="10"/>
      <name val="ＭＳ Ｐ明朝"/>
      <family val="1"/>
    </font>
    <font>
      <b/>
      <sz val="14"/>
      <name val="ＭＳ ゴシック"/>
      <family val="3"/>
    </font>
    <font>
      <sz val="12"/>
      <name val="ＭＳ Ｐ明朝"/>
      <family val="1"/>
    </font>
    <font>
      <sz val="11"/>
      <name val="ＭＳ Ｐ明朝"/>
      <family val="1"/>
    </font>
    <font>
      <sz val="14"/>
      <name val="明朝"/>
      <family val="1"/>
    </font>
    <font>
      <sz val="14"/>
      <name val="ＭＳ Ｐ明朝"/>
      <family val="1"/>
    </font>
    <font>
      <sz val="10"/>
      <name val="ＭＳ 明朝"/>
      <family val="1"/>
    </font>
    <font>
      <sz val="14"/>
      <name val="ＭＳ 明朝"/>
      <family val="1"/>
    </font>
    <font>
      <sz val="10"/>
      <name val="ＭＳ Ｐゴシック"/>
      <family val="3"/>
    </font>
    <font>
      <sz val="12"/>
      <name val="明朝"/>
      <family val="1"/>
    </font>
    <font>
      <sz val="10"/>
      <name val="ＭＳ Ｐ明朝"/>
      <family val="1"/>
    </font>
    <font>
      <b/>
      <sz val="11"/>
      <name val="明朝"/>
      <family val="1"/>
    </font>
    <font>
      <b/>
      <sz val="11"/>
      <name val="ＭＳ Ｐゴシック"/>
      <family val="3"/>
    </font>
    <font>
      <sz val="9"/>
      <name val="ＭＳ Ｐゴシック"/>
      <family val="3"/>
    </font>
    <font>
      <sz val="11"/>
      <name val="ＭＳ Ｐ明朝"/>
      <family val="1"/>
    </font>
    <font>
      <sz val="9"/>
      <name val="ＭＳ Ｐゴシック"/>
      <family val="3"/>
      <charset val="128"/>
    </font>
    <font>
      <sz val="11"/>
      <name val="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1"/>
      <name val="Times New Roman"/>
      <family val="1"/>
    </font>
    <font>
      <sz val="10"/>
      <name val="明朝"/>
      <family val="1"/>
      <charset val="128"/>
    </font>
    <font>
      <sz val="10"/>
      <name val="ＭＳ 明朝"/>
      <family val="1"/>
      <charset val="128"/>
    </font>
    <font>
      <sz val="10"/>
      <name val="Times New Roman"/>
      <family val="1"/>
    </font>
    <font>
      <sz val="11"/>
      <name val="ＭＳ Ｐ明朝"/>
      <family val="1"/>
      <charset val="128"/>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double">
        <color indexed="64"/>
      </right>
      <top style="medium">
        <color indexed="64"/>
      </top>
      <bottom/>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s>
  <cellStyleXfs count="54">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38" fontId="5" fillId="0" borderId="0" applyFont="0" applyFill="0" applyBorder="0" applyAlignment="0" applyProtection="0">
      <alignment vertical="center"/>
    </xf>
    <xf numFmtId="0" fontId="29" fillId="0" borderId="0"/>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0" borderId="0" applyNumberFormat="0" applyFill="0" applyBorder="0" applyAlignment="0" applyProtection="0">
      <alignment vertical="center"/>
    </xf>
    <xf numFmtId="0" fontId="34" fillId="30" borderId="58" applyNumberFormat="0" applyAlignment="0" applyProtection="0">
      <alignment vertical="center"/>
    </xf>
    <xf numFmtId="0" fontId="35" fillId="31" borderId="0" applyNumberFormat="0" applyBorder="0" applyAlignment="0" applyProtection="0">
      <alignment vertical="center"/>
    </xf>
    <xf numFmtId="0" fontId="29" fillId="4" borderId="59" applyNumberFormat="0" applyFont="0" applyAlignment="0" applyProtection="0">
      <alignment vertical="center"/>
    </xf>
    <xf numFmtId="0" fontId="36" fillId="0" borderId="57" applyNumberFormat="0" applyFill="0" applyAlignment="0" applyProtection="0">
      <alignment vertical="center"/>
    </xf>
    <xf numFmtId="0" fontId="37" fillId="32" borderId="0" applyNumberFormat="0" applyBorder="0" applyAlignment="0" applyProtection="0">
      <alignment vertical="center"/>
    </xf>
    <xf numFmtId="0" fontId="38" fillId="33" borderId="55" applyNumberFormat="0" applyAlignment="0" applyProtection="0">
      <alignment vertical="center"/>
    </xf>
    <xf numFmtId="0" fontId="39" fillId="0" borderId="0" applyNumberFormat="0" applyFill="0" applyBorder="0" applyAlignment="0" applyProtection="0">
      <alignment vertical="center"/>
    </xf>
    <xf numFmtId="0" fontId="40" fillId="0" borderId="53" applyNumberFormat="0" applyFill="0" applyAlignment="0" applyProtection="0">
      <alignment vertical="center"/>
    </xf>
    <xf numFmtId="0" fontId="41" fillId="0" borderId="61" applyNumberFormat="0" applyFill="0" applyAlignment="0" applyProtection="0">
      <alignment vertical="center"/>
    </xf>
    <xf numFmtId="0" fontId="42" fillId="0" borderId="54" applyNumberFormat="0" applyFill="0" applyAlignment="0" applyProtection="0">
      <alignment vertical="center"/>
    </xf>
    <xf numFmtId="0" fontId="42" fillId="0" borderId="0" applyNumberFormat="0" applyFill="0" applyBorder="0" applyAlignment="0" applyProtection="0">
      <alignment vertical="center"/>
    </xf>
    <xf numFmtId="0" fontId="43" fillId="0" borderId="60" applyNumberFormat="0" applyFill="0" applyAlignment="0" applyProtection="0">
      <alignment vertical="center"/>
    </xf>
    <xf numFmtId="0" fontId="44" fillId="33" borderId="56" applyNumberFormat="0" applyAlignment="0" applyProtection="0">
      <alignment vertical="center"/>
    </xf>
    <xf numFmtId="0" fontId="45" fillId="0" borderId="0" applyNumberFormat="0" applyFill="0" applyBorder="0" applyAlignment="0" applyProtection="0">
      <alignment vertical="center"/>
    </xf>
    <xf numFmtId="0" fontId="46" fillId="5" borderId="55" applyNumberFormat="0" applyAlignment="0" applyProtection="0">
      <alignment vertical="center"/>
    </xf>
    <xf numFmtId="0" fontId="30" fillId="0" borderId="0">
      <alignment vertical="center"/>
    </xf>
    <xf numFmtId="0" fontId="47" fillId="34" borderId="0" applyNumberFormat="0" applyBorder="0" applyAlignment="0" applyProtection="0">
      <alignment vertical="center"/>
    </xf>
  </cellStyleXfs>
  <cellXfs count="342">
    <xf numFmtId="0" fontId="0" fillId="0" borderId="0" xfId="0"/>
    <xf numFmtId="0" fontId="0" fillId="0" borderId="0" xfId="0"/>
    <xf numFmtId="0" fontId="1" fillId="0" borderId="0" xfId="0" applyFont="1"/>
    <xf numFmtId="0" fontId="10" fillId="0" borderId="0" xfId="0" applyFont="1"/>
    <xf numFmtId="176" fontId="10" fillId="0" borderId="0" xfId="0" applyNumberFormat="1" applyFont="1"/>
    <xf numFmtId="177" fontId="10" fillId="0" borderId="0" xfId="0" applyNumberFormat="1" applyFont="1"/>
    <xf numFmtId="0" fontId="11" fillId="0" borderId="0" xfId="0" applyFont="1"/>
    <xf numFmtId="0" fontId="12" fillId="0" borderId="0" xfId="0" applyFont="1"/>
    <xf numFmtId="0" fontId="12" fillId="0" borderId="0" xfId="0" applyFont="1" applyAlignment="1">
      <alignment vertical="top"/>
    </xf>
    <xf numFmtId="0" fontId="12" fillId="0" borderId="0" xfId="0" applyFont="1" applyAlignment="1"/>
    <xf numFmtId="0" fontId="13" fillId="0" borderId="0" xfId="0" applyFont="1"/>
    <xf numFmtId="0" fontId="14" fillId="0" borderId="0" xfId="0" applyFont="1" applyAlignment="1"/>
    <xf numFmtId="0" fontId="11" fillId="0" borderId="0" xfId="0" applyFont="1" applyAlignment="1">
      <alignment horizontal="centerContinuous"/>
    </xf>
    <xf numFmtId="0" fontId="15" fillId="0" borderId="1" xfId="0" applyFont="1" applyBorder="1"/>
    <xf numFmtId="0" fontId="15" fillId="0" borderId="0" xfId="0" applyFont="1"/>
    <xf numFmtId="0" fontId="15" fillId="0" borderId="2" xfId="0" applyFont="1" applyBorder="1" applyAlignment="1">
      <alignment horizontal="center"/>
    </xf>
    <xf numFmtId="0" fontId="15" fillId="0" borderId="3" xfId="0" applyFont="1" applyBorder="1" applyAlignment="1">
      <alignment vertical="top"/>
    </xf>
    <xf numFmtId="0" fontId="15" fillId="0" borderId="1" xfId="0" applyFont="1" applyBorder="1" applyAlignment="1"/>
    <xf numFmtId="0" fontId="15" fillId="0" borderId="2" xfId="0" applyFont="1" applyBorder="1" applyAlignment="1"/>
    <xf numFmtId="0" fontId="15" fillId="0" borderId="3" xfId="0" applyFont="1" applyBorder="1" applyAlignment="1"/>
    <xf numFmtId="0" fontId="10" fillId="0" borderId="0" xfId="0" applyFont="1" applyAlignment="1">
      <alignment horizontal="centerContinuous"/>
    </xf>
    <xf numFmtId="0" fontId="15" fillId="0" borderId="4" xfId="0" applyFont="1" applyBorder="1"/>
    <xf numFmtId="0" fontId="15" fillId="0" borderId="5" xfId="0" applyFont="1" applyBorder="1" applyAlignment="1">
      <alignment horizontal="center"/>
    </xf>
    <xf numFmtId="0" fontId="15" fillId="0" borderId="6" xfId="0" applyFont="1" applyBorder="1" applyAlignment="1">
      <alignment vertical="top"/>
    </xf>
    <xf numFmtId="0" fontId="15" fillId="0" borderId="7" xfId="0" applyFont="1" applyBorder="1" applyAlignment="1">
      <alignment horizontal="center"/>
    </xf>
    <xf numFmtId="0" fontId="15" fillId="0" borderId="8" xfId="0" applyFont="1" applyBorder="1" applyAlignment="1">
      <alignment horizontal="center"/>
    </xf>
    <xf numFmtId="0" fontId="15" fillId="0" borderId="6" xfId="0" applyFont="1" applyBorder="1" applyAlignment="1">
      <alignment horizontal="center"/>
    </xf>
    <xf numFmtId="0" fontId="15" fillId="0" borderId="7" xfId="0" applyFont="1" applyBorder="1" applyAlignment="1"/>
    <xf numFmtId="0" fontId="15" fillId="0" borderId="8" xfId="0" applyFont="1" applyBorder="1" applyAlignment="1"/>
    <xf numFmtId="0" fontId="15" fillId="0" borderId="8" xfId="0" applyFont="1" applyBorder="1" applyAlignment="1" applyProtection="1">
      <alignment shrinkToFit="1"/>
      <protection locked="0"/>
    </xf>
    <xf numFmtId="0" fontId="15" fillId="0" borderId="8" xfId="0" applyFont="1" applyBorder="1" applyAlignment="1">
      <alignment shrinkToFit="1"/>
    </xf>
    <xf numFmtId="0" fontId="15" fillId="0" borderId="6" xfId="0" applyFont="1" applyBorder="1" applyAlignment="1"/>
    <xf numFmtId="0" fontId="15" fillId="0" borderId="9" xfId="0" applyFont="1" applyBorder="1" applyAlignment="1"/>
    <xf numFmtId="0" fontId="15" fillId="0" borderId="8" xfId="0" applyFont="1" applyBorder="1" applyAlignment="1">
      <alignment horizontal="left"/>
    </xf>
    <xf numFmtId="49" fontId="16" fillId="0" borderId="0" xfId="0" applyNumberFormat="1" applyFont="1" applyAlignment="1">
      <alignment vertical="center"/>
    </xf>
    <xf numFmtId="176" fontId="10" fillId="0" borderId="0" xfId="0" applyNumberFormat="1" applyFont="1" applyAlignment="1">
      <alignment horizontal="centerContinuous"/>
    </xf>
    <xf numFmtId="176" fontId="11" fillId="0" borderId="0" xfId="0" applyNumberFormat="1" applyFont="1" applyAlignment="1">
      <alignment horizontal="centerContinuous"/>
    </xf>
    <xf numFmtId="176" fontId="15" fillId="0" borderId="0" xfId="0" applyNumberFormat="1" applyFont="1"/>
    <xf numFmtId="176" fontId="15" fillId="0" borderId="4" xfId="0" applyNumberFormat="1" applyFont="1" applyBorder="1" applyAlignment="1">
      <alignment horizontal="center"/>
    </xf>
    <xf numFmtId="176" fontId="15" fillId="0" borderId="5" xfId="0" applyNumberFormat="1" applyFont="1" applyBorder="1" applyAlignment="1">
      <alignment horizontal="center"/>
    </xf>
    <xf numFmtId="176" fontId="15" fillId="0" borderId="6" xfId="0" applyNumberFormat="1" applyFont="1" applyBorder="1" applyAlignment="1">
      <alignment horizontal="center" vertical="top"/>
    </xf>
    <xf numFmtId="176" fontId="15" fillId="0" borderId="8" xfId="0" applyNumberFormat="1" applyFont="1" applyBorder="1" applyAlignment="1"/>
    <xf numFmtId="176" fontId="15" fillId="0" borderId="6" xfId="0" applyNumberFormat="1" applyFont="1" applyBorder="1" applyAlignment="1"/>
    <xf numFmtId="176" fontId="15" fillId="0" borderId="7" xfId="0" applyNumberFormat="1" applyFont="1" applyBorder="1" applyAlignment="1"/>
    <xf numFmtId="176" fontId="15" fillId="0" borderId="8" xfId="0" applyNumberFormat="1" applyFont="1" applyBorder="1" applyAlignment="1">
      <alignment horizontal="right"/>
    </xf>
    <xf numFmtId="176" fontId="13" fillId="0" borderId="0" xfId="0" applyNumberFormat="1" applyFont="1"/>
    <xf numFmtId="176" fontId="15" fillId="0" borderId="9" xfId="0" applyNumberFormat="1" applyFont="1" applyBorder="1" applyAlignment="1"/>
    <xf numFmtId="177" fontId="10" fillId="0" borderId="0" xfId="0" applyNumberFormat="1" applyFont="1" applyAlignment="1">
      <alignment horizontal="centerContinuous"/>
    </xf>
    <xf numFmtId="177" fontId="11" fillId="0" borderId="0" xfId="0" applyNumberFormat="1" applyFont="1" applyAlignment="1">
      <alignment horizontal="centerContinuous"/>
    </xf>
    <xf numFmtId="177" fontId="15" fillId="0" borderId="0" xfId="0" applyNumberFormat="1" applyFont="1"/>
    <xf numFmtId="177" fontId="15" fillId="0" borderId="4" xfId="0" applyNumberFormat="1" applyFont="1" applyBorder="1" applyAlignment="1">
      <alignment horizontal="center"/>
    </xf>
    <xf numFmtId="177" fontId="15" fillId="0" borderId="5" xfId="0" applyNumberFormat="1" applyFont="1" applyBorder="1" applyAlignment="1">
      <alignment horizontal="center"/>
    </xf>
    <xf numFmtId="177" fontId="15" fillId="0" borderId="6" xfId="0" applyNumberFormat="1" applyFont="1" applyBorder="1" applyAlignment="1">
      <alignment horizontal="center" vertical="top"/>
    </xf>
    <xf numFmtId="178" fontId="15" fillId="0" borderId="7" xfId="0" applyNumberFormat="1" applyFont="1" applyBorder="1" applyAlignment="1">
      <alignment horizontal="right"/>
    </xf>
    <xf numFmtId="178" fontId="15" fillId="0" borderId="8" xfId="0" applyNumberFormat="1" applyFont="1" applyBorder="1" applyAlignment="1">
      <alignment horizontal="right"/>
    </xf>
    <xf numFmtId="178" fontId="15" fillId="0" borderId="8" xfId="0" applyNumberFormat="1" applyFont="1" applyBorder="1" applyAlignment="1"/>
    <xf numFmtId="178" fontId="15" fillId="0" borderId="7" xfId="0" applyNumberFormat="1" applyFont="1" applyBorder="1" applyAlignment="1"/>
    <xf numFmtId="178" fontId="15" fillId="0" borderId="6" xfId="0" applyNumberFormat="1" applyFont="1" applyBorder="1" applyAlignment="1"/>
    <xf numFmtId="178" fontId="15" fillId="0" borderId="6" xfId="0" applyNumberFormat="1" applyFont="1" applyBorder="1" applyAlignment="1">
      <alignment horizontal="right"/>
    </xf>
    <xf numFmtId="177" fontId="13" fillId="0" borderId="0" xfId="0" applyNumberFormat="1" applyFont="1"/>
    <xf numFmtId="0" fontId="10" fillId="0" borderId="0" xfId="0" applyNumberFormat="1" applyFont="1" applyBorder="1" applyAlignment="1">
      <alignment horizontal="center"/>
    </xf>
    <xf numFmtId="0" fontId="11" fillId="0" borderId="0" xfId="0" applyNumberFormat="1" applyFont="1" applyBorder="1" applyAlignment="1">
      <alignment horizontal="center"/>
    </xf>
    <xf numFmtId="177" fontId="15" fillId="0" borderId="10" xfId="0" applyNumberFormat="1" applyFont="1" applyBorder="1" applyAlignment="1">
      <alignment horizontal="center"/>
    </xf>
    <xf numFmtId="177" fontId="15" fillId="0" borderId="11" xfId="0" applyNumberFormat="1"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vertical="top"/>
    </xf>
    <xf numFmtId="176" fontId="11" fillId="0" borderId="0" xfId="0" applyNumberFormat="1" applyFont="1"/>
    <xf numFmtId="176" fontId="12" fillId="0" borderId="0" xfId="0" applyNumberFormat="1" applyFont="1"/>
    <xf numFmtId="176" fontId="12" fillId="0" borderId="0" xfId="0" applyNumberFormat="1" applyFont="1" applyAlignment="1">
      <alignment vertical="top"/>
    </xf>
    <xf numFmtId="176" fontId="12" fillId="0" borderId="0" xfId="0" applyNumberFormat="1" applyFont="1" applyAlignment="1"/>
    <xf numFmtId="0" fontId="0" fillId="2" borderId="0" xfId="0" applyFont="1" applyFill="1"/>
    <xf numFmtId="176" fontId="10"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17"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6" fillId="0" borderId="0" xfId="0" applyFont="1"/>
    <xf numFmtId="0" fontId="16" fillId="0" borderId="0" xfId="0" applyFont="1" applyAlignment="1">
      <alignment vertical="center"/>
    </xf>
    <xf numFmtId="0" fontId="15" fillId="0" borderId="0" xfId="0" applyFont="1" applyBorder="1" applyAlignment="1">
      <alignment vertical="center"/>
    </xf>
    <xf numFmtId="0" fontId="15" fillId="0" borderId="0" xfId="0" applyFont="1" applyBorder="1" applyAlignment="1">
      <alignment horizontal="centerContinuous" vertical="center"/>
    </xf>
    <xf numFmtId="0" fontId="15" fillId="0" borderId="0" xfId="0" applyFont="1" applyBorder="1" applyAlignment="1">
      <alignment horizontal="center" vertical="center"/>
    </xf>
    <xf numFmtId="180" fontId="19" fillId="3" borderId="0" xfId="0" applyNumberFormat="1" applyFont="1" applyFill="1"/>
    <xf numFmtId="0" fontId="16" fillId="0" borderId="0" xfId="0" applyFont="1" applyAlignment="1">
      <alignment horizontal="center"/>
    </xf>
    <xf numFmtId="181" fontId="16" fillId="0" borderId="0" xfId="0" applyNumberFormat="1" applyFont="1"/>
    <xf numFmtId="0" fontId="18" fillId="0" borderId="0" xfId="0" applyFont="1"/>
    <xf numFmtId="0" fontId="18" fillId="0" borderId="0" xfId="0" applyFont="1" applyAlignment="1"/>
    <xf numFmtId="0" fontId="14" fillId="0" borderId="0" xfId="0" applyFont="1" applyAlignment="1">
      <alignment vertical="center"/>
    </xf>
    <xf numFmtId="0" fontId="15" fillId="0" borderId="0" xfId="0" applyFont="1" applyAlignment="1">
      <alignment vertical="center"/>
    </xf>
    <xf numFmtId="0" fontId="15" fillId="0" borderId="14" xfId="0" applyFont="1" applyBorder="1" applyAlignment="1">
      <alignment horizontal="center"/>
    </xf>
    <xf numFmtId="0" fontId="15" fillId="0" borderId="15" xfId="0" applyFont="1" applyBorder="1" applyAlignment="1">
      <alignment horizontal="center"/>
    </xf>
    <xf numFmtId="0" fontId="15" fillId="0" borderId="14" xfId="0" applyFont="1" applyBorder="1" applyAlignment="1"/>
    <xf numFmtId="0" fontId="15" fillId="0" borderId="16" xfId="0" applyFont="1" applyBorder="1" applyAlignment="1"/>
    <xf numFmtId="0" fontId="16" fillId="0" borderId="0" xfId="0" applyFont="1" applyAlignment="1">
      <alignment horizontal="center" vertical="center"/>
    </xf>
    <xf numFmtId="0" fontId="15" fillId="0" borderId="18" xfId="0" applyFont="1" applyBorder="1" applyAlignment="1">
      <alignment horizontal="center"/>
    </xf>
    <xf numFmtId="0" fontId="15" fillId="0" borderId="19" xfId="0" applyFont="1" applyBorder="1" applyAlignment="1">
      <alignment horizontal="center"/>
    </xf>
    <xf numFmtId="0" fontId="18" fillId="0" borderId="0" xfId="0" applyFont="1" applyBorder="1" applyAlignment="1">
      <alignment horizontal="center"/>
    </xf>
    <xf numFmtId="182" fontId="15" fillId="0" borderId="21" xfId="0" applyNumberFormat="1" applyFont="1" applyBorder="1" applyAlignment="1">
      <alignment horizontal="right"/>
    </xf>
    <xf numFmtId="182" fontId="15" fillId="0" borderId="22" xfId="0" applyNumberFormat="1" applyFont="1" applyBorder="1" applyAlignment="1">
      <alignment horizontal="right"/>
    </xf>
    <xf numFmtId="182" fontId="15" fillId="0" borderId="20" xfId="0" applyNumberFormat="1" applyFont="1" applyBorder="1" applyAlignment="1">
      <alignment horizontal="right"/>
    </xf>
    <xf numFmtId="182" fontId="15" fillId="0" borderId="23" xfId="0" applyNumberFormat="1" applyFont="1" applyBorder="1" applyAlignment="1">
      <alignment horizontal="right"/>
    </xf>
    <xf numFmtId="182" fontId="18" fillId="0" borderId="0" xfId="0" applyNumberFormat="1" applyFont="1" applyBorder="1" applyAlignment="1">
      <alignment horizontal="right"/>
    </xf>
    <xf numFmtId="0" fontId="15" fillId="0" borderId="24" xfId="0" applyFont="1" applyBorder="1" applyAlignment="1">
      <alignment horizontal="centerContinuous" vertical="center"/>
    </xf>
    <xf numFmtId="0" fontId="15" fillId="3" borderId="18" xfId="0" applyFont="1" applyFill="1" applyBorder="1" applyAlignment="1">
      <alignment horizontal="center" vertical="center" wrapText="1"/>
    </xf>
    <xf numFmtId="179" fontId="15" fillId="0" borderId="25" xfId="0" applyNumberFormat="1" applyFont="1" applyBorder="1" applyAlignment="1" applyProtection="1"/>
    <xf numFmtId="179" fontId="15" fillId="0" borderId="1" xfId="0" applyNumberFormat="1" applyFont="1" applyBorder="1" applyAlignment="1" applyProtection="1"/>
    <xf numFmtId="179" fontId="15" fillId="0" borderId="2" xfId="0" applyNumberFormat="1" applyFont="1" applyBorder="1" applyAlignment="1" applyProtection="1"/>
    <xf numFmtId="179" fontId="15" fillId="0" borderId="3" xfId="0" applyNumberFormat="1" applyFont="1" applyBorder="1" applyAlignment="1" applyProtection="1"/>
    <xf numFmtId="179" fontId="15" fillId="0" borderId="26" xfId="0" applyNumberFormat="1" applyFont="1" applyBorder="1" applyAlignment="1" applyProtection="1"/>
    <xf numFmtId="179" fontId="15" fillId="0" borderId="27" xfId="0" applyNumberFormat="1" applyFont="1" applyBorder="1" applyAlignment="1" applyProtection="1"/>
    <xf numFmtId="177" fontId="18" fillId="0" borderId="0" xfId="0" applyNumberFormat="1" applyFont="1" applyBorder="1" applyAlignment="1"/>
    <xf numFmtId="181" fontId="16" fillId="0" borderId="0" xfId="0" applyNumberFormat="1" applyFont="1" applyAlignment="1">
      <alignment vertical="center"/>
    </xf>
    <xf numFmtId="181" fontId="15" fillId="0" borderId="28" xfId="0" applyNumberFormat="1" applyFont="1" applyBorder="1" applyAlignment="1">
      <alignment horizontal="centerContinuous" vertical="center"/>
    </xf>
    <xf numFmtId="181" fontId="15" fillId="3" borderId="20" xfId="0" applyNumberFormat="1" applyFont="1" applyFill="1" applyBorder="1" applyAlignment="1">
      <alignment horizontal="center" vertical="center" wrapText="1"/>
    </xf>
    <xf numFmtId="178" fontId="15" fillId="0" borderId="21" xfId="0" applyNumberFormat="1" applyFont="1" applyBorder="1" applyAlignment="1"/>
    <xf numFmtId="178" fontId="15" fillId="0" borderId="22" xfId="0" applyNumberFormat="1" applyFont="1" applyBorder="1" applyAlignment="1"/>
    <xf numFmtId="178" fontId="15" fillId="0" borderId="20" xfId="0" applyNumberFormat="1" applyFont="1" applyBorder="1" applyAlignment="1"/>
    <xf numFmtId="178" fontId="15" fillId="0" borderId="23" xfId="0" applyNumberFormat="1" applyFont="1" applyBorder="1" applyAlignment="1"/>
    <xf numFmtId="0" fontId="15" fillId="0" borderId="29" xfId="0" applyFont="1" applyBorder="1" applyAlignment="1">
      <alignment horizontal="centerContinuous" vertical="center"/>
    </xf>
    <xf numFmtId="181" fontId="15" fillId="3" borderId="30" xfId="0" applyNumberFormat="1" applyFont="1" applyFill="1" applyBorder="1" applyAlignment="1">
      <alignment horizontal="center" vertical="center" wrapText="1"/>
    </xf>
    <xf numFmtId="178" fontId="15" fillId="0" borderId="31" xfId="0" applyNumberFormat="1" applyFont="1" applyBorder="1" applyAlignment="1"/>
    <xf numFmtId="178" fontId="15" fillId="0" borderId="32" xfId="0" applyNumberFormat="1" applyFont="1" applyBorder="1" applyAlignment="1"/>
    <xf numFmtId="178" fontId="15" fillId="0" borderId="30" xfId="0" applyNumberFormat="1" applyFont="1" applyBorder="1" applyAlignment="1"/>
    <xf numFmtId="178" fontId="15" fillId="0" borderId="33" xfId="0" applyNumberFormat="1" applyFont="1" applyBorder="1" applyAlignment="1"/>
    <xf numFmtId="38" fontId="20" fillId="0" borderId="0" xfId="10" applyFont="1" applyFill="1" applyBorder="1" applyAlignment="1">
      <alignment horizontal="right" vertical="center"/>
    </xf>
    <xf numFmtId="38" fontId="20" fillId="0" borderId="0" xfId="10" applyFont="1" applyFill="1" applyBorder="1" applyAlignment="1">
      <alignment horizontal="right"/>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vertical="center"/>
    </xf>
    <xf numFmtId="0" fontId="15" fillId="0" borderId="16" xfId="0" applyFont="1" applyBorder="1" applyAlignment="1">
      <alignment vertical="center"/>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Continuous" vertical="center"/>
    </xf>
    <xf numFmtId="0" fontId="15" fillId="3" borderId="20"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0" borderId="0" xfId="0" applyFont="1" applyFill="1" applyBorder="1" applyAlignment="1">
      <alignment horizontal="center" vertical="center" wrapText="1"/>
    </xf>
    <xf numFmtId="177" fontId="15" fillId="0" borderId="0" xfId="0" applyNumberFormat="1" applyFont="1" applyBorder="1" applyAlignment="1">
      <alignment vertical="center"/>
    </xf>
    <xf numFmtId="0" fontId="1" fillId="0" borderId="0" xfId="0" applyFont="1" applyBorder="1"/>
    <xf numFmtId="184" fontId="1" fillId="0" borderId="0" xfId="7" applyNumberFormat="1" applyFont="1" applyFill="1" applyBorder="1"/>
    <xf numFmtId="184" fontId="1" fillId="0" borderId="0" xfId="0" applyNumberFormat="1" applyFont="1" applyAlignment="1">
      <alignment horizontal="center"/>
    </xf>
    <xf numFmtId="184" fontId="1" fillId="3" borderId="0" xfId="8" quotePrefix="1" applyNumberFormat="1" applyFont="1" applyFill="1" applyBorder="1" applyAlignment="1">
      <alignment horizontal="right"/>
    </xf>
    <xf numFmtId="185" fontId="1" fillId="0" borderId="0" xfId="0" applyNumberFormat="1" applyFont="1" applyBorder="1"/>
    <xf numFmtId="184" fontId="3" fillId="3" borderId="0" xfId="8" quotePrefix="1" applyNumberFormat="1" applyFont="1" applyFill="1" applyBorder="1" applyAlignment="1">
      <alignment horizontal="right"/>
    </xf>
    <xf numFmtId="0" fontId="21" fillId="0" borderId="0" xfId="0" applyFont="1"/>
    <xf numFmtId="184" fontId="21" fillId="0" borderId="0" xfId="0" applyNumberFormat="1" applyFont="1" applyAlignment="1">
      <alignment horizontal="center"/>
    </xf>
    <xf numFmtId="184" fontId="21" fillId="0" borderId="0" xfId="0" applyNumberFormat="1" applyFont="1" applyBorder="1"/>
    <xf numFmtId="0" fontId="21" fillId="0" borderId="0" xfId="0" applyFont="1" applyBorder="1"/>
    <xf numFmtId="184" fontId="21" fillId="3" borderId="0" xfId="8" quotePrefix="1" applyNumberFormat="1" applyFont="1" applyFill="1" applyBorder="1" applyAlignment="1">
      <alignment horizontal="right"/>
    </xf>
    <xf numFmtId="185" fontId="21" fillId="0" borderId="0" xfId="0" applyNumberFormat="1" applyFont="1" applyBorder="1"/>
    <xf numFmtId="186" fontId="1" fillId="0" borderId="0" xfId="0" applyNumberFormat="1" applyFont="1" applyBorder="1"/>
    <xf numFmtId="186" fontId="1" fillId="0" borderId="0" xfId="0" applyNumberFormat="1" applyFont="1" applyBorder="1" applyAlignment="1">
      <alignment vertical="center"/>
    </xf>
    <xf numFmtId="186" fontId="1" fillId="0" borderId="0" xfId="0" applyNumberFormat="1" applyFont="1"/>
    <xf numFmtId="186" fontId="0" fillId="0" borderId="0" xfId="0" applyNumberFormat="1" applyFont="1"/>
    <xf numFmtId="186" fontId="21" fillId="0" borderId="0" xfId="0" applyNumberFormat="1" applyFont="1" applyBorder="1"/>
    <xf numFmtId="186" fontId="21" fillId="0" borderId="0" xfId="0" applyNumberFormat="1" applyFont="1" applyBorder="1" applyAlignment="1">
      <alignment vertical="center"/>
    </xf>
    <xf numFmtId="186" fontId="21" fillId="0" borderId="0" xfId="0" applyNumberFormat="1" applyFont="1"/>
    <xf numFmtId="186" fontId="10" fillId="0" borderId="0" xfId="0" applyNumberFormat="1" applyFont="1"/>
    <xf numFmtId="0" fontId="14" fillId="0" borderId="0" xfId="6" applyFont="1" applyFill="1"/>
    <xf numFmtId="187" fontId="15" fillId="0" borderId="0" xfId="0" applyNumberFormat="1" applyFont="1" applyFill="1" applyBorder="1" applyAlignment="1">
      <alignment vertical="center"/>
    </xf>
    <xf numFmtId="188" fontId="15" fillId="0" borderId="0" xfId="0" applyNumberFormat="1" applyFont="1" applyFill="1" applyBorder="1" applyAlignment="1">
      <alignment vertical="center"/>
    </xf>
    <xf numFmtId="0" fontId="16" fillId="0" borderId="0" xfId="0" applyFont="1" applyAlignment="1">
      <alignment horizontal="right"/>
    </xf>
    <xf numFmtId="0" fontId="0" fillId="0" borderId="0" xfId="0" applyFont="1" applyAlignment="1"/>
    <xf numFmtId="49" fontId="15" fillId="0" borderId="2" xfId="0" applyNumberFormat="1" applyFont="1" applyBorder="1" applyAlignment="1">
      <alignment horizontal="center"/>
    </xf>
    <xf numFmtId="0" fontId="18" fillId="0" borderId="0" xfId="0" applyFont="1" applyAlignment="1">
      <alignment horizontal="right"/>
    </xf>
    <xf numFmtId="49" fontId="15" fillId="0" borderId="0" xfId="0" applyNumberFormat="1" applyFont="1" applyBorder="1" applyAlignment="1">
      <alignment horizontal="right"/>
    </xf>
    <xf numFmtId="0" fontId="15" fillId="0" borderId="10" xfId="0" applyFont="1" applyBorder="1" applyAlignment="1">
      <alignment horizontal="right"/>
    </xf>
    <xf numFmtId="49" fontId="15" fillId="0" borderId="34" xfId="0" applyNumberFormat="1" applyFont="1" applyBorder="1" applyAlignment="1">
      <alignment horizontal="right"/>
    </xf>
    <xf numFmtId="49" fontId="15" fillId="0" borderId="10" xfId="0" applyNumberFormat="1" applyFont="1" applyBorder="1" applyAlignment="1">
      <alignment horizontal="right"/>
    </xf>
    <xf numFmtId="0" fontId="15" fillId="0" borderId="0" xfId="0" applyFont="1" applyBorder="1" applyAlignment="1">
      <alignment horizontal="right"/>
    </xf>
    <xf numFmtId="0" fontId="15" fillId="0" borderId="34" xfId="0" applyFont="1" applyBorder="1" applyAlignment="1">
      <alignment horizontal="right"/>
    </xf>
    <xf numFmtId="0" fontId="15" fillId="0" borderId="37" xfId="0" applyFont="1" applyBorder="1" applyAlignment="1">
      <alignment horizontal="center"/>
    </xf>
    <xf numFmtId="188" fontId="15" fillId="0" borderId="36" xfId="0" applyNumberFormat="1" applyFont="1" applyFill="1" applyBorder="1" applyAlignment="1"/>
    <xf numFmtId="188" fontId="15" fillId="0" borderId="35" xfId="0" applyNumberFormat="1" applyFont="1" applyFill="1" applyBorder="1" applyAlignment="1"/>
    <xf numFmtId="188" fontId="15" fillId="0" borderId="37" xfId="0" applyNumberFormat="1" applyFont="1" applyFill="1" applyBorder="1" applyAlignment="1"/>
    <xf numFmtId="0" fontId="15" fillId="0" borderId="38" xfId="0" applyFont="1" applyBorder="1" applyAlignment="1">
      <alignment horizontal="center"/>
    </xf>
    <xf numFmtId="188" fontId="15" fillId="0" borderId="3" xfId="0" applyNumberFormat="1" applyFont="1" applyFill="1" applyBorder="1" applyAlignment="1"/>
    <xf numFmtId="188" fontId="15" fillId="0" borderId="38" xfId="0" applyNumberFormat="1" applyFont="1" applyFill="1" applyBorder="1" applyAlignment="1"/>
    <xf numFmtId="188" fontId="15" fillId="0" borderId="1" xfId="0" applyNumberFormat="1" applyFont="1" applyFill="1" applyBorder="1" applyAlignment="1"/>
    <xf numFmtId="188" fontId="15" fillId="0" borderId="2" xfId="0" applyNumberFormat="1" applyFont="1" applyFill="1" applyBorder="1" applyAlignment="1"/>
    <xf numFmtId="188" fontId="15" fillId="0" borderId="4" xfId="0" applyNumberFormat="1" applyFont="1" applyFill="1" applyBorder="1" applyAlignment="1"/>
    <xf numFmtId="188" fontId="15" fillId="0" borderId="5" xfId="0" applyNumberFormat="1" applyFont="1" applyFill="1" applyBorder="1" applyAlignment="1"/>
    <xf numFmtId="188" fontId="15" fillId="0" borderId="6" xfId="0" applyNumberFormat="1" applyFont="1" applyFill="1" applyBorder="1" applyAlignment="1"/>
    <xf numFmtId="0" fontId="15" fillId="0" borderId="0" xfId="0" applyFont="1" applyAlignment="1">
      <alignment horizontal="right"/>
    </xf>
    <xf numFmtId="0" fontId="15" fillId="0" borderId="0" xfId="0" applyFont="1" applyBorder="1" applyAlignment="1">
      <alignment horizontal="center"/>
    </xf>
    <xf numFmtId="184" fontId="19" fillId="0" borderId="0" xfId="9" applyNumberFormat="1" applyFont="1" applyBorder="1" applyAlignment="1">
      <alignment horizontal="right"/>
    </xf>
    <xf numFmtId="184" fontId="19" fillId="0" borderId="0" xfId="9" applyNumberFormat="1" applyFont="1" applyAlignment="1">
      <alignment horizontal="right"/>
    </xf>
    <xf numFmtId="0" fontId="16" fillId="0" borderId="0" xfId="0" applyFont="1" applyBorder="1" applyAlignment="1">
      <alignment horizontal="right"/>
    </xf>
    <xf numFmtId="0" fontId="16" fillId="0" borderId="0" xfId="0" applyFont="1" applyBorder="1"/>
    <xf numFmtId="49" fontId="15" fillId="0" borderId="38" xfId="0" applyNumberFormat="1" applyFont="1" applyBorder="1" applyAlignment="1">
      <alignment horizontal="center"/>
    </xf>
    <xf numFmtId="49" fontId="15" fillId="0" borderId="40" xfId="0" applyNumberFormat="1" applyFont="1" applyBorder="1" applyAlignment="1">
      <alignment horizontal="right"/>
    </xf>
    <xf numFmtId="188" fontId="15" fillId="0" borderId="39" xfId="0" applyNumberFormat="1" applyFont="1" applyBorder="1" applyAlignment="1"/>
    <xf numFmtId="188" fontId="15" fillId="0" borderId="39" xfId="0" applyNumberFormat="1" applyFont="1" applyBorder="1" applyAlignment="1">
      <alignment horizontal="right"/>
    </xf>
    <xf numFmtId="188" fontId="15" fillId="0" borderId="36" xfId="0" applyNumberFormat="1" applyFont="1" applyBorder="1" applyAlignment="1">
      <alignment horizontal="right"/>
    </xf>
    <xf numFmtId="188" fontId="15" fillId="0" borderId="36" xfId="0" quotePrefix="1" applyNumberFormat="1" applyFont="1" applyBorder="1" applyAlignment="1">
      <alignment horizontal="right"/>
    </xf>
    <xf numFmtId="188" fontId="15" fillId="0" borderId="2" xfId="0" applyNumberFormat="1" applyFont="1" applyBorder="1" applyAlignment="1">
      <alignment horizontal="right"/>
    </xf>
    <xf numFmtId="188" fontId="15" fillId="0" borderId="2" xfId="0" quotePrefix="1" applyNumberFormat="1" applyFont="1" applyBorder="1" applyAlignment="1">
      <alignment horizontal="right"/>
    </xf>
    <xf numFmtId="189" fontId="15" fillId="0" borderId="38" xfId="0" applyNumberFormat="1" applyFont="1" applyFill="1" applyBorder="1" applyAlignment="1"/>
    <xf numFmtId="189" fontId="15" fillId="0" borderId="2" xfId="0" applyNumberFormat="1" applyFont="1" applyFill="1" applyBorder="1" applyAlignment="1"/>
    <xf numFmtId="189" fontId="15" fillId="0" borderId="1" xfId="0" applyNumberFormat="1" applyFont="1" applyFill="1" applyBorder="1" applyAlignment="1"/>
    <xf numFmtId="189" fontId="15" fillId="0" borderId="3" xfId="0" applyNumberFormat="1" applyFont="1" applyFill="1" applyBorder="1" applyAlignment="1"/>
    <xf numFmtId="189" fontId="15" fillId="0" borderId="11" xfId="0" applyNumberFormat="1" applyFont="1" applyFill="1" applyBorder="1" applyAlignment="1"/>
    <xf numFmtId="189" fontId="15" fillId="0" borderId="5" xfId="0" applyNumberFormat="1" applyFont="1" applyFill="1" applyBorder="1" applyAlignment="1"/>
    <xf numFmtId="189" fontId="15" fillId="0" borderId="4" xfId="0" applyNumberFormat="1" applyFont="1" applyFill="1" applyBorder="1" applyAlignment="1"/>
    <xf numFmtId="189" fontId="15" fillId="0" borderId="6" xfId="0" applyNumberFormat="1" applyFont="1" applyFill="1" applyBorder="1" applyAlignment="1"/>
    <xf numFmtId="0" fontId="24" fillId="0" borderId="0" xfId="0" applyFont="1" applyAlignment="1"/>
    <xf numFmtId="0" fontId="25" fillId="0" borderId="0" xfId="0" applyFont="1"/>
    <xf numFmtId="49" fontId="0" fillId="0" borderId="0" xfId="0" applyNumberFormat="1" applyFont="1" applyAlignment="1">
      <alignment textRotation="180"/>
    </xf>
    <xf numFmtId="0" fontId="10" fillId="0" borderId="0" xfId="0" quotePrefix="1" applyFont="1"/>
    <xf numFmtId="0" fontId="26" fillId="0" borderId="0" xfId="0" applyFont="1" applyFill="1" applyBorder="1"/>
    <xf numFmtId="0" fontId="26" fillId="0" borderId="0" xfId="0" applyFont="1" applyFill="1" applyBorder="1" applyAlignment="1"/>
    <xf numFmtId="0" fontId="1" fillId="0" borderId="0" xfId="0" applyFont="1" applyFill="1" applyBorder="1" applyAlignment="1"/>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xf>
    <xf numFmtId="180" fontId="19" fillId="3" borderId="0" xfId="0" applyNumberFormat="1" applyFont="1" applyFill="1" applyBorder="1"/>
    <xf numFmtId="179" fontId="19" fillId="0" borderId="0" xfId="0" applyNumberFormat="1" applyFont="1" applyBorder="1"/>
    <xf numFmtId="181" fontId="19" fillId="0" borderId="0" xfId="0" applyNumberFormat="1" applyFont="1"/>
    <xf numFmtId="0" fontId="0" fillId="0" borderId="0" xfId="0" applyFont="1" applyAlignment="1">
      <alignment vertical="center"/>
    </xf>
    <xf numFmtId="0" fontId="0" fillId="0" borderId="45" xfId="0" applyFont="1" applyBorder="1" applyAlignment="1">
      <alignment horizontal="center"/>
    </xf>
    <xf numFmtId="0" fontId="0" fillId="0" borderId="46" xfId="0" applyFont="1" applyBorder="1" applyAlignment="1">
      <alignment horizontal="center"/>
    </xf>
    <xf numFmtId="0" fontId="0" fillId="0" borderId="9" xfId="0" applyFont="1" applyBorder="1" applyAlignment="1">
      <alignment horizontal="center"/>
    </xf>
    <xf numFmtId="0" fontId="0" fillId="0" borderId="36" xfId="0" applyFont="1" applyBorder="1" applyAlignment="1">
      <alignment horizontal="center"/>
    </xf>
    <xf numFmtId="0" fontId="0" fillId="0" borderId="47" xfId="0" applyFont="1" applyBorder="1" applyAlignment="1">
      <alignment horizontal="center"/>
    </xf>
    <xf numFmtId="0" fontId="0" fillId="0" borderId="37" xfId="0" applyFont="1" applyBorder="1" applyAlignment="1">
      <alignment horizontal="center"/>
    </xf>
    <xf numFmtId="0" fontId="0" fillId="0" borderId="40" xfId="0" applyFont="1" applyBorder="1" applyAlignment="1">
      <alignment horizontal="centerContinuous"/>
    </xf>
    <xf numFmtId="0" fontId="0" fillId="0" borderId="35" xfId="0" applyFont="1" applyBorder="1" applyAlignment="1">
      <alignment horizontal="center"/>
    </xf>
    <xf numFmtId="177" fontId="0" fillId="0" borderId="47" xfId="0" applyNumberFormat="1" applyFont="1" applyBorder="1"/>
    <xf numFmtId="177" fontId="0" fillId="0" borderId="0" xfId="0" applyNumberFormat="1" applyFont="1"/>
    <xf numFmtId="177" fontId="0" fillId="0" borderId="48" xfId="0" applyNumberFormat="1" applyFont="1" applyBorder="1"/>
    <xf numFmtId="0" fontId="0" fillId="0" borderId="39" xfId="0" applyFont="1" applyBorder="1" applyAlignment="1">
      <alignment horizontal="centerContinuous"/>
    </xf>
    <xf numFmtId="190" fontId="0" fillId="0" borderId="36" xfId="0" applyNumberFormat="1" applyFont="1" applyBorder="1"/>
    <xf numFmtId="190" fontId="0" fillId="0" borderId="47" xfId="0" applyNumberFormat="1" applyFont="1" applyBorder="1"/>
    <xf numFmtId="190" fontId="0" fillId="0" borderId="37"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49" xfId="0" applyNumberFormat="1" applyFont="1" applyBorder="1"/>
    <xf numFmtId="177" fontId="0" fillId="0" borderId="46"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38" xfId="0" applyFont="1" applyBorder="1" applyAlignment="1">
      <alignment horizontal="center"/>
    </xf>
    <xf numFmtId="190" fontId="0" fillId="0" borderId="2" xfId="0" applyNumberFormat="1" applyFont="1" applyBorder="1"/>
    <xf numFmtId="190" fontId="0" fillId="0" borderId="46" xfId="0" applyNumberFormat="1" applyFont="1" applyBorder="1"/>
    <xf numFmtId="190"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34" xfId="0" applyFont="1" applyBorder="1" applyAlignment="1">
      <alignment horizontal="center"/>
    </xf>
    <xf numFmtId="177" fontId="0" fillId="0" borderId="45" xfId="0" applyNumberFormat="1" applyFont="1" applyBorder="1"/>
    <xf numFmtId="177" fontId="0" fillId="0" borderId="50" xfId="0" applyNumberFormat="1" applyFont="1" applyBorder="1"/>
    <xf numFmtId="177" fontId="0" fillId="0" borderId="51" xfId="0" applyNumberFormat="1" applyFont="1" applyBorder="1"/>
    <xf numFmtId="190" fontId="0" fillId="0" borderId="0" xfId="0" applyNumberFormat="1" applyFont="1" applyBorder="1"/>
    <xf numFmtId="190" fontId="0" fillId="0" borderId="50" xfId="0" applyNumberFormat="1" applyFont="1" applyBorder="1"/>
    <xf numFmtId="190" fontId="0" fillId="0" borderId="34" xfId="0" applyNumberFormat="1" applyFont="1" applyBorder="1"/>
    <xf numFmtId="177" fontId="0" fillId="0" borderId="52" xfId="0" applyNumberFormat="1" applyFont="1" applyBorder="1"/>
    <xf numFmtId="0" fontId="0" fillId="0" borderId="0" xfId="0" applyAlignment="1">
      <alignment horizontal="left"/>
    </xf>
    <xf numFmtId="0" fontId="48" fillId="0" borderId="0" xfId="0" applyFont="1" applyAlignment="1">
      <alignment vertical="center"/>
    </xf>
    <xf numFmtId="178" fontId="15" fillId="0" borderId="63" xfId="0" applyNumberFormat="1" applyFont="1" applyBorder="1" applyAlignment="1"/>
    <xf numFmtId="178" fontId="15" fillId="0" borderId="64" xfId="0" applyNumberFormat="1" applyFont="1" applyBorder="1" applyAlignment="1"/>
    <xf numFmtId="177" fontId="15" fillId="0" borderId="6" xfId="0" applyNumberFormat="1" applyFont="1" applyFill="1" applyBorder="1" applyAlignment="1"/>
    <xf numFmtId="183" fontId="15" fillId="0" borderId="6" xfId="0" applyNumberFormat="1" applyFont="1" applyFill="1" applyBorder="1" applyAlignment="1"/>
    <xf numFmtId="178" fontId="15" fillId="0" borderId="21" xfId="0" applyNumberFormat="1" applyFont="1" applyFill="1" applyBorder="1" applyAlignment="1"/>
    <xf numFmtId="178" fontId="15" fillId="0" borderId="31" xfId="0" applyNumberFormat="1" applyFont="1" applyFill="1" applyBorder="1" applyAlignment="1"/>
    <xf numFmtId="177" fontId="15" fillId="0" borderId="5" xfId="0" applyNumberFormat="1" applyFont="1" applyFill="1" applyBorder="1" applyAlignment="1"/>
    <xf numFmtId="183" fontId="15" fillId="0" borderId="5" xfId="0" applyNumberFormat="1" applyFont="1" applyFill="1" applyBorder="1" applyAlignment="1"/>
    <xf numFmtId="178" fontId="15" fillId="0" borderId="22" xfId="0" applyNumberFormat="1" applyFont="1" applyFill="1" applyBorder="1" applyAlignment="1"/>
    <xf numFmtId="178" fontId="15" fillId="0" borderId="32" xfId="0" applyNumberFormat="1" applyFont="1" applyFill="1" applyBorder="1" applyAlignment="1"/>
    <xf numFmtId="177" fontId="15" fillId="0" borderId="18" xfId="0" applyNumberFormat="1" applyFont="1" applyFill="1" applyBorder="1" applyAlignment="1"/>
    <xf numFmtId="183" fontId="15" fillId="0" borderId="18" xfId="0" applyNumberFormat="1" applyFont="1" applyFill="1" applyBorder="1" applyAlignment="1"/>
    <xf numFmtId="178" fontId="15" fillId="0" borderId="20" xfId="0" applyNumberFormat="1" applyFont="1" applyFill="1" applyBorder="1" applyAlignment="1"/>
    <xf numFmtId="178" fontId="15" fillId="0" borderId="30" xfId="0" applyNumberFormat="1" applyFont="1" applyFill="1" applyBorder="1" applyAlignment="1"/>
    <xf numFmtId="177" fontId="15" fillId="0" borderId="19" xfId="0" applyNumberFormat="1" applyFont="1" applyFill="1" applyBorder="1" applyAlignment="1"/>
    <xf numFmtId="183" fontId="15" fillId="0" borderId="19" xfId="0" applyNumberFormat="1" applyFont="1" applyFill="1" applyBorder="1" applyAlignment="1"/>
    <xf numFmtId="178" fontId="15" fillId="0" borderId="23" xfId="0" applyNumberFormat="1" applyFont="1" applyFill="1" applyBorder="1" applyAlignment="1"/>
    <xf numFmtId="178" fontId="15" fillId="0" borderId="33" xfId="0" applyNumberFormat="1" applyFont="1" applyFill="1" applyBorder="1" applyAlignment="1"/>
    <xf numFmtId="188" fontId="15" fillId="0" borderId="39" xfId="0" applyNumberFormat="1" applyFont="1" applyBorder="1"/>
    <xf numFmtId="188" fontId="15" fillId="0" borderId="38" xfId="0" applyNumberFormat="1" applyFont="1" applyBorder="1"/>
    <xf numFmtId="188" fontId="15" fillId="0" borderId="36" xfId="0" applyNumberFormat="1" applyFont="1" applyBorder="1"/>
    <xf numFmtId="188" fontId="15" fillId="0" borderId="2" xfId="0" applyNumberFormat="1" applyFont="1" applyBorder="1"/>
    <xf numFmtId="188" fontId="15" fillId="0" borderId="35" xfId="0" applyNumberFormat="1" applyFont="1" applyBorder="1"/>
    <xf numFmtId="188" fontId="15" fillId="0" borderId="1" xfId="0" applyNumberFormat="1" applyFont="1" applyBorder="1"/>
    <xf numFmtId="188" fontId="15" fillId="0" borderId="37" xfId="0" applyNumberFormat="1" applyFont="1" applyBorder="1"/>
    <xf numFmtId="188" fontId="15" fillId="0" borderId="3" xfId="0" applyNumberFormat="1" applyFont="1" applyBorder="1"/>
    <xf numFmtId="189" fontId="15" fillId="0" borderId="38" xfId="0" applyNumberFormat="1" applyFont="1" applyBorder="1"/>
    <xf numFmtId="189" fontId="15" fillId="0" borderId="2" xfId="0" applyNumberFormat="1" applyFont="1" applyBorder="1"/>
    <xf numFmtId="189" fontId="15" fillId="0" borderId="1" xfId="0" applyNumberFormat="1" applyFont="1" applyBorder="1"/>
    <xf numFmtId="189" fontId="15" fillId="0" borderId="3" xfId="0" applyNumberFormat="1" applyFont="1" applyBorder="1"/>
    <xf numFmtId="0" fontId="50" fillId="0" borderId="0" xfId="0" applyFont="1" applyAlignment="1"/>
    <xf numFmtId="0" fontId="53" fillId="0" borderId="0" xfId="0" applyFont="1"/>
    <xf numFmtId="0" fontId="53" fillId="0" borderId="0" xfId="0" applyFont="1" applyAlignment="1">
      <alignment horizontal="right"/>
    </xf>
    <xf numFmtId="0" fontId="0" fillId="0" borderId="1" xfId="0" applyBorder="1"/>
    <xf numFmtId="0" fontId="0" fillId="0" borderId="3" xfId="0" applyBorder="1" applyAlignment="1">
      <alignment horizontal="left" vertical="top"/>
    </xf>
    <xf numFmtId="0" fontId="53" fillId="0" borderId="3" xfId="0" applyFont="1" applyBorder="1" applyAlignment="1">
      <alignment horizontal="left" vertical="top" wrapText="1"/>
    </xf>
    <xf numFmtId="0" fontId="53" fillId="0" borderId="38" xfId="0" applyFont="1" applyBorder="1" applyAlignment="1">
      <alignment horizontal="left" vertical="top" wrapText="1"/>
    </xf>
    <xf numFmtId="0" fontId="53" fillId="0" borderId="39" xfId="0" applyFont="1" applyBorder="1" applyAlignment="1">
      <alignment horizontal="left" vertical="top"/>
    </xf>
    <xf numFmtId="0" fontId="0" fillId="0" borderId="40" xfId="0" applyBorder="1"/>
    <xf numFmtId="0" fontId="0" fillId="0" borderId="11" xfId="0" applyBorder="1"/>
    <xf numFmtId="0" fontId="53" fillId="0" borderId="38" xfId="0" applyFont="1" applyBorder="1"/>
    <xf numFmtId="0" fontId="0" fillId="0" borderId="38" xfId="0" applyBorder="1"/>
    <xf numFmtId="191" fontId="0" fillId="0" borderId="38" xfId="0" applyNumberFormat="1" applyBorder="1"/>
    <xf numFmtId="0" fontId="53" fillId="0" borderId="39" xfId="0" applyFont="1" applyBorder="1"/>
    <xf numFmtId="0" fontId="53" fillId="0" borderId="35" xfId="0" applyFont="1" applyBorder="1"/>
    <xf numFmtId="0" fontId="0" fillId="0" borderId="4" xfId="0" applyBorder="1"/>
    <xf numFmtId="0" fontId="53" fillId="0" borderId="36" xfId="0" applyFont="1" applyBorder="1"/>
    <xf numFmtId="0" fontId="0" fillId="0" borderId="5" xfId="0" applyBorder="1"/>
    <xf numFmtId="0" fontId="53" fillId="0" borderId="37" xfId="0" applyFont="1" applyBorder="1"/>
    <xf numFmtId="0" fontId="0" fillId="0" borderId="6" xfId="0" applyBorder="1"/>
    <xf numFmtId="0" fontId="53" fillId="0" borderId="37" xfId="0" applyFont="1" applyBorder="1" applyAlignment="1">
      <alignment horizontal="left" vertical="top"/>
    </xf>
    <xf numFmtId="0" fontId="0" fillId="0" borderId="35" xfId="0" applyBorder="1"/>
    <xf numFmtId="0" fontId="51" fillId="0" borderId="0" xfId="0" applyFont="1"/>
    <xf numFmtId="177" fontId="15" fillId="0" borderId="1" xfId="0" applyNumberFormat="1" applyFont="1" applyBorder="1" applyAlignment="1">
      <alignment horizontal="center" vertical="center" textRotation="255"/>
    </xf>
    <xf numFmtId="177" fontId="15" fillId="0" borderId="3" xfId="0" applyNumberFormat="1" applyFont="1" applyBorder="1" applyAlignment="1">
      <alignment horizontal="center" vertical="center" textRotation="255"/>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18" xfId="0" applyFont="1" applyBorder="1" applyAlignment="1">
      <alignment horizontal="center" vertical="center"/>
    </xf>
    <xf numFmtId="0" fontId="15" fillId="0" borderId="62" xfId="0" applyFont="1" applyBorder="1" applyAlignment="1">
      <alignment horizontal="center" vertical="center"/>
    </xf>
    <xf numFmtId="0" fontId="15" fillId="0" borderId="4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6" xfId="0" applyFont="1" applyBorder="1" applyAlignment="1">
      <alignment horizontal="center" vertical="center" textRotation="255"/>
    </xf>
    <xf numFmtId="0" fontId="15" fillId="0" borderId="37" xfId="0" applyFont="1" applyBorder="1" applyAlignment="1">
      <alignment horizontal="center" vertical="center" textRotation="255"/>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11" xfId="0" applyFont="1" applyBorder="1" applyAlignment="1">
      <alignment horizontal="center" vertical="center"/>
    </xf>
    <xf numFmtId="0" fontId="15" fillId="0" borderId="3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center" vertical="center"/>
    </xf>
    <xf numFmtId="0" fontId="15" fillId="0" borderId="10" xfId="0" applyFont="1" applyBorder="1" applyAlignment="1">
      <alignment horizontal="center" vertical="center"/>
    </xf>
    <xf numFmtId="0" fontId="15" fillId="0" borderId="37" xfId="0" applyFont="1" applyBorder="1" applyAlignment="1">
      <alignment horizontal="center" vertical="center"/>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29" fillId="0" borderId="42" xfId="0" applyFont="1" applyBorder="1" applyAlignment="1">
      <alignment wrapText="1"/>
    </xf>
    <xf numFmtId="0" fontId="0" fillId="0" borderId="44" xfId="0" applyFont="1" applyBorder="1" applyAlignment="1"/>
    <xf numFmtId="0" fontId="48" fillId="0" borderId="42" xfId="0" applyFont="1" applyBorder="1" applyAlignment="1">
      <alignment horizontal="left"/>
    </xf>
    <xf numFmtId="0" fontId="0" fillId="0" borderId="43" xfId="0" applyFont="1" applyBorder="1" applyAlignment="1">
      <alignment horizontal="left"/>
    </xf>
    <xf numFmtId="0" fontId="0" fillId="0" borderId="44" xfId="0" applyFont="1" applyBorder="1" applyAlignment="1">
      <alignment horizontal="left"/>
    </xf>
  </cellXfs>
  <cellStyles count="54">
    <cellStyle name="20% - アクセント 1 2" xfId="12" xr:uid="{14340AE5-F2D6-4F79-A187-78498A2B4464}"/>
    <cellStyle name="20% - アクセント 2 2" xfId="13" xr:uid="{F628AAA5-2E9F-4DFC-92FC-259380ACFA91}"/>
    <cellStyle name="20% - アクセント 3 2" xfId="14" xr:uid="{F4B676A3-6E0E-4767-9E82-7F83DB77175B}"/>
    <cellStyle name="20% - アクセント 4 2" xfId="15" xr:uid="{D9247093-2114-4FE2-990F-97CD92E135FB}"/>
    <cellStyle name="20% - アクセント 5 2" xfId="16" xr:uid="{B1E3D59F-ED63-4A2B-9E50-29FFF7F7F6E7}"/>
    <cellStyle name="20% - アクセント 6 2" xfId="17" xr:uid="{AC5A3FB9-23BE-4D6C-BAD0-710DC9B73937}"/>
    <cellStyle name="40% - アクセント 1 2" xfId="18" xr:uid="{15B7345B-F5F3-4DF5-8152-69829E7C98ED}"/>
    <cellStyle name="40% - アクセント 2 2" xfId="19" xr:uid="{B4EC3146-2687-4163-AD21-3025F4FFB84C}"/>
    <cellStyle name="40% - アクセント 3 2" xfId="20" xr:uid="{A66DC148-54E9-42FB-8384-8A2C61FA5E63}"/>
    <cellStyle name="40% - アクセント 4 2" xfId="21" xr:uid="{E716018D-A6ED-42BB-BC72-EC2369DFC070}"/>
    <cellStyle name="40% - アクセント 5 2" xfId="22" xr:uid="{2F805A80-C94F-4B87-8E46-48531E2248E0}"/>
    <cellStyle name="40% - アクセント 6 2" xfId="23" xr:uid="{2B351074-20DD-4CB6-87B4-5FB2500815DE}"/>
    <cellStyle name="60% - アクセント 1 2" xfId="24" xr:uid="{F3728567-0A8A-47D9-B0B8-1C744D907990}"/>
    <cellStyle name="60% - アクセント 2 2" xfId="25" xr:uid="{4A19AD5C-8D3E-470D-B46D-D2E9FE492E6C}"/>
    <cellStyle name="60% - アクセント 3 2" xfId="26" xr:uid="{6F037F34-DD30-47F6-82AA-5BE67AE4BF56}"/>
    <cellStyle name="60% - アクセント 4 2" xfId="27" xr:uid="{1CF7527A-A88C-4C1F-A28F-F967A23E6088}"/>
    <cellStyle name="60% - アクセント 5 2" xfId="28" xr:uid="{23FDCFF6-0B81-4365-9A3F-10AB59B0B2B3}"/>
    <cellStyle name="60% - アクセント 6 2" xfId="29" xr:uid="{A91DAF2E-8591-4B3A-A4DA-2F6170981A33}"/>
    <cellStyle name="アクセント 1 2" xfId="30" xr:uid="{276AFDF6-5236-4732-8C92-ECDFDBC11CB9}"/>
    <cellStyle name="アクセント 2 2" xfId="31" xr:uid="{30AB8ED2-9853-45D7-88D5-FA90F64B4983}"/>
    <cellStyle name="アクセント 3 2" xfId="32" xr:uid="{6B0876A8-5955-42CC-8607-1A5CF4406B16}"/>
    <cellStyle name="アクセント 4 2" xfId="33" xr:uid="{81215FFA-E2C7-4577-A8D7-6E08531FB6B9}"/>
    <cellStyle name="アクセント 5 2" xfId="34" xr:uid="{92A3252C-666D-4253-834D-DDEF0F61C874}"/>
    <cellStyle name="アクセント 6 2" xfId="35" xr:uid="{197F03A8-41B7-4D8A-81B7-B86B2842BF39}"/>
    <cellStyle name="タイトル 2" xfId="36" xr:uid="{1BB0600E-5E8E-45E9-85A8-C563B131BC53}"/>
    <cellStyle name="チェック セル 2" xfId="37" xr:uid="{D9482C01-188A-4057-BD6A-E90A1488B202}"/>
    <cellStyle name="どちらでもない 2" xfId="38" xr:uid="{AAF05DBF-CF84-494F-919B-686D4999718C}"/>
    <cellStyle name="パーセント 2" xfId="1" xr:uid="{00000000-0005-0000-0000-000000000000}"/>
    <cellStyle name="メモ 2" xfId="39" xr:uid="{F9BB4710-8D22-4239-98C1-F39F1617625B}"/>
    <cellStyle name="リンク セル 2" xfId="40" xr:uid="{16559EB7-1970-4706-86AF-A23B7BD8DEA2}"/>
    <cellStyle name="悪い 2" xfId="41" xr:uid="{35414E9A-B01B-4B72-9231-D6849512E455}"/>
    <cellStyle name="計算 2" xfId="42" xr:uid="{BE5D8D97-CD19-4DCE-AA36-11C481CA90FC}"/>
    <cellStyle name="警告文 2" xfId="43" xr:uid="{21DF7142-256E-460A-823D-FEFEAE9764B1}"/>
    <cellStyle name="桁区切り" xfId="10" builtinId="6"/>
    <cellStyle name="桁区切り 2" xfId="2" xr:uid="{00000000-0005-0000-0000-000001000000}"/>
    <cellStyle name="桁区切り 3" xfId="3" xr:uid="{00000000-0005-0000-0000-000002000000}"/>
    <cellStyle name="見出し 1 2" xfId="44" xr:uid="{F971F99F-1EA0-4CD9-AED9-420634333D58}"/>
    <cellStyle name="見出し 2 2" xfId="45" xr:uid="{C1C18EC0-6191-4D35-B0A7-5F4ACDD01FE6}"/>
    <cellStyle name="見出し 3 2" xfId="46" xr:uid="{B56238C1-70D5-447F-A20A-82528A54D068}"/>
    <cellStyle name="見出し 4 2" xfId="47" xr:uid="{4CEC9C1C-4598-469E-AC99-889B88610A15}"/>
    <cellStyle name="集計 2" xfId="48" xr:uid="{EAD26593-658B-4814-97D8-E8A37DE34D39}"/>
    <cellStyle name="出力 2" xfId="49" xr:uid="{86DD5F74-D8C5-43D7-81BA-EDFBBEA3DD7B}"/>
    <cellStyle name="説明文 2" xfId="50" xr:uid="{1DF1D796-A2A9-45C4-A35F-22922507B5FD}"/>
    <cellStyle name="入力 2" xfId="51" xr:uid="{0E133308-7F5D-4540-9962-D59E32814940}"/>
    <cellStyle name="標準" xfId="0" builtinId="0"/>
    <cellStyle name="標準 2" xfId="4" xr:uid="{00000000-0005-0000-0000-000004000000}"/>
    <cellStyle name="標準 2 2" xfId="52" xr:uid="{2AC61219-CF7B-4901-9AC0-5A15DFBEC100}"/>
    <cellStyle name="標準 3" xfId="5" xr:uid="{00000000-0005-0000-0000-000005000000}"/>
    <cellStyle name="標準 4" xfId="11" xr:uid="{836BB2F8-F72A-4C51-A1A8-405317D694B6}"/>
    <cellStyle name="標準_Form13" xfId="6" xr:uid="{00000000-0005-0000-0000-000006000000}"/>
    <cellStyle name="標準_Sheet1" xfId="7" xr:uid="{00000000-0005-0000-0000-000007000000}"/>
    <cellStyle name="標準_コピー健康推移" xfId="8" xr:uid="{00000000-0005-0000-0000-000008000000}"/>
    <cellStyle name="標準_統計表（6-8）" xfId="9" xr:uid="{00000000-0005-0000-0000-000009000000}"/>
    <cellStyle name="良い 2" xfId="53" xr:uid="{93A0BF38-756D-411F-8D71-3F1F45D1E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p>
        </c:rich>
      </c:tx>
      <c:layout>
        <c:manualLayout>
          <c:xMode val="edge"/>
          <c:yMode val="edge"/>
          <c:x val="0.26778948025056798"/>
          <c:y val="1.2266489120481021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111</c:v>
                </c:pt>
                <c:pt idx="1">
                  <c:v>116.7</c:v>
                </c:pt>
                <c:pt idx="2">
                  <c:v>122.6</c:v>
                </c:pt>
                <c:pt idx="3">
                  <c:v>128.30000000000001</c:v>
                </c:pt>
                <c:pt idx="4">
                  <c:v>133.80000000000001</c:v>
                </c:pt>
                <c:pt idx="5">
                  <c:v>139.30000000000001</c:v>
                </c:pt>
                <c:pt idx="6">
                  <c:v>145.9</c:v>
                </c:pt>
                <c:pt idx="7">
                  <c:v>153.6</c:v>
                </c:pt>
                <c:pt idx="8">
                  <c:v>160.6</c:v>
                </c:pt>
                <c:pt idx="9">
                  <c:v>165.7</c:v>
                </c:pt>
                <c:pt idx="10">
                  <c:v>168.6</c:v>
                </c:pt>
                <c:pt idx="11">
                  <c:v>169.8</c:v>
                </c:pt>
                <c:pt idx="12">
                  <c:v>170.8</c:v>
                </c:pt>
              </c:numCache>
            </c:numRef>
          </c:val>
          <c:extLst>
            <c:ext xmlns:c16="http://schemas.microsoft.com/office/drawing/2014/chart" uri="{C3380CC4-5D6E-409C-BE32-E72D297353CC}">
              <c16:uniqueId val="{00000000-322B-4D2C-9B24-4672CEE9FCD7}"/>
            </c:ext>
          </c:extLst>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112.3</c:v>
                </c:pt>
                <c:pt idx="1">
                  <c:v>117.8</c:v>
                </c:pt>
                <c:pt idx="2">
                  <c:v>123.6</c:v>
                </c:pt>
                <c:pt idx="3">
                  <c:v>129.6</c:v>
                </c:pt>
                <c:pt idx="4">
                  <c:v>135.19999999999999</c:v>
                </c:pt>
                <c:pt idx="5">
                  <c:v>140.5</c:v>
                </c:pt>
                <c:pt idx="6">
                  <c:v>147.5</c:v>
                </c:pt>
                <c:pt idx="7">
                  <c:v>155.1</c:v>
                </c:pt>
                <c:pt idx="8">
                  <c:v>162.69999999999999</c:v>
                </c:pt>
                <c:pt idx="9">
                  <c:v>167.3</c:v>
                </c:pt>
                <c:pt idx="10">
                  <c:v>169.6</c:v>
                </c:pt>
                <c:pt idx="11">
                  <c:v>170.7</c:v>
                </c:pt>
                <c:pt idx="12">
                  <c:v>171.9</c:v>
                </c:pt>
              </c:numCache>
            </c:numRef>
          </c:val>
          <c:extLst>
            <c:ext xmlns:c16="http://schemas.microsoft.com/office/drawing/2014/chart" uri="{C3380CC4-5D6E-409C-BE32-E72D297353CC}">
              <c16:uniqueId val="{00000001-322B-4D2C-9B24-4672CEE9FCD7}"/>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19.3</c:v>
                </c:pt>
                <c:pt idx="1">
                  <c:v>21.7</c:v>
                </c:pt>
                <c:pt idx="2">
                  <c:v>24.5</c:v>
                </c:pt>
                <c:pt idx="3">
                  <c:v>27.7</c:v>
                </c:pt>
                <c:pt idx="4">
                  <c:v>31.3</c:v>
                </c:pt>
                <c:pt idx="5">
                  <c:v>35.1</c:v>
                </c:pt>
                <c:pt idx="6">
                  <c:v>39.6</c:v>
                </c:pt>
                <c:pt idx="7">
                  <c:v>45.2</c:v>
                </c:pt>
                <c:pt idx="8">
                  <c:v>50</c:v>
                </c:pt>
                <c:pt idx="9">
                  <c:v>54.7</c:v>
                </c:pt>
                <c:pt idx="10">
                  <c:v>59</c:v>
                </c:pt>
                <c:pt idx="11">
                  <c:v>60.5</c:v>
                </c:pt>
                <c:pt idx="12">
                  <c:v>62.4</c:v>
                </c:pt>
              </c:numCache>
            </c:numRef>
          </c:val>
          <c:smooth val="0"/>
          <c:extLst>
            <c:ext xmlns:c16="http://schemas.microsoft.com/office/drawing/2014/chart" uri="{C3380CC4-5D6E-409C-BE32-E72D297353CC}">
              <c16:uniqueId val="{00000002-322B-4D2C-9B24-4672CEE9FCD7}"/>
            </c:ext>
          </c:extLst>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19.899999999999999</c:v>
                </c:pt>
                <c:pt idx="1">
                  <c:v>22.4</c:v>
                </c:pt>
                <c:pt idx="2">
                  <c:v>25.3</c:v>
                </c:pt>
                <c:pt idx="3">
                  <c:v>29.1</c:v>
                </c:pt>
                <c:pt idx="4">
                  <c:v>33.1</c:v>
                </c:pt>
                <c:pt idx="5">
                  <c:v>36.799999999999997</c:v>
                </c:pt>
                <c:pt idx="6">
                  <c:v>41.6</c:v>
                </c:pt>
                <c:pt idx="7">
                  <c:v>47.3</c:v>
                </c:pt>
                <c:pt idx="8">
                  <c:v>52.9</c:v>
                </c:pt>
                <c:pt idx="9">
                  <c:v>57.3</c:v>
                </c:pt>
                <c:pt idx="10">
                  <c:v>61</c:v>
                </c:pt>
                <c:pt idx="11">
                  <c:v>63.1</c:v>
                </c:pt>
                <c:pt idx="12">
                  <c:v>65.900000000000006</c:v>
                </c:pt>
              </c:numCache>
            </c:numRef>
          </c:val>
          <c:smooth val="0"/>
          <c:extLst>
            <c:ext xmlns:c16="http://schemas.microsoft.com/office/drawing/2014/chart" uri="{C3380CC4-5D6E-409C-BE32-E72D297353CC}">
              <c16:uniqueId val="{00000003-322B-4D2C-9B24-4672CEE9FCD7}"/>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983282053965E-3"/>
              <c:y val="9.8234781192711156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56431720636"/>
              <c:y val="1.2193387017416686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14"/>
          <c:w val="0.90878148148148163"/>
          <c:h val="4.483430799220278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女子の体重の推移</a:t>
            </a:r>
          </a:p>
        </c:rich>
      </c:tx>
      <c:layout>
        <c:manualLayout>
          <c:xMode val="edge"/>
          <c:yMode val="edge"/>
          <c:x val="0.41549120010305463"/>
          <c:y val="1.4045409751290382E-2"/>
        </c:manualLayout>
      </c:layout>
      <c:overlay val="0"/>
      <c:spPr>
        <a:noFill/>
        <a:ln w="25400">
          <a:noFill/>
        </a:ln>
      </c:spPr>
    </c:title>
    <c:autoTitleDeleted val="0"/>
    <c:plotArea>
      <c:layout>
        <c:manualLayout>
          <c:layoutTarget val="inner"/>
          <c:xMode val="edge"/>
          <c:yMode val="edge"/>
          <c:x val="7.5421141975308637E-2"/>
          <c:y val="8.4392857142857131E-2"/>
          <c:w val="0.91885416666666642"/>
          <c:h val="0.72922222222222211"/>
        </c:manualLayout>
      </c:layout>
      <c:lineChart>
        <c:grouping val="standard"/>
        <c:varyColors val="0"/>
        <c:ser>
          <c:idx val="1"/>
          <c:order val="0"/>
          <c:tx>
            <c:strRef>
              <c:f>'P12'!$L$36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'P12'!$M$35:$X$35</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'P12'!$M$36:$X$36</c:f>
              <c:numCache>
                <c:formatCode>#,##0.0_);[Red]\(#,##0.0\)</c:formatCode>
                <c:ptCount val="12"/>
                <c:pt idx="0">
                  <c:v>17.8</c:v>
                </c:pt>
                <c:pt idx="1">
                  <c:v>18.7</c:v>
                </c:pt>
                <c:pt idx="2">
                  <c:v>18.600000000000001</c:v>
                </c:pt>
                <c:pt idx="3">
                  <c:v>19</c:v>
                </c:pt>
                <c:pt idx="4">
                  <c:v>19.3</c:v>
                </c:pt>
                <c:pt idx="5">
                  <c:v>19.3</c:v>
                </c:pt>
                <c:pt idx="6">
                  <c:v>19.8</c:v>
                </c:pt>
                <c:pt idx="7">
                  <c:v>19.600000000000001</c:v>
                </c:pt>
                <c:pt idx="8">
                  <c:v>19.600000000000001</c:v>
                </c:pt>
                <c:pt idx="9">
                  <c:v>18.7</c:v>
                </c:pt>
                <c:pt idx="10" formatCode="0.0_)">
                  <c:v>18.899999999999999</c:v>
                </c:pt>
                <c:pt idx="11" formatCode="0.0_);[Red]\(0.0\)">
                  <c:v>19.600000000000001</c:v>
                </c:pt>
              </c:numCache>
            </c:numRef>
          </c:val>
          <c:smooth val="0"/>
          <c:extLst>
            <c:ext xmlns:c16="http://schemas.microsoft.com/office/drawing/2014/chart" uri="{C3380CC4-5D6E-409C-BE32-E72D297353CC}">
              <c16:uniqueId val="{00000000-D1BE-409F-8FFE-C4CE8E0817F1}"/>
            </c:ext>
          </c:extLst>
        </c:ser>
        <c:ser>
          <c:idx val="2"/>
          <c:order val="1"/>
          <c:tx>
            <c:strRef>
              <c:f>'P12'!$L$37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1-D1BE-409F-8FFE-C4CE8E0817F1}"/>
              </c:ext>
            </c:extLst>
          </c:dPt>
          <c:dLbls>
            <c:dLbl>
              <c:idx val="0"/>
              <c:layout>
                <c:manualLayout>
                  <c:x val="-3.8648765432098768E-2"/>
                  <c:y val="3.013328508533864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BE-409F-8FFE-C4CE8E0817F1}"/>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'P12'!$M$35:$X$35</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'P12'!$M$37:$X$37</c:f>
              <c:numCache>
                <c:formatCode>#,##0.0_);[Red]\(#,##0.0\)</c:formatCode>
                <c:ptCount val="12"/>
                <c:pt idx="0">
                  <c:v>34.9</c:v>
                </c:pt>
                <c:pt idx="1">
                  <c:v>36.6</c:v>
                </c:pt>
                <c:pt idx="2">
                  <c:v>37.700000000000003</c:v>
                </c:pt>
                <c:pt idx="3">
                  <c:v>38.200000000000003</c:v>
                </c:pt>
                <c:pt idx="4">
                  <c:v>39.9</c:v>
                </c:pt>
                <c:pt idx="5">
                  <c:v>40.9</c:v>
                </c:pt>
                <c:pt idx="6">
                  <c:v>40.700000000000003</c:v>
                </c:pt>
                <c:pt idx="7">
                  <c:v>41.5</c:v>
                </c:pt>
                <c:pt idx="8">
                  <c:v>40.6</c:v>
                </c:pt>
                <c:pt idx="9">
                  <c:v>40.299999999999997</c:v>
                </c:pt>
                <c:pt idx="10" formatCode="0.0_)">
                  <c:v>40.5</c:v>
                </c:pt>
                <c:pt idx="11" formatCode="0.0_);[Red]\(0.0\)">
                  <c:v>41.3</c:v>
                </c:pt>
              </c:numCache>
            </c:numRef>
          </c:val>
          <c:smooth val="0"/>
          <c:extLst>
            <c:ext xmlns:c16="http://schemas.microsoft.com/office/drawing/2014/chart" uri="{C3380CC4-5D6E-409C-BE32-E72D297353CC}">
              <c16:uniqueId val="{00000002-D1BE-409F-8FFE-C4CE8E0817F1}"/>
            </c:ext>
          </c:extLst>
        </c:ser>
        <c:ser>
          <c:idx val="3"/>
          <c:order val="2"/>
          <c:tx>
            <c:strRef>
              <c:f>'P12'!$L$38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D1BE-409F-8FFE-C4CE8E0817F1}"/>
              </c:ext>
            </c:extLst>
          </c:dPt>
          <c:dPt>
            <c:idx val="4"/>
            <c:bubble3D val="0"/>
            <c:extLst>
              <c:ext xmlns:c16="http://schemas.microsoft.com/office/drawing/2014/chart" uri="{C3380CC4-5D6E-409C-BE32-E72D297353CC}">
                <c16:uniqueId val="{00000004-D1BE-409F-8FFE-C4CE8E0817F1}"/>
              </c:ext>
            </c:extLst>
          </c:dPt>
          <c:dPt>
            <c:idx val="5"/>
            <c:bubble3D val="0"/>
            <c:extLst>
              <c:ext xmlns:c16="http://schemas.microsoft.com/office/drawing/2014/chart" uri="{C3380CC4-5D6E-409C-BE32-E72D297353CC}">
                <c16:uniqueId val="{00000005-D1BE-409F-8FFE-C4CE8E0817F1}"/>
              </c:ext>
            </c:extLst>
          </c:dPt>
          <c:dPt>
            <c:idx val="6"/>
            <c:bubble3D val="0"/>
            <c:extLst>
              <c:ext xmlns:c16="http://schemas.microsoft.com/office/drawing/2014/chart" uri="{C3380CC4-5D6E-409C-BE32-E72D297353CC}">
                <c16:uniqueId val="{00000006-D1BE-409F-8FFE-C4CE8E0817F1}"/>
              </c:ext>
            </c:extLst>
          </c:dPt>
          <c:dPt>
            <c:idx val="7"/>
            <c:bubble3D val="0"/>
            <c:extLst>
              <c:ext xmlns:c16="http://schemas.microsoft.com/office/drawing/2014/chart" uri="{C3380CC4-5D6E-409C-BE32-E72D297353CC}">
                <c16:uniqueId val="{00000007-D1BE-409F-8FFE-C4CE8E0817F1}"/>
              </c:ext>
            </c:extLst>
          </c:dPt>
          <c:dPt>
            <c:idx val="8"/>
            <c:bubble3D val="0"/>
            <c:extLst>
              <c:ext xmlns:c16="http://schemas.microsoft.com/office/drawing/2014/chart" uri="{C3380CC4-5D6E-409C-BE32-E72D297353CC}">
                <c16:uniqueId val="{00000008-D1BE-409F-8FFE-C4CE8E0817F1}"/>
              </c:ext>
            </c:extLst>
          </c:dPt>
          <c:dPt>
            <c:idx val="9"/>
            <c:bubble3D val="0"/>
            <c:extLst>
              <c:ext xmlns:c16="http://schemas.microsoft.com/office/drawing/2014/chart" uri="{C3380CC4-5D6E-409C-BE32-E72D297353CC}">
                <c16:uniqueId val="{00000009-D1BE-409F-8FFE-C4CE8E0817F1}"/>
              </c:ext>
            </c:extLst>
          </c:dPt>
          <c:dLbls>
            <c:dLbl>
              <c:idx val="3"/>
              <c:layout>
                <c:manualLayout>
                  <c:x val="-3.7668827160493829E-2"/>
                  <c:y val="4.928170797901212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BE-409F-8FFE-C4CE8E0817F1}"/>
                </c:ext>
              </c:extLst>
            </c:dLbl>
            <c:dLbl>
              <c:idx val="4"/>
              <c:layout>
                <c:manualLayout>
                  <c:x val="-3.9628703703703701E-2"/>
                  <c:y val="3.90692157690529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BE-409F-8FFE-C4CE8E0817F1}"/>
                </c:ext>
              </c:extLst>
            </c:dLbl>
            <c:dLbl>
              <c:idx val="5"/>
              <c:layout>
                <c:manualLayout>
                  <c:x val="-3.9628703703703701E-2"/>
                  <c:y val="5.183483103150191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BE-409F-8FFE-C4CE8E0817F1}"/>
                </c:ext>
              </c:extLst>
            </c:dLbl>
            <c:dLbl>
              <c:idx val="6"/>
              <c:layout>
                <c:manualLayout>
                  <c:x val="-3.9628703703703631E-2"/>
                  <c:y val="5.438795408399171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BE-409F-8FFE-C4CE8E0817F1}"/>
                </c:ext>
              </c:extLst>
            </c:dLbl>
            <c:dLbl>
              <c:idx val="7"/>
              <c:layout>
                <c:manualLayout>
                  <c:x val="-3.9628858024691356E-2"/>
                  <c:y val="4.6728584926522328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BE-409F-8FFE-C4CE8E0817F1}"/>
                </c:ext>
              </c:extLst>
            </c:dLbl>
            <c:dLbl>
              <c:idx val="8"/>
              <c:layout>
                <c:manualLayout>
                  <c:x val="-3.7668800854843087E-2"/>
                  <c:y val="2.809131795443873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BE-409F-8FFE-C4CE8E0817F1}"/>
                </c:ext>
              </c:extLst>
            </c:dLbl>
            <c:dLbl>
              <c:idx val="9"/>
              <c:layout>
                <c:manualLayout>
                  <c:x val="-3.9628703703703701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BE-409F-8FFE-C4CE8E0817F1}"/>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'P12'!$M$35:$X$35</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'P12'!$M$38:$X$38</c:f>
              <c:numCache>
                <c:formatCode>#,##0.0_);[Red]\(#,##0.0\)</c:formatCode>
                <c:ptCount val="12"/>
                <c:pt idx="0">
                  <c:v>47.8</c:v>
                </c:pt>
                <c:pt idx="1">
                  <c:v>49</c:v>
                </c:pt>
                <c:pt idx="2">
                  <c:v>49.6</c:v>
                </c:pt>
                <c:pt idx="3">
                  <c:v>50.4</c:v>
                </c:pt>
                <c:pt idx="4">
                  <c:v>51</c:v>
                </c:pt>
                <c:pt idx="5">
                  <c:v>51.7</c:v>
                </c:pt>
                <c:pt idx="6">
                  <c:v>51.8</c:v>
                </c:pt>
                <c:pt idx="7">
                  <c:v>52.6</c:v>
                </c:pt>
                <c:pt idx="8">
                  <c:v>51.7</c:v>
                </c:pt>
                <c:pt idx="9">
                  <c:v>51.9</c:v>
                </c:pt>
                <c:pt idx="10" formatCode="0.0_)">
                  <c:v>51.6</c:v>
                </c:pt>
                <c:pt idx="11" formatCode="0.0_);[Red]\(0.0\)">
                  <c:v>51.1</c:v>
                </c:pt>
              </c:numCache>
            </c:numRef>
          </c:val>
          <c:smooth val="0"/>
          <c:extLst>
            <c:ext xmlns:c16="http://schemas.microsoft.com/office/drawing/2014/chart" uri="{C3380CC4-5D6E-409C-BE32-E72D297353CC}">
              <c16:uniqueId val="{0000000A-D1BE-409F-8FFE-C4CE8E0817F1}"/>
            </c:ext>
          </c:extLst>
        </c:ser>
        <c:ser>
          <c:idx val="4"/>
          <c:order val="3"/>
          <c:tx>
            <c:strRef>
              <c:f>'P12'!$L$39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'P12'!$M$35:$X$35</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'P12'!$M$39:$X$39</c:f>
              <c:numCache>
                <c:formatCode>#,##0.0_);[Red]\(#,##0.0\)</c:formatCode>
                <c:ptCount val="12"/>
                <c:pt idx="0">
                  <c:v>51.9</c:v>
                </c:pt>
                <c:pt idx="1">
                  <c:v>52.8</c:v>
                </c:pt>
                <c:pt idx="2">
                  <c:v>53.2</c:v>
                </c:pt>
                <c:pt idx="3">
                  <c:v>53.3</c:v>
                </c:pt>
                <c:pt idx="4">
                  <c:v>53.7</c:v>
                </c:pt>
                <c:pt idx="5">
                  <c:v>54.1</c:v>
                </c:pt>
                <c:pt idx="6">
                  <c:v>54.9</c:v>
                </c:pt>
                <c:pt idx="7">
                  <c:v>54.4</c:v>
                </c:pt>
                <c:pt idx="8">
                  <c:v>55.3</c:v>
                </c:pt>
                <c:pt idx="9">
                  <c:v>53.8</c:v>
                </c:pt>
                <c:pt idx="10" formatCode="0.0_)">
                  <c:v>54.2</c:v>
                </c:pt>
                <c:pt idx="11" formatCode="0.0_);[Red]\(0.0\)">
                  <c:v>53.1</c:v>
                </c:pt>
              </c:numCache>
            </c:numRef>
          </c:val>
          <c:smooth val="0"/>
          <c:extLst>
            <c:ext xmlns:c16="http://schemas.microsoft.com/office/drawing/2014/chart" uri="{C3380CC4-5D6E-409C-BE32-E72D297353CC}">
              <c16:uniqueId val="{0000000B-D1BE-409F-8FFE-C4CE8E0817F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34191584947587E-4"/>
              <c:y val="2.30093429095273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2"/>
          <c:y val="0.91866625514403299"/>
          <c:w val="0.87784475308641952"/>
          <c:h val="6.7552579365079371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1398697863"/>
          <c:y val="9.560398095668328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110.1</c:v>
                </c:pt>
                <c:pt idx="1">
                  <c:v>115.8</c:v>
                </c:pt>
                <c:pt idx="2">
                  <c:v>121.8</c:v>
                </c:pt>
                <c:pt idx="3">
                  <c:v>127.6</c:v>
                </c:pt>
                <c:pt idx="4">
                  <c:v>134.1</c:v>
                </c:pt>
                <c:pt idx="5">
                  <c:v>140.9</c:v>
                </c:pt>
                <c:pt idx="6">
                  <c:v>147.30000000000001</c:v>
                </c:pt>
                <c:pt idx="7">
                  <c:v>152.1</c:v>
                </c:pt>
                <c:pt idx="8">
                  <c:v>155</c:v>
                </c:pt>
                <c:pt idx="9">
                  <c:v>156.5</c:v>
                </c:pt>
                <c:pt idx="10">
                  <c:v>157.30000000000001</c:v>
                </c:pt>
                <c:pt idx="11">
                  <c:v>157.69999999999999</c:v>
                </c:pt>
                <c:pt idx="12">
                  <c:v>158</c:v>
                </c:pt>
              </c:numCache>
            </c:numRef>
          </c:val>
          <c:extLst>
            <c:ext xmlns:c16="http://schemas.microsoft.com/office/drawing/2014/chart" uri="{C3380CC4-5D6E-409C-BE32-E72D297353CC}">
              <c16:uniqueId val="{00000000-7FF6-4825-8131-C8E7BB90A126}"/>
            </c:ext>
          </c:extLst>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111.9</c:v>
                </c:pt>
                <c:pt idx="1">
                  <c:v>116.9</c:v>
                </c:pt>
                <c:pt idx="2">
                  <c:v>123.1</c:v>
                </c:pt>
                <c:pt idx="3">
                  <c:v>129.4</c:v>
                </c:pt>
                <c:pt idx="4">
                  <c:v>135.4</c:v>
                </c:pt>
                <c:pt idx="5">
                  <c:v>143.19999999999999</c:v>
                </c:pt>
                <c:pt idx="6">
                  <c:v>148.5</c:v>
                </c:pt>
                <c:pt idx="7">
                  <c:v>153.19999999999999</c:v>
                </c:pt>
                <c:pt idx="8">
                  <c:v>156.1</c:v>
                </c:pt>
                <c:pt idx="9">
                  <c:v>156.9</c:v>
                </c:pt>
                <c:pt idx="10">
                  <c:v>157.80000000000001</c:v>
                </c:pt>
                <c:pt idx="11">
                  <c:v>158.19999999999999</c:v>
                </c:pt>
                <c:pt idx="12">
                  <c:v>157.69999999999999</c:v>
                </c:pt>
              </c:numCache>
            </c:numRef>
          </c:val>
          <c:extLst>
            <c:ext xmlns:c16="http://schemas.microsoft.com/office/drawing/2014/chart" uri="{C3380CC4-5D6E-409C-BE32-E72D297353CC}">
              <c16:uniqueId val="{00000001-7FF6-4825-8131-C8E7BB90A126}"/>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19</c:v>
                </c:pt>
                <c:pt idx="1">
                  <c:v>21.2</c:v>
                </c:pt>
                <c:pt idx="2">
                  <c:v>23.9</c:v>
                </c:pt>
                <c:pt idx="3">
                  <c:v>27</c:v>
                </c:pt>
                <c:pt idx="4">
                  <c:v>30.6</c:v>
                </c:pt>
                <c:pt idx="5">
                  <c:v>35</c:v>
                </c:pt>
                <c:pt idx="6">
                  <c:v>39.799999999999997</c:v>
                </c:pt>
                <c:pt idx="7">
                  <c:v>44.4</c:v>
                </c:pt>
                <c:pt idx="8">
                  <c:v>47.6</c:v>
                </c:pt>
                <c:pt idx="9">
                  <c:v>50</c:v>
                </c:pt>
                <c:pt idx="10">
                  <c:v>51.3</c:v>
                </c:pt>
                <c:pt idx="11">
                  <c:v>52.3</c:v>
                </c:pt>
                <c:pt idx="12">
                  <c:v>52.5</c:v>
                </c:pt>
              </c:numCache>
            </c:numRef>
          </c:val>
          <c:smooth val="0"/>
          <c:extLst>
            <c:ext xmlns:c16="http://schemas.microsoft.com/office/drawing/2014/chart" uri="{C3380CC4-5D6E-409C-BE32-E72D297353CC}">
              <c16:uniqueId val="{00000002-7FF6-4825-8131-C8E7BB90A126}"/>
            </c:ext>
          </c:extLst>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19.600000000000001</c:v>
                </c:pt>
                <c:pt idx="1">
                  <c:v>21.8</c:v>
                </c:pt>
                <c:pt idx="2">
                  <c:v>24.8</c:v>
                </c:pt>
                <c:pt idx="3">
                  <c:v>28.3</c:v>
                </c:pt>
                <c:pt idx="4">
                  <c:v>32</c:v>
                </c:pt>
                <c:pt idx="5">
                  <c:v>37.1</c:v>
                </c:pt>
                <c:pt idx="6">
                  <c:v>41.3</c:v>
                </c:pt>
                <c:pt idx="7">
                  <c:v>46.3</c:v>
                </c:pt>
                <c:pt idx="8">
                  <c:v>49</c:v>
                </c:pt>
                <c:pt idx="9">
                  <c:v>51.1</c:v>
                </c:pt>
                <c:pt idx="10">
                  <c:v>52.8</c:v>
                </c:pt>
                <c:pt idx="11">
                  <c:v>53</c:v>
                </c:pt>
                <c:pt idx="12">
                  <c:v>53.1</c:v>
                </c:pt>
              </c:numCache>
            </c:numRef>
          </c:val>
          <c:smooth val="0"/>
          <c:extLst>
            <c:ext xmlns:c16="http://schemas.microsoft.com/office/drawing/2014/chart" uri="{C3380CC4-5D6E-409C-BE32-E72D297353CC}">
              <c16:uniqueId val="{00000003-7FF6-4825-8131-C8E7BB90A126}"/>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593487163796E-3"/>
              <c:y val="1.2168654868775159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9332399403"/>
              <c:y val="2.676915844158572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図－４　肥満傾向児（女子）の出現率の比較（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23</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3</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0968337522881941"/>
          <c:y val="2.2401650798532661E-3"/>
        </c:manualLayout>
      </c:layout>
      <c:overlay val="0"/>
    </c:title>
    <c:autoTitleDeleted val="0"/>
    <c:plotArea>
      <c:layout>
        <c:manualLayout>
          <c:layoutTarget val="inner"/>
          <c:xMode val="edge"/>
          <c:yMode val="edge"/>
          <c:x val="0.11188132716049384"/>
          <c:y val="9.0015079365079381E-2"/>
          <c:w val="0.86656003086419742"/>
          <c:h val="0.7691974206349208"/>
        </c:manualLayout>
      </c:layout>
      <c:barChart>
        <c:barDir val="col"/>
        <c:grouping val="clustered"/>
        <c:varyColors val="0"/>
        <c:ser>
          <c:idx val="2"/>
          <c:order val="2"/>
          <c:tx>
            <c:strRef>
              <c:f>'P7'!$L$15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extLst>
              <c:ext xmlns:c16="http://schemas.microsoft.com/office/drawing/2014/chart" uri="{C3380CC4-5D6E-409C-BE32-E72D297353CC}">
                <c16:uniqueId val="{00000000-F9E9-4EA2-B88C-43930CBA7281}"/>
              </c:ext>
            </c:extLst>
          </c:dPt>
          <c:dPt>
            <c:idx val="10"/>
            <c:invertIfNegative val="0"/>
            <c:bubble3D val="0"/>
            <c:extLst>
              <c:ext xmlns:c16="http://schemas.microsoft.com/office/drawing/2014/chart" uri="{C3380CC4-5D6E-409C-BE32-E72D297353CC}">
                <c16:uniqueId val="{00000001-F9E9-4EA2-B88C-43930CBA7281}"/>
              </c:ext>
            </c:extLst>
          </c:dPt>
          <c:dPt>
            <c:idx val="11"/>
            <c:invertIfNegative val="0"/>
            <c:bubble3D val="0"/>
            <c:extLst>
              <c:ext xmlns:c16="http://schemas.microsoft.com/office/drawing/2014/chart" uri="{C3380CC4-5D6E-409C-BE32-E72D297353CC}">
                <c16:uniqueId val="{00000002-F9E9-4EA2-B88C-43930CBA7281}"/>
              </c:ext>
            </c:extLst>
          </c:dPt>
          <c:dLbls>
            <c:dLbl>
              <c:idx val="0"/>
              <c:layout>
                <c:manualLayout>
                  <c:x val="2.2246941045606229E-3"/>
                  <c:y val="0"/>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B-4F14-909D-19DA9362993D}"/>
                </c:ext>
              </c:extLst>
            </c:dLbl>
            <c:dLbl>
              <c:idx val="7"/>
              <c:layout>
                <c:manualLayout>
                  <c:x val="7.1861309769712849E-17"/>
                  <c:y val="7.559920634920634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9-4EA2-B88C-43930CBA7281}"/>
                </c:ext>
              </c:extLst>
            </c:dLbl>
            <c:dLbl>
              <c:idx val="10"/>
              <c:layout>
                <c:manualLayout>
                  <c:x val="-1.9598765432098765E-3"/>
                  <c:y val="-7.559523809523902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E9-4EA2-B88C-43930CBA7281}"/>
                </c:ext>
              </c:extLst>
            </c:dLbl>
            <c:dLbl>
              <c:idx val="11"/>
              <c:layout>
                <c:manualLayout>
                  <c:x val="0"/>
                  <c:y val="-1.0079365079365079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E9-4EA2-B88C-43930CBA7281}"/>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'P7'!$M$15:$Y$15</c:f>
              <c:numCache>
                <c:formatCode>#,##0.00;"△ "#,##0.00</c:formatCode>
                <c:ptCount val="13"/>
                <c:pt idx="0">
                  <c:v>2.8200000000000003</c:v>
                </c:pt>
                <c:pt idx="1">
                  <c:v>-0.79</c:v>
                </c:pt>
                <c:pt idx="2">
                  <c:v>1.2199999999999998</c:v>
                </c:pt>
                <c:pt idx="3">
                  <c:v>3.41</c:v>
                </c:pt>
                <c:pt idx="4">
                  <c:v>-0.9399999999999995</c:v>
                </c:pt>
                <c:pt idx="5">
                  <c:v>1.2300000000000004</c:v>
                </c:pt>
                <c:pt idx="6">
                  <c:v>0.69999999999999929</c:v>
                </c:pt>
                <c:pt idx="7">
                  <c:v>2.1900000000000013</c:v>
                </c:pt>
                <c:pt idx="8">
                  <c:v>-1.3000000000000007</c:v>
                </c:pt>
                <c:pt idx="9">
                  <c:v>-3.4500000000000011</c:v>
                </c:pt>
                <c:pt idx="10">
                  <c:v>0.30999999999999872</c:v>
                </c:pt>
                <c:pt idx="11">
                  <c:v>-0.1899999999999995</c:v>
                </c:pt>
                <c:pt idx="12">
                  <c:v>1.3399999999999999</c:v>
                </c:pt>
              </c:numCache>
            </c:numRef>
          </c:val>
          <c:extLst>
            <c:ext xmlns:c16="http://schemas.microsoft.com/office/drawing/2014/chart" uri="{C3380CC4-5D6E-409C-BE32-E72D297353CC}">
              <c16:uniqueId val="{00000003-F9E9-4EA2-B88C-43930CBA7281}"/>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'P7'!$L$13</c:f>
              <c:strCache>
                <c:ptCount val="1"/>
                <c:pt idx="0">
                  <c:v>平成23年度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'P7'!$M$12:$Y$12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'P7'!$M$13:$Y$13</c:f>
              <c:numCache>
                <c:formatCode>0.00_);[Red]\(0.00\)</c:formatCode>
                <c:ptCount val="13"/>
                <c:pt idx="0">
                  <c:v>2.42</c:v>
                </c:pt>
                <c:pt idx="1">
                  <c:v>6.61</c:v>
                </c:pt>
                <c:pt idx="2">
                  <c:v>7.78</c:v>
                </c:pt>
                <c:pt idx="3">
                  <c:v>8.48</c:v>
                </c:pt>
                <c:pt idx="4">
                  <c:v>11.61</c:v>
                </c:pt>
                <c:pt idx="5">
                  <c:v>10.28</c:v>
                </c:pt>
                <c:pt idx="6">
                  <c:v>8.8800000000000008</c:v>
                </c:pt>
                <c:pt idx="7">
                  <c:v>10.19</c:v>
                </c:pt>
                <c:pt idx="8">
                  <c:v>10.42</c:v>
                </c:pt>
                <c:pt idx="9">
                  <c:v>12.56</c:v>
                </c:pt>
                <c:pt idx="10">
                  <c:v>11.05</c:v>
                </c:pt>
                <c:pt idx="11">
                  <c:v>7.1</c:v>
                </c:pt>
                <c:pt idx="12">
                  <c:v>9</c:v>
                </c:pt>
              </c:numCache>
            </c:numRef>
          </c:val>
          <c:smooth val="0"/>
          <c:extLst>
            <c:ext xmlns:c16="http://schemas.microsoft.com/office/drawing/2014/chart" uri="{C3380CC4-5D6E-409C-BE32-E72D297353CC}">
              <c16:uniqueId val="{00000004-F9E9-4EA2-B88C-43930CBA7281}"/>
            </c:ext>
          </c:extLst>
        </c:ser>
        <c:ser>
          <c:idx val="1"/>
          <c:order val="1"/>
          <c:tx>
            <c:strRef>
              <c:f>'P7'!$L$14</c:f>
              <c:strCache>
                <c:ptCount val="1"/>
                <c:pt idx="0">
                  <c:v>令和3年度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'P7'!$M$12:$Y$12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'P7'!$M$14:$Y$14</c:f>
              <c:numCache>
                <c:formatCode>0.00_);[Red]\(0.00\)</c:formatCode>
                <c:ptCount val="13"/>
                <c:pt idx="0">
                  <c:v>5.24</c:v>
                </c:pt>
                <c:pt idx="1">
                  <c:v>5.82</c:v>
                </c:pt>
                <c:pt idx="2">
                  <c:v>9</c:v>
                </c:pt>
                <c:pt idx="3">
                  <c:v>11.89</c:v>
                </c:pt>
                <c:pt idx="4">
                  <c:v>10.67</c:v>
                </c:pt>
                <c:pt idx="5">
                  <c:v>11.51</c:v>
                </c:pt>
                <c:pt idx="6">
                  <c:v>9.58</c:v>
                </c:pt>
                <c:pt idx="7">
                  <c:v>12.38</c:v>
                </c:pt>
                <c:pt idx="8">
                  <c:v>9.1199999999999992</c:v>
                </c:pt>
                <c:pt idx="9">
                  <c:v>9.11</c:v>
                </c:pt>
                <c:pt idx="10">
                  <c:v>11.36</c:v>
                </c:pt>
                <c:pt idx="11">
                  <c:v>6.91</c:v>
                </c:pt>
                <c:pt idx="12">
                  <c:v>10.34</c:v>
                </c:pt>
              </c:numCache>
            </c:numRef>
          </c:val>
          <c:smooth val="0"/>
          <c:extLst>
            <c:ext xmlns:c16="http://schemas.microsoft.com/office/drawing/2014/chart" uri="{C3380CC4-5D6E-409C-BE32-E72D297353CC}">
              <c16:uniqueId val="{00000005-F9E9-4EA2-B88C-43930CBA7281}"/>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0086447759102415E-2"/>
              <c:y val="4.42554195883911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4"/>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図－３　肥満傾向児（男子）の出現率の比較（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23</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3</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2536256382857595"/>
          <c:y val="1.5396966405565725E-3"/>
        </c:manualLayout>
      </c:layout>
      <c:overlay val="0"/>
    </c:title>
    <c:autoTitleDeleted val="0"/>
    <c:plotArea>
      <c:layout>
        <c:manualLayout>
          <c:layoutTarget val="inner"/>
          <c:xMode val="edge"/>
          <c:yMode val="edge"/>
          <c:x val="0.11188132716049384"/>
          <c:y val="9.0015079365079381E-2"/>
          <c:w val="0.86656003086419742"/>
          <c:h val="0.77020515873015871"/>
        </c:manualLayout>
      </c:layout>
      <c:barChart>
        <c:barDir val="col"/>
        <c:grouping val="clustered"/>
        <c:varyColors val="0"/>
        <c:ser>
          <c:idx val="2"/>
          <c:order val="2"/>
          <c:tx>
            <c:strRef>
              <c:f>'P7'!$L$6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extLst>
              <c:ext xmlns:c16="http://schemas.microsoft.com/office/drawing/2014/chart" uri="{C3380CC4-5D6E-409C-BE32-E72D297353CC}">
                <c16:uniqueId val="{00000000-0EB4-4F42-89A8-48FF28F9AC94}"/>
              </c:ext>
            </c:extLst>
          </c:dPt>
          <c:dPt>
            <c:idx val="6"/>
            <c:invertIfNegative val="0"/>
            <c:bubble3D val="0"/>
            <c:extLst>
              <c:ext xmlns:c16="http://schemas.microsoft.com/office/drawing/2014/chart" uri="{C3380CC4-5D6E-409C-BE32-E72D297353CC}">
                <c16:uniqueId val="{00000001-0EB4-4F42-89A8-48FF28F9AC94}"/>
              </c:ext>
            </c:extLst>
          </c:dPt>
          <c:dPt>
            <c:idx val="11"/>
            <c:invertIfNegative val="0"/>
            <c:bubble3D val="0"/>
            <c:extLst>
              <c:ext xmlns:c16="http://schemas.microsoft.com/office/drawing/2014/chart" uri="{C3380CC4-5D6E-409C-BE32-E72D297353CC}">
                <c16:uniqueId val="{00000002-0EB4-4F42-89A8-48FF28F9AC94}"/>
              </c:ext>
            </c:extLst>
          </c:dPt>
          <c:dLbls>
            <c:dLbl>
              <c:idx val="0"/>
              <c:layout>
                <c:manualLayout>
                  <c:x val="-2.0392793712512559E-17"/>
                  <c:y val="0"/>
                </c:manualLayout>
              </c:layout>
              <c:spPr>
                <a:solidFill>
                  <a:schemeClr val="bg1"/>
                </a:solid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BF-4FCC-A272-BFDA39076759}"/>
                </c:ext>
              </c:extLst>
            </c:dLbl>
            <c:dLbl>
              <c:idx val="5"/>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B4-4F42-89A8-48FF28F9AC94}"/>
                </c:ext>
              </c:extLst>
            </c:dLbl>
            <c:dLbl>
              <c:idx val="6"/>
              <c:layout>
                <c:manualLayout>
                  <c:x val="-1.5432098765432099E-7"/>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B4-4F42-89A8-48FF28F9AC94}"/>
                </c:ext>
              </c:extLst>
            </c:dLbl>
            <c:dLbl>
              <c:idx val="11"/>
              <c:layout>
                <c:manualLayout>
                  <c:x val="0"/>
                  <c:y val="1.2600396825396825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4-4F42-89A8-48FF28F9AC94}"/>
                </c:ext>
              </c:extLst>
            </c:dLbl>
            <c:spPr>
              <a:no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'P7'!$M$6:$Y$6</c:f>
              <c:numCache>
                <c:formatCode>#,##0.00;"△ "#,##0.00</c:formatCode>
                <c:ptCount val="13"/>
                <c:pt idx="0">
                  <c:v>2.6999999999999997</c:v>
                </c:pt>
                <c:pt idx="1">
                  <c:v>0.46999999999999975</c:v>
                </c:pt>
                <c:pt idx="2">
                  <c:v>0.38999999999999879</c:v>
                </c:pt>
                <c:pt idx="3">
                  <c:v>2.08</c:v>
                </c:pt>
                <c:pt idx="4">
                  <c:v>3.25</c:v>
                </c:pt>
                <c:pt idx="5">
                  <c:v>3.5800000000000018</c:v>
                </c:pt>
                <c:pt idx="6">
                  <c:v>4.1000000000000014</c:v>
                </c:pt>
                <c:pt idx="7">
                  <c:v>3.09</c:v>
                </c:pt>
                <c:pt idx="8">
                  <c:v>4.1400000000000006</c:v>
                </c:pt>
                <c:pt idx="9">
                  <c:v>1.58</c:v>
                </c:pt>
                <c:pt idx="10">
                  <c:v>1.8000000000000007</c:v>
                </c:pt>
                <c:pt idx="11">
                  <c:v>3.4700000000000006</c:v>
                </c:pt>
                <c:pt idx="12">
                  <c:v>-0.65999999999999659</c:v>
                </c:pt>
              </c:numCache>
            </c:numRef>
          </c:val>
          <c:extLst>
            <c:ext xmlns:c16="http://schemas.microsoft.com/office/drawing/2014/chart" uri="{C3380CC4-5D6E-409C-BE32-E72D297353CC}">
              <c16:uniqueId val="{00000003-0EB4-4F42-89A8-48FF28F9AC94}"/>
            </c:ext>
          </c:extLst>
        </c:ser>
        <c:dLbls>
          <c:showLegendKey val="0"/>
          <c:showVal val="0"/>
          <c:showCatName val="0"/>
          <c:showSerName val="0"/>
          <c:showPercent val="0"/>
          <c:showBubbleSize val="0"/>
        </c:dLbls>
        <c:gapWidth val="100"/>
        <c:axId val="11"/>
        <c:axId val="12"/>
      </c:barChart>
      <c:lineChart>
        <c:grouping val="standard"/>
        <c:varyColors val="0"/>
        <c:ser>
          <c:idx val="0"/>
          <c:order val="0"/>
          <c:tx>
            <c:strRef>
              <c:f>'P7'!$L$4</c:f>
              <c:strCache>
                <c:ptCount val="1"/>
                <c:pt idx="0">
                  <c:v>平成23年度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'P7'!$M$3:$Y$3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'P7'!$M$4:$Y$4</c:f>
              <c:numCache>
                <c:formatCode>0.00_);[Red]\(0.00\)</c:formatCode>
                <c:ptCount val="13"/>
                <c:pt idx="0">
                  <c:v>2.89</c:v>
                </c:pt>
                <c:pt idx="1">
                  <c:v>5.29</c:v>
                </c:pt>
                <c:pt idx="2">
                  <c:v>8.56</c:v>
                </c:pt>
                <c:pt idx="3">
                  <c:v>8.52</c:v>
                </c:pt>
                <c:pt idx="4">
                  <c:v>12.52</c:v>
                </c:pt>
                <c:pt idx="5">
                  <c:v>13.02</c:v>
                </c:pt>
                <c:pt idx="6">
                  <c:v>10.7</c:v>
                </c:pt>
                <c:pt idx="7">
                  <c:v>12.93</c:v>
                </c:pt>
                <c:pt idx="8">
                  <c:v>9.59</c:v>
                </c:pt>
                <c:pt idx="9">
                  <c:v>11.03</c:v>
                </c:pt>
                <c:pt idx="10">
                  <c:v>13.35</c:v>
                </c:pt>
                <c:pt idx="11">
                  <c:v>11.03</c:v>
                </c:pt>
                <c:pt idx="12">
                  <c:v>17.579999999999998</c:v>
                </c:pt>
              </c:numCache>
            </c:numRef>
          </c:val>
          <c:smooth val="0"/>
          <c:extLst>
            <c:ext xmlns:c16="http://schemas.microsoft.com/office/drawing/2014/chart" uri="{C3380CC4-5D6E-409C-BE32-E72D297353CC}">
              <c16:uniqueId val="{00000004-0EB4-4F42-89A8-48FF28F9AC94}"/>
            </c:ext>
          </c:extLst>
        </c:ser>
        <c:ser>
          <c:idx val="1"/>
          <c:order val="1"/>
          <c:tx>
            <c:strRef>
              <c:f>'P7'!$L$5</c:f>
              <c:strCache>
                <c:ptCount val="1"/>
                <c:pt idx="0">
                  <c:v>令和3年度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'P7'!$M$3:$Y$3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'P7'!$M$5:$Y$5</c:f>
              <c:numCache>
                <c:formatCode>0.00_);[Red]\(0.00\)</c:formatCode>
                <c:ptCount val="13"/>
                <c:pt idx="0">
                  <c:v>5.59</c:v>
                </c:pt>
                <c:pt idx="1">
                  <c:v>5.76</c:v>
                </c:pt>
                <c:pt idx="2">
                  <c:v>8.9499999999999993</c:v>
                </c:pt>
                <c:pt idx="3">
                  <c:v>10.6</c:v>
                </c:pt>
                <c:pt idx="4">
                  <c:v>15.77</c:v>
                </c:pt>
                <c:pt idx="5">
                  <c:v>16.600000000000001</c:v>
                </c:pt>
                <c:pt idx="6">
                  <c:v>14.8</c:v>
                </c:pt>
                <c:pt idx="7">
                  <c:v>16.02</c:v>
                </c:pt>
                <c:pt idx="8">
                  <c:v>13.73</c:v>
                </c:pt>
                <c:pt idx="9">
                  <c:v>12.61</c:v>
                </c:pt>
                <c:pt idx="10">
                  <c:v>15.15</c:v>
                </c:pt>
                <c:pt idx="11">
                  <c:v>14.5</c:v>
                </c:pt>
                <c:pt idx="12">
                  <c:v>16.920000000000002</c:v>
                </c:pt>
              </c:numCache>
            </c:numRef>
          </c:val>
          <c:smooth val="0"/>
          <c:extLst>
            <c:ext xmlns:c16="http://schemas.microsoft.com/office/drawing/2014/chart" uri="{C3380CC4-5D6E-409C-BE32-E72D297353CC}">
              <c16:uniqueId val="{00000005-0EB4-4F42-89A8-48FF28F9AC94}"/>
            </c:ext>
          </c:extLst>
        </c:ser>
        <c:dLbls>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2.3412365445420545E-2"/>
              <c:y val="4.4163097356408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crossAx val="11"/>
        <c:crosses val="max"/>
        <c:crossBetween val="between"/>
        <c:majorUnit val="5"/>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&amp;C- 7 -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図－５　痩身傾向児（男子）の出現率の比較（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23</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3</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360321617194958"/>
          <c:y val="4.012117722168672E-3"/>
        </c:manualLayout>
      </c:layout>
      <c:overlay val="0"/>
    </c:title>
    <c:autoTitleDeleted val="0"/>
    <c:plotArea>
      <c:layout>
        <c:manualLayout>
          <c:layoutTarget val="inner"/>
          <c:xMode val="edge"/>
          <c:yMode val="edge"/>
          <c:x val="9.620231481481481E-2"/>
          <c:y val="0.10177438271604938"/>
          <c:w val="0.88223904320987645"/>
          <c:h val="0.76415773809523813"/>
        </c:manualLayout>
      </c:layout>
      <c:barChart>
        <c:barDir val="col"/>
        <c:grouping val="clustered"/>
        <c:varyColors val="0"/>
        <c:ser>
          <c:idx val="2"/>
          <c:order val="2"/>
          <c:tx>
            <c:strRef>
              <c:f>'P8'!$L$7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ADA1-43CA-90FB-CCECA03E46CF}"/>
              </c:ext>
            </c:extLst>
          </c:dPt>
          <c:dPt>
            <c:idx val="1"/>
            <c:invertIfNegative val="0"/>
            <c:bubble3D val="0"/>
            <c:extLst>
              <c:ext xmlns:c16="http://schemas.microsoft.com/office/drawing/2014/chart" uri="{C3380CC4-5D6E-409C-BE32-E72D297353CC}">
                <c16:uniqueId val="{00000001-ADA1-43CA-90FB-CCECA03E46CF}"/>
              </c:ext>
            </c:extLst>
          </c:dPt>
          <c:dPt>
            <c:idx val="2"/>
            <c:invertIfNegative val="0"/>
            <c:bubble3D val="0"/>
            <c:extLst>
              <c:ext xmlns:c16="http://schemas.microsoft.com/office/drawing/2014/chart" uri="{C3380CC4-5D6E-409C-BE32-E72D297353CC}">
                <c16:uniqueId val="{00000002-ADA1-43CA-90FB-CCECA03E46CF}"/>
              </c:ext>
            </c:extLst>
          </c:dPt>
          <c:dPt>
            <c:idx val="4"/>
            <c:invertIfNegative val="0"/>
            <c:bubble3D val="0"/>
            <c:extLst>
              <c:ext xmlns:c16="http://schemas.microsoft.com/office/drawing/2014/chart" uri="{C3380CC4-5D6E-409C-BE32-E72D297353CC}">
                <c16:uniqueId val="{00000003-ADA1-43CA-90FB-CCECA03E46CF}"/>
              </c:ext>
            </c:extLst>
          </c:dPt>
          <c:dPt>
            <c:idx val="8"/>
            <c:invertIfNegative val="0"/>
            <c:bubble3D val="0"/>
            <c:extLst>
              <c:ext xmlns:c16="http://schemas.microsoft.com/office/drawing/2014/chart" uri="{C3380CC4-5D6E-409C-BE32-E72D297353CC}">
                <c16:uniqueId val="{00000004-ADA1-43CA-90FB-CCECA03E46CF}"/>
              </c:ext>
            </c:extLst>
          </c:dPt>
          <c:dPt>
            <c:idx val="9"/>
            <c:invertIfNegative val="0"/>
            <c:bubble3D val="0"/>
            <c:extLst>
              <c:ext xmlns:c16="http://schemas.microsoft.com/office/drawing/2014/chart" uri="{C3380CC4-5D6E-409C-BE32-E72D297353CC}">
                <c16:uniqueId val="{00000005-ADA1-43CA-90FB-CCECA03E46CF}"/>
              </c:ext>
            </c:extLst>
          </c:dPt>
          <c:dPt>
            <c:idx val="10"/>
            <c:invertIfNegative val="0"/>
            <c:bubble3D val="0"/>
            <c:extLst>
              <c:ext xmlns:c16="http://schemas.microsoft.com/office/drawing/2014/chart" uri="{C3380CC4-5D6E-409C-BE32-E72D297353CC}">
                <c16:uniqueId val="{00000006-ADA1-43CA-90FB-CCECA03E46CF}"/>
              </c:ext>
            </c:extLst>
          </c:dPt>
          <c:dPt>
            <c:idx val="11"/>
            <c:invertIfNegative val="0"/>
            <c:bubble3D val="0"/>
            <c:extLst>
              <c:ext xmlns:c16="http://schemas.microsoft.com/office/drawing/2014/chart" uri="{C3380CC4-5D6E-409C-BE32-E72D297353CC}">
                <c16:uniqueId val="{00000007-ADA1-43CA-90FB-CCECA03E46CF}"/>
              </c:ext>
            </c:extLst>
          </c:dPt>
          <c:dPt>
            <c:idx val="12"/>
            <c:invertIfNegative val="0"/>
            <c:bubble3D val="0"/>
            <c:extLst>
              <c:ext xmlns:c16="http://schemas.microsoft.com/office/drawing/2014/chart" uri="{C3380CC4-5D6E-409C-BE32-E72D297353CC}">
                <c16:uniqueId val="{00000008-ADA1-43CA-90FB-CCECA03E46CF}"/>
              </c:ext>
            </c:extLst>
          </c:dPt>
          <c:dLbls>
            <c:dLbl>
              <c:idx val="0"/>
              <c:layout>
                <c:manualLayout>
                  <c:x val="-1.9598765432098765E-3"/>
                  <c:y val="2.5200396825395903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A1-43CA-90FB-CCECA03E46CF}"/>
                </c:ext>
              </c:extLst>
            </c:dLbl>
            <c:dLbl>
              <c:idx val="1"/>
              <c:layout>
                <c:manualLayout>
                  <c:x val="-9.4009572332870157E-4"/>
                  <c:y val="4.493200164724211E-4"/>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1-43CA-90FB-CCECA03E46CF}"/>
                </c:ext>
              </c:extLst>
            </c:dLbl>
            <c:dLbl>
              <c:idx val="2"/>
              <c:layout>
                <c:manualLayout>
                  <c:x val="-1.9598765432098765E-3"/>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1-43CA-90FB-CCECA03E46CF}"/>
                </c:ext>
              </c:extLst>
            </c:dLbl>
            <c:dLbl>
              <c:idx val="4"/>
              <c:layout>
                <c:manualLayout>
                  <c:x val="3.9197530864197531E-3"/>
                  <c:y val="0"/>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A1-43CA-90FB-CCECA03E46CF}"/>
                </c:ext>
              </c:extLst>
            </c:dLbl>
            <c:dLbl>
              <c:idx val="7"/>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E783-48D0-A477-327B802EA5CC}"/>
                </c:ext>
              </c:extLst>
            </c:dLbl>
            <c:dLbl>
              <c:idx val="8"/>
              <c:layout>
                <c:manualLayout>
                  <c:x val="-2.5660027790643815E-4"/>
                  <c:y val="-3.1024316667410904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A1-43CA-90FB-CCECA03E46CF}"/>
                </c:ext>
              </c:extLst>
            </c:dLbl>
            <c:dLbl>
              <c:idx val="9"/>
              <c:layout>
                <c:manualLayout>
                  <c:x val="-4.7413926200401418E-4"/>
                  <c:y val="2.7213233506492218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A1-43CA-90FB-CCECA03E46CF}"/>
                </c:ext>
              </c:extLst>
            </c:dLbl>
            <c:dLbl>
              <c:idx val="10"/>
              <c:layout>
                <c:manualLayout>
                  <c:x val="0"/>
                  <c:y val="-1.0079365079365079E-2"/>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A1-43CA-90FB-CCECA03E46CF}"/>
                </c:ext>
              </c:extLst>
            </c:dLbl>
            <c:dLbl>
              <c:idx val="11"/>
              <c:layout>
                <c:manualLayout>
                  <c:x val="-9.0890844526787091E-4"/>
                  <c:y val="5.4033510461475873E-3"/>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A1-43CA-90FB-CCECA03E46CF}"/>
                </c:ext>
              </c:extLst>
            </c:dLbl>
            <c:dLbl>
              <c:idx val="12"/>
              <c:layout>
                <c:manualLayout>
                  <c:x val="1.8145746487571407E-3"/>
                  <c:y val="-6.9505678519863655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A1-43CA-90FB-CCECA03E46CF}"/>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'P8'!$M$4:$Y$4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'P8'!$M$7:$Y$7</c:f>
              <c:numCache>
                <c:formatCode>#,##0.00;"△ "#,##0.00</c:formatCode>
                <c:ptCount val="13"/>
                <c:pt idx="0">
                  <c:v>-0.7</c:v>
                </c:pt>
                <c:pt idx="1">
                  <c:v>-0.35000000000000009</c:v>
                </c:pt>
                <c:pt idx="2">
                  <c:v>-0.31999999999999995</c:v>
                </c:pt>
                <c:pt idx="3">
                  <c:v>-0.35000000000000009</c:v>
                </c:pt>
                <c:pt idx="4">
                  <c:v>0.61999999999999988</c:v>
                </c:pt>
                <c:pt idx="5">
                  <c:v>-1.73</c:v>
                </c:pt>
                <c:pt idx="6">
                  <c:v>1.0000000000000231E-2</c:v>
                </c:pt>
                <c:pt idx="7">
                  <c:v>1.55</c:v>
                </c:pt>
                <c:pt idx="8">
                  <c:v>0.1100000000000001</c:v>
                </c:pt>
                <c:pt idx="9">
                  <c:v>0.69000000000000006</c:v>
                </c:pt>
                <c:pt idx="10">
                  <c:v>1.26</c:v>
                </c:pt>
                <c:pt idx="11">
                  <c:v>6.0000000000000053E-2</c:v>
                </c:pt>
                <c:pt idx="12">
                  <c:v>0.4</c:v>
                </c:pt>
              </c:numCache>
            </c:numRef>
          </c:val>
          <c:extLst>
            <c:ext xmlns:c16="http://schemas.microsoft.com/office/drawing/2014/chart" uri="{C3380CC4-5D6E-409C-BE32-E72D297353CC}">
              <c16:uniqueId val="{00000009-ADA1-43CA-90FB-CCECA03E46CF}"/>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'P8'!$L$5</c:f>
              <c:strCache>
                <c:ptCount val="1"/>
                <c:pt idx="0">
                  <c:v>平成23年度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'P8'!$M$4:$Y$4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'P8'!$M$5:$Y$5</c:f>
              <c:numCache>
                <c:formatCode>0.00_);[Red]\(0.00\)</c:formatCode>
                <c:ptCount val="13"/>
                <c:pt idx="0">
                  <c:v>0.85</c:v>
                </c:pt>
                <c:pt idx="1">
                  <c:v>0.92</c:v>
                </c:pt>
                <c:pt idx="2">
                  <c:v>0.48</c:v>
                </c:pt>
                <c:pt idx="3">
                  <c:v>1.6</c:v>
                </c:pt>
                <c:pt idx="4">
                  <c:v>0.52</c:v>
                </c:pt>
                <c:pt idx="5">
                  <c:v>3.84</c:v>
                </c:pt>
                <c:pt idx="6">
                  <c:v>2.86</c:v>
                </c:pt>
                <c:pt idx="7">
                  <c:v>1.2</c:v>
                </c:pt>
                <c:pt idx="8">
                  <c:v>1.18</c:v>
                </c:pt>
                <c:pt idx="9">
                  <c:v>0.4</c:v>
                </c:pt>
                <c:pt idx="10">
                  <c:v>1.22</c:v>
                </c:pt>
                <c:pt idx="11">
                  <c:v>0.74</c:v>
                </c:pt>
                <c:pt idx="12">
                  <c:v>0.92</c:v>
                </c:pt>
              </c:numCache>
            </c:numRef>
          </c:val>
          <c:smooth val="0"/>
          <c:extLst>
            <c:ext xmlns:c16="http://schemas.microsoft.com/office/drawing/2014/chart" uri="{C3380CC4-5D6E-409C-BE32-E72D297353CC}">
              <c16:uniqueId val="{0000000A-ADA1-43CA-90FB-CCECA03E46CF}"/>
            </c:ext>
          </c:extLst>
        </c:ser>
        <c:ser>
          <c:idx val="1"/>
          <c:order val="1"/>
          <c:tx>
            <c:strRef>
              <c:f>'P8'!$L$6</c:f>
              <c:strCache>
                <c:ptCount val="1"/>
                <c:pt idx="0">
                  <c:v>令和3年度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'P8'!$M$4:$Y$4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'P8'!$M$6:$Y$6</c:f>
              <c:numCache>
                <c:formatCode>0.00_);[Red]\(0.00\)</c:formatCode>
                <c:ptCount val="13"/>
                <c:pt idx="0">
                  <c:v>0.15</c:v>
                </c:pt>
                <c:pt idx="1">
                  <c:v>0.56999999999999995</c:v>
                </c:pt>
                <c:pt idx="2">
                  <c:v>0.16</c:v>
                </c:pt>
                <c:pt idx="3">
                  <c:v>1.25</c:v>
                </c:pt>
                <c:pt idx="4">
                  <c:v>1.1399999999999999</c:v>
                </c:pt>
                <c:pt idx="5">
                  <c:v>2.11</c:v>
                </c:pt>
                <c:pt idx="6">
                  <c:v>2.87</c:v>
                </c:pt>
                <c:pt idx="7" formatCode="#,##0.00_ ">
                  <c:v>2.75</c:v>
                </c:pt>
                <c:pt idx="8" formatCode="#,##0.00_ ">
                  <c:v>1.29</c:v>
                </c:pt>
                <c:pt idx="9" formatCode="#,##0.00_ ">
                  <c:v>1.0900000000000001</c:v>
                </c:pt>
                <c:pt idx="10">
                  <c:v>2.48</c:v>
                </c:pt>
                <c:pt idx="11">
                  <c:v>0.8</c:v>
                </c:pt>
                <c:pt idx="12">
                  <c:v>1.32</c:v>
                </c:pt>
              </c:numCache>
            </c:numRef>
          </c:val>
          <c:smooth val="0"/>
          <c:extLst>
            <c:ext xmlns:c16="http://schemas.microsoft.com/office/drawing/2014/chart" uri="{C3380CC4-5D6E-409C-BE32-E72D297353CC}">
              <c16:uniqueId val="{0000000B-ADA1-43CA-90FB-CCECA03E46CF}"/>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4"/>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5.561508706483232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図－６　痩身傾向児（女子）の出現率の比較（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23</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3</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94830651730269"/>
          <c:y val="6.5777795204300217E-3"/>
        </c:manualLayout>
      </c:layout>
      <c:overlay val="0"/>
    </c:title>
    <c:autoTitleDeleted val="0"/>
    <c:plotArea>
      <c:layout>
        <c:manualLayout>
          <c:layoutTarget val="inner"/>
          <c:xMode val="edge"/>
          <c:yMode val="edge"/>
          <c:x val="0.10394382716049384"/>
          <c:y val="9.0015079365079381E-2"/>
          <c:w val="0.87635941358024672"/>
          <c:h val="0.7691974206349208"/>
        </c:manualLayout>
      </c:layout>
      <c:barChart>
        <c:barDir val="col"/>
        <c:grouping val="clustered"/>
        <c:varyColors val="0"/>
        <c:ser>
          <c:idx val="2"/>
          <c:order val="2"/>
          <c:tx>
            <c:strRef>
              <c:f>'P8'!$L$15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C9C4-4AD4-AC68-8C6D6C9819AE}"/>
              </c:ext>
            </c:extLst>
          </c:dPt>
          <c:dPt>
            <c:idx val="1"/>
            <c:invertIfNegative val="0"/>
            <c:bubble3D val="0"/>
            <c:extLst>
              <c:ext xmlns:c16="http://schemas.microsoft.com/office/drawing/2014/chart" uri="{C3380CC4-5D6E-409C-BE32-E72D297353CC}">
                <c16:uniqueId val="{00000001-C9C4-4AD4-AC68-8C6D6C9819AE}"/>
              </c:ext>
            </c:extLst>
          </c:dPt>
          <c:dPt>
            <c:idx val="2"/>
            <c:invertIfNegative val="0"/>
            <c:bubble3D val="0"/>
            <c:extLst>
              <c:ext xmlns:c16="http://schemas.microsoft.com/office/drawing/2014/chart" uri="{C3380CC4-5D6E-409C-BE32-E72D297353CC}">
                <c16:uniqueId val="{00000002-C9C4-4AD4-AC68-8C6D6C9819AE}"/>
              </c:ext>
            </c:extLst>
          </c:dPt>
          <c:dPt>
            <c:idx val="3"/>
            <c:invertIfNegative val="0"/>
            <c:bubble3D val="0"/>
            <c:extLst>
              <c:ext xmlns:c16="http://schemas.microsoft.com/office/drawing/2014/chart" uri="{C3380CC4-5D6E-409C-BE32-E72D297353CC}">
                <c16:uniqueId val="{00000003-C9C4-4AD4-AC68-8C6D6C9819AE}"/>
              </c:ext>
            </c:extLst>
          </c:dPt>
          <c:dPt>
            <c:idx val="4"/>
            <c:invertIfNegative val="0"/>
            <c:bubble3D val="0"/>
            <c:extLst>
              <c:ext xmlns:c16="http://schemas.microsoft.com/office/drawing/2014/chart" uri="{C3380CC4-5D6E-409C-BE32-E72D297353CC}">
                <c16:uniqueId val="{00000004-C9C4-4AD4-AC68-8C6D6C9819AE}"/>
              </c:ext>
            </c:extLst>
          </c:dPt>
          <c:dPt>
            <c:idx val="5"/>
            <c:invertIfNegative val="0"/>
            <c:bubble3D val="0"/>
            <c:extLst>
              <c:ext xmlns:c16="http://schemas.microsoft.com/office/drawing/2014/chart" uri="{C3380CC4-5D6E-409C-BE32-E72D297353CC}">
                <c16:uniqueId val="{00000005-C9C4-4AD4-AC68-8C6D6C9819AE}"/>
              </c:ext>
            </c:extLst>
          </c:dPt>
          <c:dPt>
            <c:idx val="6"/>
            <c:invertIfNegative val="0"/>
            <c:bubble3D val="0"/>
            <c:extLst>
              <c:ext xmlns:c16="http://schemas.microsoft.com/office/drawing/2014/chart" uri="{C3380CC4-5D6E-409C-BE32-E72D297353CC}">
                <c16:uniqueId val="{00000006-C9C4-4AD4-AC68-8C6D6C9819AE}"/>
              </c:ext>
            </c:extLst>
          </c:dPt>
          <c:dPt>
            <c:idx val="7"/>
            <c:invertIfNegative val="0"/>
            <c:bubble3D val="0"/>
            <c:extLst>
              <c:ext xmlns:c16="http://schemas.microsoft.com/office/drawing/2014/chart" uri="{C3380CC4-5D6E-409C-BE32-E72D297353CC}">
                <c16:uniqueId val="{00000007-C9C4-4AD4-AC68-8C6D6C9819AE}"/>
              </c:ext>
            </c:extLst>
          </c:dPt>
          <c:dPt>
            <c:idx val="10"/>
            <c:invertIfNegative val="0"/>
            <c:bubble3D val="0"/>
            <c:extLst>
              <c:ext xmlns:c16="http://schemas.microsoft.com/office/drawing/2014/chart" uri="{C3380CC4-5D6E-409C-BE32-E72D297353CC}">
                <c16:uniqueId val="{00000008-C9C4-4AD4-AC68-8C6D6C9819AE}"/>
              </c:ext>
            </c:extLst>
          </c:dPt>
          <c:dPt>
            <c:idx val="11"/>
            <c:invertIfNegative val="0"/>
            <c:bubble3D val="0"/>
            <c:extLst>
              <c:ext xmlns:c16="http://schemas.microsoft.com/office/drawing/2014/chart" uri="{C3380CC4-5D6E-409C-BE32-E72D297353CC}">
                <c16:uniqueId val="{00000009-C9C4-4AD4-AC68-8C6D6C9819AE}"/>
              </c:ext>
            </c:extLst>
          </c:dPt>
          <c:dPt>
            <c:idx val="12"/>
            <c:invertIfNegative val="0"/>
            <c:bubble3D val="0"/>
            <c:extLst>
              <c:ext xmlns:c16="http://schemas.microsoft.com/office/drawing/2014/chart" uri="{C3380CC4-5D6E-409C-BE32-E72D297353CC}">
                <c16:uniqueId val="{0000000A-C9C4-4AD4-AC68-8C6D6C9819AE}"/>
              </c:ext>
            </c:extLst>
          </c:dPt>
          <c:dLbls>
            <c:dLbl>
              <c:idx val="0"/>
              <c:layout>
                <c:manualLayout>
                  <c:x val="-1.6205033194380113E-3"/>
                  <c:y val="-2.773062629931183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C4-4AD4-AC68-8C6D6C9819AE}"/>
                </c:ext>
              </c:extLst>
            </c:dLbl>
            <c:dLbl>
              <c:idx val="1"/>
              <c:layout>
                <c:manualLayout>
                  <c:x val="-6.5030106530801295E-4"/>
                  <c:y val="-6.8332564289577222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C4-4AD4-AC68-8C6D6C9819AE}"/>
                </c:ext>
              </c:extLst>
            </c:dLbl>
            <c:dLbl>
              <c:idx val="2"/>
              <c:layout>
                <c:manualLayout>
                  <c:x val="1.0551181102362204E-3"/>
                  <c:y val="-4.0802385524115727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C4-4AD4-AC68-8C6D6C9819AE}"/>
                </c:ext>
              </c:extLst>
            </c:dLbl>
            <c:dLbl>
              <c:idx val="3"/>
              <c:layout>
                <c:manualLayout>
                  <c:x val="-2.3867531264474295E-3"/>
                  <c:y val="7.8648864544105905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C4-4AD4-AC68-8C6D6C9819AE}"/>
                </c:ext>
              </c:extLst>
            </c:dLbl>
            <c:dLbl>
              <c:idx val="4"/>
              <c:layout>
                <c:manualLayout>
                  <c:x val="1.5246255982708044E-3"/>
                  <c:y val="-4.8049853881686339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C4-4AD4-AC68-8C6D6C9819AE}"/>
                </c:ext>
              </c:extLst>
            </c:dLbl>
            <c:dLbl>
              <c:idx val="5"/>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C4-4AD4-AC68-8C6D6C9819AE}"/>
                </c:ext>
              </c:extLst>
            </c:dLbl>
            <c:dLbl>
              <c:idx val="6"/>
              <c:spPr/>
              <c:txPr>
                <a:bodyPr/>
                <a:lstStyle/>
                <a:p>
                  <a:pPr>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C9C4-4AD4-AC68-8C6D6C9819AE}"/>
                </c:ext>
              </c:extLst>
            </c:dLbl>
            <c:dLbl>
              <c:idx val="7"/>
              <c:layout>
                <c:manualLayout>
                  <c:x val="-7.122124440327312E-4"/>
                  <c:y val="8.4658321301519738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C4-4AD4-AC68-8C6D6C9819AE}"/>
                </c:ext>
              </c:extLst>
            </c:dLbl>
            <c:dLbl>
              <c:idx val="10"/>
              <c:layout>
                <c:manualLayout>
                  <c:x val="-7.4309093716226648E-4"/>
                  <c:y val="6.377406982917305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C4-4AD4-AC68-8C6D6C9819AE}"/>
                </c:ext>
              </c:extLst>
            </c:dLbl>
            <c:dLbl>
              <c:idx val="11"/>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C4-4AD4-AC68-8C6D6C9819AE}"/>
                </c:ext>
              </c:extLst>
            </c:dLbl>
            <c:dLbl>
              <c:idx val="12"/>
              <c:layout>
                <c:manualLayout>
                  <c:x val="-1.0088003705419175E-3"/>
                  <c:y val="5.652818917484085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C4-4AD4-AC68-8C6D6C9819AE}"/>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'P8'!$M$12:$Y$12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'P8'!$M$15:$Y$15</c:f>
              <c:numCache>
                <c:formatCode>#,##0.00;"△ "#,##0.00</c:formatCode>
                <c:ptCount val="13"/>
                <c:pt idx="0">
                  <c:v>-0.14000000000000001</c:v>
                </c:pt>
                <c:pt idx="1">
                  <c:v>-0.56999999999999995</c:v>
                </c:pt>
                <c:pt idx="2">
                  <c:v>-0.76</c:v>
                </c:pt>
                <c:pt idx="3">
                  <c:v>-0.55000000000000004</c:v>
                </c:pt>
                <c:pt idx="4">
                  <c:v>0.78999999999999981</c:v>
                </c:pt>
                <c:pt idx="5">
                  <c:v>-0.29000000000000004</c:v>
                </c:pt>
                <c:pt idx="6">
                  <c:v>-1.24</c:v>
                </c:pt>
                <c:pt idx="7">
                  <c:v>2.0000000000000018E-2</c:v>
                </c:pt>
                <c:pt idx="8">
                  <c:v>4.0000000000000036E-2</c:v>
                </c:pt>
                <c:pt idx="9">
                  <c:v>0.57000000000000006</c:v>
                </c:pt>
                <c:pt idx="10">
                  <c:v>-0.44000000000000017</c:v>
                </c:pt>
                <c:pt idx="11">
                  <c:v>-0.54999999999999982</c:v>
                </c:pt>
                <c:pt idx="12">
                  <c:v>7.0000000000000062E-2</c:v>
                </c:pt>
              </c:numCache>
            </c:numRef>
          </c:val>
          <c:extLst>
            <c:ext xmlns:c16="http://schemas.microsoft.com/office/drawing/2014/chart" uri="{C3380CC4-5D6E-409C-BE32-E72D297353CC}">
              <c16:uniqueId val="{0000000B-C9C4-4AD4-AC68-8C6D6C9819AE}"/>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'P8'!$L$13</c:f>
              <c:strCache>
                <c:ptCount val="1"/>
                <c:pt idx="0">
                  <c:v>平成23年度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'P8'!$M$12:$Y$12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'P8'!$M$13:$Y$13</c:f>
              <c:numCache>
                <c:formatCode>0.00_);[Red]\(0.00\)</c:formatCode>
                <c:ptCount val="13"/>
                <c:pt idx="0">
                  <c:v>0.14000000000000001</c:v>
                </c:pt>
                <c:pt idx="1">
                  <c:v>0.56999999999999995</c:v>
                </c:pt>
                <c:pt idx="2">
                  <c:v>0.76</c:v>
                </c:pt>
                <c:pt idx="3">
                  <c:v>1.3</c:v>
                </c:pt>
                <c:pt idx="4">
                  <c:v>1.28</c:v>
                </c:pt>
                <c:pt idx="5">
                  <c:v>2.5499999999999998</c:v>
                </c:pt>
                <c:pt idx="6">
                  <c:v>2.21</c:v>
                </c:pt>
                <c:pt idx="7">
                  <c:v>3.16</c:v>
                </c:pt>
                <c:pt idx="8">
                  <c:v>2.56</c:v>
                </c:pt>
                <c:pt idx="9">
                  <c:v>0.97</c:v>
                </c:pt>
                <c:pt idx="10">
                  <c:v>2.08</c:v>
                </c:pt>
                <c:pt idx="11">
                  <c:v>1.92</c:v>
                </c:pt>
                <c:pt idx="12">
                  <c:v>1.45</c:v>
                </c:pt>
              </c:numCache>
            </c:numRef>
          </c:val>
          <c:smooth val="0"/>
          <c:extLst>
            <c:ext xmlns:c16="http://schemas.microsoft.com/office/drawing/2014/chart" uri="{C3380CC4-5D6E-409C-BE32-E72D297353CC}">
              <c16:uniqueId val="{0000000C-C9C4-4AD4-AC68-8C6D6C9819AE}"/>
            </c:ext>
          </c:extLst>
        </c:ser>
        <c:ser>
          <c:idx val="1"/>
          <c:order val="1"/>
          <c:tx>
            <c:strRef>
              <c:f>'P8'!$L$14</c:f>
              <c:strCache>
                <c:ptCount val="1"/>
                <c:pt idx="0">
                  <c:v>令和3年度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'P8'!$M$12:$Y$12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'P8'!$M$14:$Y$14</c:f>
              <c:numCache>
                <c:formatCode>0.00_);[Red]\(0.00\)</c:formatCode>
                <c:ptCount val="13"/>
                <c:pt idx="0">
                  <c:v>0</c:v>
                </c:pt>
                <c:pt idx="1">
                  <c:v>0</c:v>
                </c:pt>
                <c:pt idx="2">
                  <c:v>0</c:v>
                </c:pt>
                <c:pt idx="3">
                  <c:v>0.75</c:v>
                </c:pt>
                <c:pt idx="4">
                  <c:v>2.0699999999999998</c:v>
                </c:pt>
                <c:pt idx="5">
                  <c:v>2.2599999999999998</c:v>
                </c:pt>
                <c:pt idx="6">
                  <c:v>0.97</c:v>
                </c:pt>
                <c:pt idx="7" formatCode="#,##0.00_ ">
                  <c:v>3.18</c:v>
                </c:pt>
                <c:pt idx="8" formatCode="#,##0.00_ ">
                  <c:v>2.6</c:v>
                </c:pt>
                <c:pt idx="9" formatCode="#,##0.00_ ">
                  <c:v>1.54</c:v>
                </c:pt>
                <c:pt idx="10">
                  <c:v>1.64</c:v>
                </c:pt>
                <c:pt idx="11">
                  <c:v>1.37</c:v>
                </c:pt>
                <c:pt idx="12">
                  <c:v>1.52</c:v>
                </c:pt>
              </c:numCache>
            </c:numRef>
          </c:val>
          <c:smooth val="0"/>
          <c:extLst>
            <c:ext xmlns:c16="http://schemas.microsoft.com/office/drawing/2014/chart" uri="{C3380CC4-5D6E-409C-BE32-E72D297353CC}">
              <c16:uniqueId val="{0000000D-C9C4-4AD4-AC68-8C6D6C9819AE}"/>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4"/>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4.41659567339053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&amp;C- 8 -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p>
        </c:rich>
      </c:tx>
      <c:layout>
        <c:manualLayout>
          <c:xMode val="edge"/>
          <c:yMode val="edge"/>
          <c:x val="0.39385364376981397"/>
          <c:y val="2.7726752336241563E-2"/>
        </c:manualLayout>
      </c:layout>
      <c:overlay val="0"/>
      <c:spPr>
        <a:noFill/>
        <a:ln w="25400">
          <a:noFill/>
        </a:ln>
      </c:spPr>
    </c:title>
    <c:autoTitleDeleted val="0"/>
    <c:plotArea>
      <c:layout>
        <c:manualLayout>
          <c:layoutTarget val="inner"/>
          <c:xMode val="edge"/>
          <c:yMode val="edge"/>
          <c:x val="9.0139043209876549E-2"/>
          <c:y val="8.5748412698412685E-2"/>
          <c:w val="0.88942978395061723"/>
          <c:h val="0.73065218253968256"/>
        </c:manualLayout>
      </c:layout>
      <c:lineChart>
        <c:grouping val="standard"/>
        <c:varyColors val="0"/>
        <c:ser>
          <c:idx val="0"/>
          <c:order val="0"/>
          <c:tx>
            <c:strRef>
              <c:f>'P11'!$L$12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'P11'!$M$11:$X$11</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'P11'!$M$12:$X$12</c:f>
              <c:numCache>
                <c:formatCode>#,##0.0_);[Red]\(#,##0.0\)</c:formatCode>
                <c:ptCount val="12"/>
                <c:pt idx="0">
                  <c:v>108.8</c:v>
                </c:pt>
                <c:pt idx="1">
                  <c:v>111</c:v>
                </c:pt>
                <c:pt idx="2">
                  <c:v>110.6</c:v>
                </c:pt>
                <c:pt idx="3">
                  <c:v>110.7</c:v>
                </c:pt>
                <c:pt idx="4">
                  <c:v>111.4</c:v>
                </c:pt>
                <c:pt idx="5">
                  <c:v>111.8</c:v>
                </c:pt>
                <c:pt idx="6">
                  <c:v>111.8</c:v>
                </c:pt>
                <c:pt idx="7">
                  <c:v>111.9</c:v>
                </c:pt>
                <c:pt idx="8">
                  <c:v>111.7</c:v>
                </c:pt>
                <c:pt idx="9">
                  <c:v>111.4</c:v>
                </c:pt>
                <c:pt idx="10">
                  <c:v>110.9</c:v>
                </c:pt>
                <c:pt idx="11" formatCode="0.0_)">
                  <c:v>112.3</c:v>
                </c:pt>
              </c:numCache>
            </c:numRef>
          </c:val>
          <c:smooth val="0"/>
          <c:extLst>
            <c:ext xmlns:c16="http://schemas.microsoft.com/office/drawing/2014/chart" uri="{C3380CC4-5D6E-409C-BE32-E72D297353CC}">
              <c16:uniqueId val="{00000000-87E5-442C-BBC9-5204C899CC86}"/>
            </c:ext>
          </c:extLst>
        </c:ser>
        <c:ser>
          <c:idx val="1"/>
          <c:order val="1"/>
          <c:tx>
            <c:strRef>
              <c:f>'P11'!$L$13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'P11'!$M$11:$X$11</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'P11'!$M$13:$X$13</c:f>
              <c:numCache>
                <c:formatCode>#,##0.0_);[Red]\(#,##0.0\)</c:formatCode>
                <c:ptCount val="12"/>
                <c:pt idx="0">
                  <c:v>139.5</c:v>
                </c:pt>
                <c:pt idx="1">
                  <c:v>140.80000000000001</c:v>
                </c:pt>
                <c:pt idx="2">
                  <c:v>142.80000000000001</c:v>
                </c:pt>
                <c:pt idx="3">
                  <c:v>143.9</c:v>
                </c:pt>
                <c:pt idx="4">
                  <c:v>144.5</c:v>
                </c:pt>
                <c:pt idx="5">
                  <c:v>146.4</c:v>
                </c:pt>
                <c:pt idx="6">
                  <c:v>146.69999999999999</c:v>
                </c:pt>
                <c:pt idx="7">
                  <c:v>147.5</c:v>
                </c:pt>
                <c:pt idx="8">
                  <c:v>147</c:v>
                </c:pt>
                <c:pt idx="9">
                  <c:v>146.6</c:v>
                </c:pt>
                <c:pt idx="10">
                  <c:v>147</c:v>
                </c:pt>
                <c:pt idx="11" formatCode="0.0_)">
                  <c:v>147.5</c:v>
                </c:pt>
              </c:numCache>
            </c:numRef>
          </c:val>
          <c:smooth val="0"/>
          <c:extLst>
            <c:ext xmlns:c16="http://schemas.microsoft.com/office/drawing/2014/chart" uri="{C3380CC4-5D6E-409C-BE32-E72D297353CC}">
              <c16:uniqueId val="{00000001-87E5-442C-BBC9-5204C899CC86}"/>
            </c:ext>
          </c:extLst>
        </c:ser>
        <c:ser>
          <c:idx val="2"/>
          <c:order val="2"/>
          <c:tx>
            <c:strRef>
              <c:f>'P11'!$L$14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'P11'!$M$11:$X$11</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'P11'!$M$14:$X$14</c:f>
              <c:numCache>
                <c:formatCode>#,##0.0_);[Red]\(#,##0.0\)</c:formatCode>
                <c:ptCount val="12"/>
                <c:pt idx="0">
                  <c:v>158.1</c:v>
                </c:pt>
                <c:pt idx="1">
                  <c:v>160.30000000000001</c:v>
                </c:pt>
                <c:pt idx="2">
                  <c:v>163</c:v>
                </c:pt>
                <c:pt idx="3">
                  <c:v>164.4</c:v>
                </c:pt>
                <c:pt idx="4">
                  <c:v>165.2</c:v>
                </c:pt>
                <c:pt idx="5">
                  <c:v>165.8</c:v>
                </c:pt>
                <c:pt idx="6">
                  <c:v>166.7</c:v>
                </c:pt>
                <c:pt idx="7">
                  <c:v>166.6</c:v>
                </c:pt>
                <c:pt idx="8">
                  <c:v>167.3</c:v>
                </c:pt>
                <c:pt idx="9">
                  <c:v>167.3</c:v>
                </c:pt>
                <c:pt idx="10">
                  <c:v>166.6</c:v>
                </c:pt>
                <c:pt idx="11" formatCode="0.0_)">
                  <c:v>167.3</c:v>
                </c:pt>
              </c:numCache>
            </c:numRef>
          </c:val>
          <c:smooth val="0"/>
          <c:extLst>
            <c:ext xmlns:c16="http://schemas.microsoft.com/office/drawing/2014/chart" uri="{C3380CC4-5D6E-409C-BE32-E72D297353CC}">
              <c16:uniqueId val="{00000002-87E5-442C-BBC9-5204C899CC86}"/>
            </c:ext>
          </c:extLst>
        </c:ser>
        <c:ser>
          <c:idx val="3"/>
          <c:order val="3"/>
          <c:tx>
            <c:strRef>
              <c:f>'P11'!$L$15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'P11'!$M$11:$X$11</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'P11'!$M$15:$X$15</c:f>
              <c:numCache>
                <c:formatCode>#,##0.0_);[Red]\(#,##0.0\)</c:formatCode>
                <c:ptCount val="12"/>
                <c:pt idx="0">
                  <c:v>167</c:v>
                </c:pt>
                <c:pt idx="1">
                  <c:v>168</c:v>
                </c:pt>
                <c:pt idx="2">
                  <c:v>169.3</c:v>
                </c:pt>
                <c:pt idx="3">
                  <c:v>170.8</c:v>
                </c:pt>
                <c:pt idx="4">
                  <c:v>171.4</c:v>
                </c:pt>
                <c:pt idx="5">
                  <c:v>171.7</c:v>
                </c:pt>
                <c:pt idx="6">
                  <c:v>171.9</c:v>
                </c:pt>
                <c:pt idx="7">
                  <c:v>171.9</c:v>
                </c:pt>
                <c:pt idx="8">
                  <c:v>171.8</c:v>
                </c:pt>
                <c:pt idx="9">
                  <c:v>171.6</c:v>
                </c:pt>
                <c:pt idx="10">
                  <c:v>171.3</c:v>
                </c:pt>
                <c:pt idx="11" formatCode="0.0_)">
                  <c:v>171.9</c:v>
                </c:pt>
              </c:numCache>
            </c:numRef>
          </c:val>
          <c:smooth val="0"/>
          <c:extLst>
            <c:ext xmlns:c16="http://schemas.microsoft.com/office/drawing/2014/chart" uri="{C3380CC4-5D6E-409C-BE32-E72D297353CC}">
              <c16:uniqueId val="{00000003-87E5-442C-BBC9-5204C899CC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2.0691329933568191E-3"/>
              <c:y val="1.89196577470355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p>
        </c:rich>
      </c:tx>
      <c:layout>
        <c:manualLayout>
          <c:xMode val="edge"/>
          <c:yMode val="edge"/>
          <c:x val="0.40252870007218677"/>
          <c:y val="1.507547039401979E-2"/>
        </c:manualLayout>
      </c:layout>
      <c:overlay val="0"/>
      <c:spPr>
        <a:noFill/>
        <a:ln w="25400">
          <a:noFill/>
        </a:ln>
      </c:spPr>
    </c:title>
    <c:autoTitleDeleted val="0"/>
    <c:plotArea>
      <c:layout>
        <c:manualLayout>
          <c:layoutTarget val="inner"/>
          <c:xMode val="edge"/>
          <c:yMode val="edge"/>
          <c:x val="8.6304938271604945E-2"/>
          <c:y val="6.8056150793650794E-2"/>
          <c:w val="0.89966712962962947"/>
          <c:h val="0.74609382716049377"/>
        </c:manualLayout>
      </c:layout>
      <c:lineChart>
        <c:grouping val="standard"/>
        <c:varyColors val="0"/>
        <c:ser>
          <c:idx val="0"/>
          <c:order val="0"/>
          <c:tx>
            <c:strRef>
              <c:f>'P11'!$L$40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'P11'!$M$39:$X$39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'P11'!$M$40:$X$40</c:f>
              <c:numCache>
                <c:formatCode>#,##0.0_);[Red]\(#,##0.0\)</c:formatCode>
                <c:ptCount val="12"/>
                <c:pt idx="0">
                  <c:v>108.1</c:v>
                </c:pt>
                <c:pt idx="1">
                  <c:v>110.2</c:v>
                </c:pt>
                <c:pt idx="2">
                  <c:v>109.6</c:v>
                </c:pt>
                <c:pt idx="3">
                  <c:v>110.1</c:v>
                </c:pt>
                <c:pt idx="4">
                  <c:v>110.7</c:v>
                </c:pt>
                <c:pt idx="5">
                  <c:v>110.9</c:v>
                </c:pt>
                <c:pt idx="6">
                  <c:v>111.4</c:v>
                </c:pt>
                <c:pt idx="7">
                  <c:v>111.1</c:v>
                </c:pt>
                <c:pt idx="8">
                  <c:v>111.1</c:v>
                </c:pt>
                <c:pt idx="9">
                  <c:v>110.1</c:v>
                </c:pt>
                <c:pt idx="10">
                  <c:v>110.4</c:v>
                </c:pt>
                <c:pt idx="11" formatCode="0.0_)">
                  <c:v>111.9</c:v>
                </c:pt>
              </c:numCache>
            </c:numRef>
          </c:val>
          <c:smooth val="0"/>
          <c:extLst>
            <c:ext xmlns:c16="http://schemas.microsoft.com/office/drawing/2014/chart" uri="{C3380CC4-5D6E-409C-BE32-E72D297353CC}">
              <c16:uniqueId val="{00000000-1374-4875-9261-ED18D901618C}"/>
            </c:ext>
          </c:extLst>
        </c:ser>
        <c:ser>
          <c:idx val="1"/>
          <c:order val="1"/>
          <c:tx>
            <c:strRef>
              <c:f>'P11'!$L$41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Pt>
            <c:idx val="2"/>
            <c:bubble3D val="0"/>
            <c:extLst>
              <c:ext xmlns:c16="http://schemas.microsoft.com/office/drawing/2014/chart" uri="{C3380CC4-5D6E-409C-BE32-E72D297353CC}">
                <c16:uniqueId val="{00000001-1374-4875-9261-ED18D901618C}"/>
              </c:ext>
            </c:extLst>
          </c:dPt>
          <c:dLbls>
            <c:dLbl>
              <c:idx val="1"/>
              <c:spPr>
                <a:solidFill>
                  <a:schemeClr val="bg1"/>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9-CC06-41CE-BFFE-76B0E7CA7CD7}"/>
                </c:ext>
              </c:extLst>
            </c:dLbl>
            <c:dLbl>
              <c:idx val="2"/>
              <c:layout>
                <c:manualLayout>
                  <c:x val="-4.0407870370370372E-2"/>
                  <c:y val="3.17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'P11'!$M$39:$X$39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'P11'!$M$41:$X$41</c:f>
              <c:numCache>
                <c:formatCode>#,##0.0_);[Red]\(#,##0.0\)</c:formatCode>
                <c:ptCount val="12"/>
                <c:pt idx="0">
                  <c:v>141.6</c:v>
                </c:pt>
                <c:pt idx="1">
                  <c:v>143.6</c:v>
                </c:pt>
                <c:pt idx="2">
                  <c:v>145.1</c:v>
                </c:pt>
                <c:pt idx="3">
                  <c:v>146.1</c:v>
                </c:pt>
                <c:pt idx="4">
                  <c:v>147.1</c:v>
                </c:pt>
                <c:pt idx="5">
                  <c:v>148.4</c:v>
                </c:pt>
                <c:pt idx="6">
                  <c:v>148</c:v>
                </c:pt>
                <c:pt idx="7">
                  <c:v>148.4</c:v>
                </c:pt>
                <c:pt idx="8">
                  <c:v>148.4</c:v>
                </c:pt>
                <c:pt idx="9">
                  <c:v>148.19999999999999</c:v>
                </c:pt>
                <c:pt idx="10">
                  <c:v>148.19999999999999</c:v>
                </c:pt>
                <c:pt idx="11" formatCode="0.0_)">
                  <c:v>148.5</c:v>
                </c:pt>
              </c:numCache>
            </c:numRef>
          </c:val>
          <c:smooth val="0"/>
          <c:extLst>
            <c:ext xmlns:c16="http://schemas.microsoft.com/office/drawing/2014/chart" uri="{C3380CC4-5D6E-409C-BE32-E72D297353CC}">
              <c16:uniqueId val="{00000002-1374-4875-9261-ED18D901618C}"/>
            </c:ext>
          </c:extLst>
        </c:ser>
        <c:ser>
          <c:idx val="2"/>
          <c:order val="2"/>
          <c:tx>
            <c:strRef>
              <c:f>'P11'!$L$42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3-1374-4875-9261-ED18D901618C}"/>
              </c:ext>
            </c:extLst>
          </c:dPt>
          <c:dPt>
            <c:idx val="1"/>
            <c:bubble3D val="0"/>
            <c:extLst>
              <c:ext xmlns:c16="http://schemas.microsoft.com/office/drawing/2014/chart" uri="{C3380CC4-5D6E-409C-BE32-E72D297353CC}">
                <c16:uniqueId val="{00000004-1374-4875-9261-ED18D901618C}"/>
              </c:ext>
            </c:extLst>
          </c:dPt>
          <c:dPt>
            <c:idx val="2"/>
            <c:bubble3D val="0"/>
            <c:extLst>
              <c:ext xmlns:c16="http://schemas.microsoft.com/office/drawing/2014/chart" uri="{C3380CC4-5D6E-409C-BE32-E72D297353CC}">
                <c16:uniqueId val="{00000005-1374-4875-9261-ED18D901618C}"/>
              </c:ext>
            </c:extLst>
          </c:dPt>
          <c:dPt>
            <c:idx val="3"/>
            <c:bubble3D val="0"/>
            <c:extLst>
              <c:ext xmlns:c16="http://schemas.microsoft.com/office/drawing/2014/chart" uri="{C3380CC4-5D6E-409C-BE32-E72D297353CC}">
                <c16:uniqueId val="{00000006-1374-4875-9261-ED18D901618C}"/>
              </c:ext>
            </c:extLst>
          </c:dPt>
          <c:dLbls>
            <c:dLbl>
              <c:idx val="0"/>
              <c:layout>
                <c:manualLayout>
                  <c:x val="-4.4327623456790123E-2"/>
                  <c:y val="3.4363168724279837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74-4875-9261-ED18D901618C}"/>
                </c:ext>
              </c:extLst>
            </c:dLbl>
            <c:dLbl>
              <c:idx val="1"/>
              <c:layout>
                <c:manualLayout>
                  <c:x val="-4.0407870370370372E-2"/>
                  <c:y val="5.0042181069958849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4-4875-9261-ED18D901618C}"/>
                </c:ext>
              </c:extLst>
            </c:dLbl>
            <c:dLbl>
              <c:idx val="2"/>
              <c:layout>
                <c:manualLayout>
                  <c:x val="-4.2367746913580244E-2"/>
                  <c:y val="3.6976337448559674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4-4875-9261-ED18D901618C}"/>
                </c:ext>
              </c:extLst>
            </c:dLbl>
            <c:dLbl>
              <c:idx val="3"/>
              <c:layout>
                <c:manualLayout>
                  <c:x val="-4.4327623456790088E-2"/>
                  <c:y val="3.9589506172839503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'P11'!$M$39:$X$39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'P11'!$M$42:$X$42</c:f>
              <c:numCache>
                <c:formatCode>#,##0.0_);[Red]\(#,##0.0\)</c:formatCode>
                <c:ptCount val="12"/>
                <c:pt idx="0">
                  <c:v>152.5</c:v>
                </c:pt>
                <c:pt idx="1">
                  <c:v>153.9</c:v>
                </c:pt>
                <c:pt idx="2">
                  <c:v>155.5</c:v>
                </c:pt>
                <c:pt idx="3">
                  <c:v>156.1</c:v>
                </c:pt>
                <c:pt idx="4">
                  <c:v>157.1</c:v>
                </c:pt>
                <c:pt idx="5">
                  <c:v>157.1</c:v>
                </c:pt>
                <c:pt idx="6">
                  <c:v>157.69999999999999</c:v>
                </c:pt>
                <c:pt idx="7">
                  <c:v>157.80000000000001</c:v>
                </c:pt>
                <c:pt idx="8">
                  <c:v>157.30000000000001</c:v>
                </c:pt>
                <c:pt idx="9">
                  <c:v>157.4</c:v>
                </c:pt>
                <c:pt idx="10">
                  <c:v>157.1</c:v>
                </c:pt>
                <c:pt idx="11" formatCode="0.0_)">
                  <c:v>156.9</c:v>
                </c:pt>
              </c:numCache>
            </c:numRef>
          </c:val>
          <c:smooth val="0"/>
          <c:extLst>
            <c:ext xmlns:c16="http://schemas.microsoft.com/office/drawing/2014/chart" uri="{C3380CC4-5D6E-409C-BE32-E72D297353CC}">
              <c16:uniqueId val="{00000007-1374-4875-9261-ED18D901618C}"/>
            </c:ext>
          </c:extLst>
        </c:ser>
        <c:ser>
          <c:idx val="3"/>
          <c:order val="3"/>
          <c:tx>
            <c:strRef>
              <c:f>'P11'!$L$43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8-1374-4875-9261-ED18D901618C}"/>
              </c:ext>
            </c:extLst>
          </c:dPt>
          <c:dPt>
            <c:idx val="2"/>
            <c:bubble3D val="0"/>
            <c:extLst>
              <c:ext xmlns:c16="http://schemas.microsoft.com/office/drawing/2014/chart" uri="{C3380CC4-5D6E-409C-BE32-E72D297353CC}">
                <c16:uniqueId val="{00000009-1374-4875-9261-ED18D901618C}"/>
              </c:ext>
            </c:extLst>
          </c:dPt>
          <c:dPt>
            <c:idx val="3"/>
            <c:bubble3D val="0"/>
            <c:extLst>
              <c:ext xmlns:c16="http://schemas.microsoft.com/office/drawing/2014/chart" uri="{C3380CC4-5D6E-409C-BE32-E72D297353CC}">
                <c16:uniqueId val="{0000000A-1374-4875-9261-ED18D901618C}"/>
              </c:ext>
            </c:extLst>
          </c:dPt>
          <c:dLbls>
            <c:dLbl>
              <c:idx val="1"/>
              <c:layout>
                <c:manualLayout>
                  <c:x val="-4.4327623456790123E-2"/>
                  <c:y val="-3.4363168724279858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74-4875-9261-ED18D901618C}"/>
                </c:ext>
              </c:extLst>
            </c:dLbl>
            <c:dLbl>
              <c:idx val="2"/>
              <c:layout>
                <c:manualLayout>
                  <c:x val="-4.4327623456790123E-2"/>
                  <c:y val="-5.526851851851851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74-4875-9261-ED18D901618C}"/>
                </c:ext>
              </c:extLst>
            </c:dLbl>
            <c:dLbl>
              <c:idx val="3"/>
              <c:layout>
                <c:manualLayout>
                  <c:x val="-4.4327623456790088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'P11'!$M$39:$X$39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'P11'!$M$43:$X$43</c:f>
              <c:numCache>
                <c:formatCode>#,##0.0_);[Red]\(#,##0.0\)</c:formatCode>
                <c:ptCount val="12"/>
                <c:pt idx="0">
                  <c:v>154.80000000000001</c:v>
                </c:pt>
                <c:pt idx="1">
                  <c:v>154.69999999999999</c:v>
                </c:pt>
                <c:pt idx="2">
                  <c:v>156.5</c:v>
                </c:pt>
                <c:pt idx="3">
                  <c:v>157.69999999999999</c:v>
                </c:pt>
                <c:pt idx="4">
                  <c:v>158.1</c:v>
                </c:pt>
                <c:pt idx="5">
                  <c:v>158.19999999999999</c:v>
                </c:pt>
                <c:pt idx="6">
                  <c:v>159.1</c:v>
                </c:pt>
                <c:pt idx="7">
                  <c:v>158.5</c:v>
                </c:pt>
                <c:pt idx="8">
                  <c:v>158.5</c:v>
                </c:pt>
                <c:pt idx="9">
                  <c:v>158.6</c:v>
                </c:pt>
                <c:pt idx="10">
                  <c:v>158.19999999999999</c:v>
                </c:pt>
                <c:pt idx="11" formatCode="0.0_)">
                  <c:v>157.69999999999999</c:v>
                </c:pt>
              </c:numCache>
            </c:numRef>
          </c:val>
          <c:smooth val="0"/>
          <c:extLst>
            <c:ext xmlns:c16="http://schemas.microsoft.com/office/drawing/2014/chart" uri="{C3380CC4-5D6E-409C-BE32-E72D297353CC}">
              <c16:uniqueId val="{0000000B-1374-4875-9261-ED18D901618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6.1059382786277192E-4"/>
              <c:y val="6.6035487123866435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男子の体重の推移</a:t>
            </a:r>
          </a:p>
        </c:rich>
      </c:tx>
      <c:layout>
        <c:manualLayout>
          <c:xMode val="edge"/>
          <c:yMode val="edge"/>
          <c:x val="0.3960700033278049"/>
          <c:y val="9.0445498594021317E-3"/>
        </c:manualLayout>
      </c:layout>
      <c:overlay val="0"/>
      <c:spPr>
        <a:noFill/>
        <a:ln w="25400">
          <a:noFill/>
        </a:ln>
      </c:spPr>
    </c:title>
    <c:autoTitleDeleted val="0"/>
    <c:plotArea>
      <c:layout>
        <c:manualLayout>
          <c:layoutTarget val="inner"/>
          <c:xMode val="edge"/>
          <c:yMode val="edge"/>
          <c:x val="6.3788425925925929E-2"/>
          <c:y val="6.4114648756780301E-2"/>
          <c:w val="0.90895036394865814"/>
          <c:h val="0.71040125410861155"/>
        </c:manualLayout>
      </c:layout>
      <c:lineChart>
        <c:grouping val="standard"/>
        <c:varyColors val="0"/>
        <c:ser>
          <c:idx val="0"/>
          <c:order val="0"/>
          <c:tx>
            <c:strRef>
              <c:f>'P12'!$L$10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'P12'!$M$9:$X$9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'P12'!$M$10:$X$10</c:f>
              <c:numCache>
                <c:formatCode>#,##0.0_);[Red]\(#,##0.0\)</c:formatCode>
                <c:ptCount val="12"/>
                <c:pt idx="0">
                  <c:v>18.399999999999999</c:v>
                </c:pt>
                <c:pt idx="1">
                  <c:v>19.100000000000001</c:v>
                </c:pt>
                <c:pt idx="2">
                  <c:v>19</c:v>
                </c:pt>
                <c:pt idx="3">
                  <c:v>19.100000000000001</c:v>
                </c:pt>
                <c:pt idx="4">
                  <c:v>19.600000000000001</c:v>
                </c:pt>
                <c:pt idx="5">
                  <c:v>19.8</c:v>
                </c:pt>
                <c:pt idx="6">
                  <c:v>20</c:v>
                </c:pt>
                <c:pt idx="7">
                  <c:v>20</c:v>
                </c:pt>
                <c:pt idx="8">
                  <c:v>19.8</c:v>
                </c:pt>
                <c:pt idx="9">
                  <c:v>19.3</c:v>
                </c:pt>
                <c:pt idx="10" formatCode="0.0_)">
                  <c:v>19</c:v>
                </c:pt>
                <c:pt idx="11" formatCode="0.0_);[Red]\(0.0\)">
                  <c:v>19.899999999999999</c:v>
                </c:pt>
              </c:numCache>
            </c:numRef>
          </c:val>
          <c:smooth val="0"/>
          <c:extLst>
            <c:ext xmlns:c16="http://schemas.microsoft.com/office/drawing/2014/chart" uri="{C3380CC4-5D6E-409C-BE32-E72D297353CC}">
              <c16:uniqueId val="{00000000-18E9-4E14-9F6C-88C6494EC54A}"/>
            </c:ext>
          </c:extLst>
        </c:ser>
        <c:ser>
          <c:idx val="1"/>
          <c:order val="1"/>
          <c:tx>
            <c:strRef>
              <c:f>'P12'!$L$11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1-18E9-4E14-9F6C-88C6494EC54A}"/>
              </c:ext>
            </c:extLst>
          </c:dPt>
          <c:dLbls>
            <c:dLbl>
              <c:idx val="0"/>
              <c:spPr>
                <a:solidFill>
                  <a:schemeClr val="bg1"/>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A-062F-488E-8BC4-C4E22A147DEC}"/>
                </c:ext>
              </c:extLst>
            </c:dLbl>
            <c:dLbl>
              <c:idx val="1"/>
              <c:layout>
                <c:manualLayout>
                  <c:x val="-3.4078894549945962E-2"/>
                  <c:y val="2.583546998821678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'P12'!$M$9:$X$9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'P12'!$M$11:$X$11</c:f>
              <c:numCache>
                <c:formatCode>#,##0.0_);[Red]\(#,##0.0\)</c:formatCode>
                <c:ptCount val="12"/>
                <c:pt idx="0">
                  <c:v>33.200000000000003</c:v>
                </c:pt>
                <c:pt idx="1">
                  <c:v>34.299999999999997</c:v>
                </c:pt>
                <c:pt idx="2">
                  <c:v>36.200000000000003</c:v>
                </c:pt>
                <c:pt idx="3">
                  <c:v>36.799999999999997</c:v>
                </c:pt>
                <c:pt idx="4">
                  <c:v>38.700000000000003</c:v>
                </c:pt>
                <c:pt idx="5">
                  <c:v>39.9</c:v>
                </c:pt>
                <c:pt idx="6">
                  <c:v>41.1</c:v>
                </c:pt>
                <c:pt idx="7">
                  <c:v>42.2</c:v>
                </c:pt>
                <c:pt idx="8">
                  <c:v>41</c:v>
                </c:pt>
                <c:pt idx="9">
                  <c:v>39.9</c:v>
                </c:pt>
                <c:pt idx="10" formatCode="0.0_)">
                  <c:v>40.200000000000003</c:v>
                </c:pt>
                <c:pt idx="11" formatCode="0.0_);[Red]\(0.0\)">
                  <c:v>41.6</c:v>
                </c:pt>
              </c:numCache>
            </c:numRef>
          </c:val>
          <c:smooth val="0"/>
          <c:extLst>
            <c:ext xmlns:c16="http://schemas.microsoft.com/office/drawing/2014/chart" uri="{C3380CC4-5D6E-409C-BE32-E72D297353CC}">
              <c16:uniqueId val="{00000002-18E9-4E14-9F6C-88C6494EC54A}"/>
            </c:ext>
          </c:extLst>
        </c:ser>
        <c:ser>
          <c:idx val="2"/>
          <c:order val="2"/>
          <c:tx>
            <c:strRef>
              <c:f>'P12'!$L$12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18E9-4E14-9F6C-88C6494EC54A}"/>
              </c:ext>
            </c:extLst>
          </c:dPt>
          <c:dPt>
            <c:idx val="4"/>
            <c:bubble3D val="0"/>
            <c:extLst>
              <c:ext xmlns:c16="http://schemas.microsoft.com/office/drawing/2014/chart" uri="{C3380CC4-5D6E-409C-BE32-E72D297353CC}">
                <c16:uniqueId val="{00000004-18E9-4E14-9F6C-88C6494EC54A}"/>
              </c:ext>
            </c:extLst>
          </c:dPt>
          <c:dLbls>
            <c:dLbl>
              <c:idx val="3"/>
              <c:layout>
                <c:manualLayout>
                  <c:x val="-4.2568518518518519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E9-4E14-9F6C-88C6494EC54A}"/>
                </c:ext>
              </c:extLst>
            </c:dLbl>
            <c:dLbl>
              <c:idx val="4"/>
              <c:layout>
                <c:manualLayout>
                  <c:x val="-4.060864197530864E-2"/>
                  <c:y val="3.030738668243786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'P12'!$M$9:$X$9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'P12'!$M$12:$X$12</c:f>
              <c:numCache>
                <c:formatCode>#,##0.0_);[Red]\(#,##0.0\)</c:formatCode>
                <c:ptCount val="12"/>
                <c:pt idx="0">
                  <c:v>48.7</c:v>
                </c:pt>
                <c:pt idx="1">
                  <c:v>50.1</c:v>
                </c:pt>
                <c:pt idx="2">
                  <c:v>52.1</c:v>
                </c:pt>
                <c:pt idx="3">
                  <c:v>53.4</c:v>
                </c:pt>
                <c:pt idx="4">
                  <c:v>55.7</c:v>
                </c:pt>
                <c:pt idx="5">
                  <c:v>56.6</c:v>
                </c:pt>
                <c:pt idx="6">
                  <c:v>56.9</c:v>
                </c:pt>
                <c:pt idx="7">
                  <c:v>57.7</c:v>
                </c:pt>
                <c:pt idx="8">
                  <c:v>57.7</c:v>
                </c:pt>
                <c:pt idx="9">
                  <c:v>57.6</c:v>
                </c:pt>
                <c:pt idx="10" formatCode="0.0_)">
                  <c:v>56.4</c:v>
                </c:pt>
                <c:pt idx="11" formatCode="0.0_);[Red]\(0.0\)">
                  <c:v>57.3</c:v>
                </c:pt>
              </c:numCache>
            </c:numRef>
          </c:val>
          <c:smooth val="0"/>
          <c:extLst>
            <c:ext xmlns:c16="http://schemas.microsoft.com/office/drawing/2014/chart" uri="{C3380CC4-5D6E-409C-BE32-E72D297353CC}">
              <c16:uniqueId val="{00000005-18E9-4E14-9F6C-88C6494EC54A}"/>
            </c:ext>
          </c:extLst>
        </c:ser>
        <c:ser>
          <c:idx val="3"/>
          <c:order val="3"/>
          <c:tx>
            <c:strRef>
              <c:f>'P12'!$L$13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bubble3D val="0"/>
            <c:extLst>
              <c:ext xmlns:c16="http://schemas.microsoft.com/office/drawing/2014/chart" uri="{C3380CC4-5D6E-409C-BE32-E72D297353CC}">
                <c16:uniqueId val="{00000006-18E9-4E14-9F6C-88C6494EC54A}"/>
              </c:ext>
            </c:extLst>
          </c:dPt>
          <c:dPt>
            <c:idx val="7"/>
            <c:bubble3D val="0"/>
            <c:extLst>
              <c:ext xmlns:c16="http://schemas.microsoft.com/office/drawing/2014/chart" uri="{C3380CC4-5D6E-409C-BE32-E72D297353CC}">
                <c16:uniqueId val="{00000007-18E9-4E14-9F6C-88C6494EC54A}"/>
              </c:ext>
            </c:extLst>
          </c:dPt>
          <c:dPt>
            <c:idx val="8"/>
            <c:bubble3D val="0"/>
            <c:extLst>
              <c:ext xmlns:c16="http://schemas.microsoft.com/office/drawing/2014/chart" uri="{C3380CC4-5D6E-409C-BE32-E72D297353CC}">
                <c16:uniqueId val="{00000008-18E9-4E14-9F6C-88C6494EC54A}"/>
              </c:ext>
            </c:extLst>
          </c:dPt>
          <c:dPt>
            <c:idx val="9"/>
            <c:bubble3D val="0"/>
            <c:extLst>
              <c:ext xmlns:c16="http://schemas.microsoft.com/office/drawing/2014/chart" uri="{C3380CC4-5D6E-409C-BE32-E72D297353CC}">
                <c16:uniqueId val="{00000009-18E9-4E14-9F6C-88C6494EC54A}"/>
              </c:ext>
            </c:extLst>
          </c:dPt>
          <c:dPt>
            <c:idx val="10"/>
            <c:bubble3D val="0"/>
            <c:extLst>
              <c:ext xmlns:c16="http://schemas.microsoft.com/office/drawing/2014/chart" uri="{C3380CC4-5D6E-409C-BE32-E72D297353CC}">
                <c16:uniqueId val="{0000000A-18E9-4E14-9F6C-88C6494EC54A}"/>
              </c:ext>
            </c:extLst>
          </c:dPt>
          <c:dPt>
            <c:idx val="11"/>
            <c:bubble3D val="0"/>
            <c:extLst>
              <c:ext xmlns:c16="http://schemas.microsoft.com/office/drawing/2014/chart" uri="{C3380CC4-5D6E-409C-BE32-E72D297353CC}">
                <c16:uniqueId val="{0000000B-18E9-4E14-9F6C-88C6494EC54A}"/>
              </c:ext>
            </c:extLst>
          </c:dPt>
          <c:dLbls>
            <c:dLbl>
              <c:idx val="6"/>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E9-4E14-9F6C-88C6494EC54A}"/>
                </c:ext>
              </c:extLst>
            </c:dLbl>
            <c:dLbl>
              <c:idx val="7"/>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E9-4E14-9F6C-88C6494EC54A}"/>
                </c:ext>
              </c:extLst>
            </c:dLbl>
            <c:dLbl>
              <c:idx val="8"/>
              <c:layout>
                <c:manualLayout>
                  <c:x val="-4.060864197530864E-2"/>
                  <c:y val="-2.77395124071799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E9-4E14-9F6C-88C6494EC54A}"/>
                </c:ext>
              </c:extLst>
            </c:dLbl>
            <c:dLbl>
              <c:idx val="9"/>
              <c:layout>
                <c:manualLayout>
                  <c:x val="-4.060864197530864E-2"/>
                  <c:y val="-2.5171638131922015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E9-4E14-9F6C-88C6494EC54A}"/>
                </c:ext>
              </c:extLst>
            </c:dLbl>
            <c:dLbl>
              <c:idx val="10"/>
              <c:layout>
                <c:manualLayout>
                  <c:x val="-4.06086419753086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E9-4E14-9F6C-88C6494EC54A}"/>
                </c:ext>
              </c:extLst>
            </c:dLbl>
            <c:dLbl>
              <c:idx val="11"/>
              <c:layout>
                <c:manualLayout>
                  <c:x val="-1.551728395061728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'P12'!$M$9:$X$9</c:f>
              <c:strCache>
                <c:ptCount val="12"/>
                <c:pt idx="0">
                  <c:v>昭和
41年度</c:v>
                </c:pt>
                <c:pt idx="1">
                  <c:v>　　
46年度</c:v>
                </c:pt>
                <c:pt idx="2">
                  <c:v>　　
51年度</c:v>
                </c:pt>
                <c:pt idx="3">
                  <c:v>　　
56年度</c:v>
                </c:pt>
                <c:pt idx="4">
                  <c:v>　　
61年度</c:v>
                </c:pt>
                <c:pt idx="5">
                  <c:v>平成
3年度</c:v>
                </c:pt>
                <c:pt idx="6">
                  <c:v>　　
8年度</c:v>
                </c:pt>
                <c:pt idx="7">
                  <c:v>　　　　　
13年度</c:v>
                </c:pt>
                <c:pt idx="8">
                  <c:v>　　　　
18年度</c:v>
                </c:pt>
                <c:pt idx="9">
                  <c:v>　　　　
23年度</c:v>
                </c:pt>
                <c:pt idx="10">
                  <c:v>　　　　
28年度</c:v>
                </c:pt>
                <c:pt idx="11">
                  <c:v>令和
3年度</c:v>
                </c:pt>
              </c:strCache>
            </c:strRef>
          </c:cat>
          <c:val>
            <c:numRef>
              <c:f>'P12'!$M$13:$X$13</c:f>
              <c:numCache>
                <c:formatCode>#,##0.0_);[Red]\(#,##0.0\)</c:formatCode>
                <c:ptCount val="12"/>
                <c:pt idx="0">
                  <c:v>59.4</c:v>
                </c:pt>
                <c:pt idx="1">
                  <c:v>60.2</c:v>
                </c:pt>
                <c:pt idx="2">
                  <c:v>60.9</c:v>
                </c:pt>
                <c:pt idx="3">
                  <c:v>62.9</c:v>
                </c:pt>
                <c:pt idx="4">
                  <c:v>63.3</c:v>
                </c:pt>
                <c:pt idx="5">
                  <c:v>63.9</c:v>
                </c:pt>
                <c:pt idx="6">
                  <c:v>65.400000000000006</c:v>
                </c:pt>
                <c:pt idx="7">
                  <c:v>65.7</c:v>
                </c:pt>
                <c:pt idx="8">
                  <c:v>67</c:v>
                </c:pt>
                <c:pt idx="9">
                  <c:v>66.2</c:v>
                </c:pt>
                <c:pt idx="10" formatCode="0.0_)">
                  <c:v>65.099999999999994</c:v>
                </c:pt>
                <c:pt idx="11" formatCode="0.0_);[Red]\(0.0\)">
                  <c:v>65.900000000000006</c:v>
                </c:pt>
              </c:numCache>
            </c:numRef>
          </c:val>
          <c:smooth val="0"/>
          <c:extLst>
            <c:ext xmlns:c16="http://schemas.microsoft.com/office/drawing/2014/chart" uri="{C3380CC4-5D6E-409C-BE32-E72D297353CC}">
              <c16:uniqueId val="{0000000C-18E9-4E14-9F6C-88C6494EC5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734408965750445E-3"/>
              <c:y val="9.8035018813270158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44"/>
          <c:h val="6.6899404761904757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extLst/>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38100</xdr:colOff>
      <xdr:row>51</xdr:row>
      <xdr:rowOff>66675</xdr:rowOff>
    </xdr:from>
    <xdr:to>
      <xdr:col>10</xdr:col>
      <xdr:colOff>523875</xdr:colOff>
      <xdr:row>57</xdr:row>
      <xdr:rowOff>123825</xdr:rowOff>
    </xdr:to>
    <xdr:sp macro="" textlink="">
      <xdr:nvSpPr>
        <xdr:cNvPr id="2" name="正方形/長方形 1">
          <a:extLst>
            <a:ext uri="{FF2B5EF4-FFF2-40B4-BE49-F238E27FC236}">
              <a16:creationId xmlns:a16="http://schemas.microsoft.com/office/drawing/2014/main" id="{04BAADA9-4559-42DB-8379-946B8ECAFCD1}"/>
            </a:ext>
          </a:extLst>
        </xdr:cNvPr>
        <xdr:cNvSpPr/>
      </xdr:nvSpPr>
      <xdr:spPr>
        <a:xfrm>
          <a:off x="3105150" y="10172700"/>
          <a:ext cx="2914650" cy="120015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問い合わせ先：</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秋田県企画振興部調査統計課調整・解析班</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電　話　０１８－８６０－１２５１</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ＦＡＸ　０１８－８６０－１２５２</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「美の国あきたネット」統計情報ホームページ</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http</a:t>
          </a:r>
          <a:r>
            <a:rPr kumimoji="1" lang="ja-JP" altLang="en-US" sz="1000">
              <a:solidFill>
                <a:sysClr val="windowText" lastClr="000000"/>
              </a:solidFill>
              <a:latin typeface="ＭＳ 明朝" panose="02020609040205080304" pitchFamily="17" charset="-128"/>
              <a:ea typeface="ＭＳ 明朝" panose="02020609040205080304" pitchFamily="17" charset="-128"/>
            </a:rPr>
            <a:t>ｓ：</a:t>
          </a:r>
          <a:r>
            <a:rPr kumimoji="1" lang="en-US" altLang="ja-JP" sz="1000">
              <a:solidFill>
                <a:sysClr val="windowText" lastClr="000000"/>
              </a:solidFill>
              <a:latin typeface="ＭＳ 明朝" panose="02020609040205080304" pitchFamily="17" charset="-128"/>
              <a:ea typeface="ＭＳ 明朝" panose="02020609040205080304" pitchFamily="17" charset="-128"/>
            </a:rPr>
            <a:t>//www.pref.akita.lg.jp/tokei/</a:t>
          </a:r>
        </a:p>
        <a:p>
          <a:pPr algn="l"/>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208915</xdr:colOff>
      <xdr:row>0</xdr:row>
      <xdr:rowOff>161925</xdr:rowOff>
    </xdr:from>
    <xdr:to>
      <xdr:col>9</xdr:col>
      <xdr:colOff>422275</xdr:colOff>
      <xdr:row>30</xdr:row>
      <xdr:rowOff>58420</xdr:rowOff>
    </xdr:to>
    <xdr:graphicFrame macro="">
      <xdr:nvGraphicFramePr>
        <xdr:cNvPr id="1341" name="グラフ 1">
          <a:extLst>
            <a:ext uri="{FF2B5EF4-FFF2-40B4-BE49-F238E27FC236}">
              <a16:creationId xmlns:a16="http://schemas.microsoft.com/office/drawing/2014/main" id="{00000000-0008-0000-0400-00003D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412750</xdr:colOff>
      <xdr:row>59</xdr:row>
      <xdr:rowOff>67945</xdr:rowOff>
    </xdr:to>
    <xdr:graphicFrame macro="">
      <xdr:nvGraphicFramePr>
        <xdr:cNvPr id="1342" name="グラフ 2">
          <a:extLst>
            <a:ext uri="{FF2B5EF4-FFF2-40B4-BE49-F238E27FC236}">
              <a16:creationId xmlns:a16="http://schemas.microsoft.com/office/drawing/2014/main" id="{00000000-0008-0000-0400-00003E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498475</xdr:colOff>
      <xdr:row>59</xdr:row>
      <xdr:rowOff>86995</xdr:rowOff>
    </xdr:to>
    <xdr:graphicFrame macro="">
      <xdr:nvGraphicFramePr>
        <xdr:cNvPr id="6" name="グラフ 4">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450850</xdr:colOff>
      <xdr:row>30</xdr:row>
      <xdr:rowOff>48895</xdr:rowOff>
    </xdr:to>
    <xdr:graphicFrame macro="">
      <xdr:nvGraphicFramePr>
        <xdr:cNvPr id="11" name="グラフ 4">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86360</xdr:rowOff>
    </xdr:from>
    <xdr:to>
      <xdr:col>9</xdr:col>
      <xdr:colOff>508000</xdr:colOff>
      <xdr:row>29</xdr:row>
      <xdr:rowOff>153670</xdr:rowOff>
    </xdr:to>
    <xdr:graphicFrame macro="">
      <xdr:nvGraphicFramePr>
        <xdr:cNvPr id="3" name="グラフ 4">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143510</xdr:rowOff>
    </xdr:from>
    <xdr:to>
      <xdr:col>9</xdr:col>
      <xdr:colOff>479425</xdr:colOff>
      <xdr:row>59</xdr:row>
      <xdr:rowOff>39370</xdr:rowOff>
    </xdr:to>
    <xdr:graphicFrame macro="">
      <xdr:nvGraphicFramePr>
        <xdr:cNvPr id="4" name="グラフ 4">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441325</xdr:colOff>
      <xdr:row>30</xdr:row>
      <xdr:rowOff>78740</xdr:rowOff>
    </xdr:to>
    <xdr:graphicFrame macro="">
      <xdr:nvGraphicFramePr>
        <xdr:cNvPr id="11897" name="グラフ 1">
          <a:extLst>
            <a:ext uri="{FF2B5EF4-FFF2-40B4-BE49-F238E27FC236}">
              <a16:creationId xmlns:a16="http://schemas.microsoft.com/office/drawing/2014/main" id="{00000000-0008-0000-0B00-000079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171450</xdr:rowOff>
    </xdr:from>
    <xdr:to>
      <xdr:col>9</xdr:col>
      <xdr:colOff>517525</xdr:colOff>
      <xdr:row>59</xdr:row>
      <xdr:rowOff>59690</xdr:rowOff>
    </xdr:to>
    <xdr:graphicFrame macro="">
      <xdr:nvGraphicFramePr>
        <xdr:cNvPr id="11899" name="グラフ 3">
          <a:extLst>
            <a:ext uri="{FF2B5EF4-FFF2-40B4-BE49-F238E27FC236}">
              <a16:creationId xmlns:a16="http://schemas.microsoft.com/office/drawing/2014/main" id="{00000000-0008-0000-0B00-00007B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231775</xdr:colOff>
      <xdr:row>53</xdr:row>
      <xdr:rowOff>76200</xdr:rowOff>
    </xdr:from>
    <xdr:to>
      <xdr:col>1</xdr:col>
      <xdr:colOff>45720</xdr:colOff>
      <xdr:row>54</xdr:row>
      <xdr:rowOff>120650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550334</xdr:colOff>
      <xdr:row>51</xdr:row>
      <xdr:rowOff>161925</xdr:rowOff>
    </xdr:from>
    <xdr:to>
      <xdr:col>1</xdr:col>
      <xdr:colOff>188384</xdr:colOff>
      <xdr:row>53</xdr:row>
      <xdr:rowOff>66675</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550334" y="10173758"/>
          <a:ext cx="24130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156845</xdr:colOff>
      <xdr:row>24</xdr:row>
      <xdr:rowOff>67945</xdr:rowOff>
    </xdr:from>
    <xdr:to>
      <xdr:col>0</xdr:col>
      <xdr:colOff>683895</xdr:colOff>
      <xdr:row>25</xdr:row>
      <xdr:rowOff>112395</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495300</xdr:colOff>
      <xdr:row>23</xdr:row>
      <xdr:rowOff>0</xdr:rowOff>
    </xdr:from>
    <xdr:to>
      <xdr:col>1</xdr:col>
      <xdr:colOff>133350</xdr:colOff>
      <xdr:row>24</xdr:row>
      <xdr:rowOff>76200</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495300" y="4561417"/>
          <a:ext cx="24130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152399</xdr:colOff>
      <xdr:row>2</xdr:row>
      <xdr:rowOff>47625</xdr:rowOff>
    </xdr:from>
    <xdr:to>
      <xdr:col>9</xdr:col>
      <xdr:colOff>581025</xdr:colOff>
      <xdr:row>30</xdr:row>
      <xdr:rowOff>107315</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143510</xdr:rowOff>
    </xdr:from>
    <xdr:to>
      <xdr:col>9</xdr:col>
      <xdr:colOff>488950</xdr:colOff>
      <xdr:row>59</xdr:row>
      <xdr:rowOff>31115</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641350</xdr:colOff>
      <xdr:row>54</xdr:row>
      <xdr:rowOff>101600</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457835</xdr:colOff>
      <xdr:row>52</xdr:row>
      <xdr:rowOff>19050</xdr:rowOff>
    </xdr:from>
    <xdr:to>
      <xdr:col>1</xdr:col>
      <xdr:colOff>95250</xdr:colOff>
      <xdr:row>53</xdr:row>
      <xdr:rowOff>95250</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7835" y="10163175"/>
          <a:ext cx="23749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429260</xdr:colOff>
      <xdr:row>21</xdr:row>
      <xdr:rowOff>123824</xdr:rowOff>
    </xdr:from>
    <xdr:to>
      <xdr:col>1</xdr:col>
      <xdr:colOff>67310</xdr:colOff>
      <xdr:row>23</xdr:row>
      <xdr:rowOff>19049</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429260" y="4248149"/>
          <a:ext cx="238125"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133350</xdr:colOff>
      <xdr:row>23</xdr:row>
      <xdr:rowOff>104775</xdr:rowOff>
    </xdr:from>
    <xdr:to>
      <xdr:col>0</xdr:col>
      <xdr:colOff>565150</xdr:colOff>
      <xdr:row>24</xdr:row>
      <xdr:rowOff>149225</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K57"/>
  <sheetViews>
    <sheetView showGridLines="0" tabSelected="1" view="pageBreakPreview" zoomScaleNormal="100" zoomScaleSheetLayoutView="100" workbookViewId="0"/>
  </sheetViews>
  <sheetFormatPr defaultRowHeight="15"/>
  <cols>
    <col min="1" max="1" width="2.85546875" style="1" customWidth="1"/>
    <col min="5" max="5" width="9.42578125" bestFit="1" customWidth="1"/>
    <col min="10" max="10" width="9" customWidth="1"/>
  </cols>
  <sheetData>
    <row r="2" spans="2:11">
      <c r="E2" s="290" t="s">
        <v>202</v>
      </c>
    </row>
    <row r="3" spans="2:11">
      <c r="F3" t="s">
        <v>203</v>
      </c>
    </row>
    <row r="4" spans="2:11">
      <c r="K4" s="291" t="s">
        <v>200</v>
      </c>
    </row>
    <row r="5" spans="2:11">
      <c r="K5" s="291" t="s">
        <v>201</v>
      </c>
    </row>
    <row r="6" spans="2:11">
      <c r="F6" s="290" t="s">
        <v>204</v>
      </c>
    </row>
    <row r="8" spans="2:11">
      <c r="B8" s="290" t="s">
        <v>180</v>
      </c>
    </row>
    <row r="9" spans="2:11">
      <c r="B9" s="290" t="s">
        <v>205</v>
      </c>
    </row>
    <row r="10" spans="2:11">
      <c r="B10" s="290" t="s">
        <v>206</v>
      </c>
    </row>
    <row r="11" spans="2:11" s="1" customFormat="1">
      <c r="B11" s="290"/>
    </row>
    <row r="12" spans="2:11">
      <c r="B12" s="290" t="s">
        <v>181</v>
      </c>
    </row>
    <row r="13" spans="2:11">
      <c r="B13" s="290" t="s">
        <v>207</v>
      </c>
    </row>
    <row r="14" spans="2:11">
      <c r="B14" s="290" t="s">
        <v>208</v>
      </c>
    </row>
    <row r="16" spans="2:11">
      <c r="B16" s="290" t="s">
        <v>182</v>
      </c>
    </row>
    <row r="17" spans="2:10">
      <c r="B17" s="290" t="s">
        <v>183</v>
      </c>
    </row>
    <row r="18" spans="2:10">
      <c r="B18" s="290" t="s">
        <v>209</v>
      </c>
    </row>
    <row r="20" spans="2:10">
      <c r="B20" s="292"/>
      <c r="C20" s="292"/>
      <c r="D20" s="292"/>
      <c r="E20" s="302" t="s">
        <v>184</v>
      </c>
      <c r="F20" s="297"/>
      <c r="G20" s="297"/>
      <c r="H20" s="297"/>
      <c r="I20" s="310"/>
      <c r="J20" s="304"/>
    </row>
    <row r="21" spans="2:10" ht="60.75" customHeight="1">
      <c r="B21" s="293" t="s">
        <v>210</v>
      </c>
      <c r="C21" s="294" t="s">
        <v>211</v>
      </c>
      <c r="D21" s="294" t="s">
        <v>212</v>
      </c>
      <c r="E21" s="295" t="s">
        <v>213</v>
      </c>
      <c r="F21" s="296" t="s">
        <v>214</v>
      </c>
      <c r="G21" s="297"/>
      <c r="H21" s="297"/>
      <c r="I21" s="309" t="s">
        <v>215</v>
      </c>
      <c r="J21" s="308"/>
    </row>
    <row r="22" spans="2:10">
      <c r="B22" s="299" t="s">
        <v>216</v>
      </c>
      <c r="C22" s="300">
        <v>28</v>
      </c>
      <c r="D22" s="301">
        <v>44</v>
      </c>
      <c r="E22" s="301">
        <v>893</v>
      </c>
      <c r="F22" s="302" t="s">
        <v>220</v>
      </c>
      <c r="G22" s="297"/>
      <c r="H22" s="298"/>
      <c r="I22" s="303" t="s">
        <v>224</v>
      </c>
      <c r="J22" s="304"/>
    </row>
    <row r="23" spans="2:10">
      <c r="B23" s="299" t="s">
        <v>217</v>
      </c>
      <c r="C23" s="300">
        <v>57</v>
      </c>
      <c r="D23" s="301">
        <v>96</v>
      </c>
      <c r="E23" s="301">
        <v>5367</v>
      </c>
      <c r="F23" s="302" t="s">
        <v>221</v>
      </c>
      <c r="G23" s="297"/>
      <c r="H23" s="298"/>
      <c r="I23" s="305" t="s">
        <v>225</v>
      </c>
      <c r="J23" s="306"/>
    </row>
    <row r="24" spans="2:10">
      <c r="B24" s="299" t="s">
        <v>218</v>
      </c>
      <c r="C24" s="300">
        <v>38</v>
      </c>
      <c r="D24" s="301">
        <v>120</v>
      </c>
      <c r="E24" s="301">
        <v>4453</v>
      </c>
      <c r="F24" s="302" t="s">
        <v>222</v>
      </c>
      <c r="G24" s="297"/>
      <c r="H24" s="298"/>
      <c r="I24" s="305" t="s">
        <v>226</v>
      </c>
      <c r="J24" s="306"/>
    </row>
    <row r="25" spans="2:10">
      <c r="B25" s="299" t="s">
        <v>219</v>
      </c>
      <c r="C25" s="300">
        <v>25</v>
      </c>
      <c r="D25" s="301">
        <v>90</v>
      </c>
      <c r="E25" s="301">
        <v>2141</v>
      </c>
      <c r="F25" s="302" t="s">
        <v>223</v>
      </c>
      <c r="G25" s="297"/>
      <c r="H25" s="298"/>
      <c r="I25" s="307" t="s">
        <v>227</v>
      </c>
      <c r="J25" s="308"/>
    </row>
    <row r="26" spans="2:10">
      <c r="B26" s="299" t="s">
        <v>228</v>
      </c>
      <c r="C26" s="300">
        <v>148</v>
      </c>
      <c r="D26" s="300"/>
      <c r="E26" s="301">
        <v>12854</v>
      </c>
    </row>
    <row r="27" spans="2:10">
      <c r="B27" s="290"/>
    </row>
    <row r="28" spans="2:10">
      <c r="B28" s="290" t="s">
        <v>185</v>
      </c>
    </row>
    <row r="29" spans="2:10">
      <c r="B29" s="290" t="s">
        <v>186</v>
      </c>
    </row>
    <row r="30" spans="2:10">
      <c r="B30" s="290" t="s">
        <v>187</v>
      </c>
    </row>
    <row r="31" spans="2:10">
      <c r="B31" s="290" t="s">
        <v>188</v>
      </c>
    </row>
    <row r="32" spans="2:10">
      <c r="B32" s="290" t="s">
        <v>189</v>
      </c>
    </row>
    <row r="33" spans="2:3">
      <c r="B33" s="290" t="s">
        <v>190</v>
      </c>
    </row>
    <row r="34" spans="2:3">
      <c r="B34" t="s">
        <v>191</v>
      </c>
    </row>
    <row r="35" spans="2:3">
      <c r="B35" s="290" t="s">
        <v>192</v>
      </c>
    </row>
    <row r="36" spans="2:3">
      <c r="B36" t="s">
        <v>229</v>
      </c>
    </row>
    <row r="37" spans="2:3" s="1" customFormat="1">
      <c r="B37" s="290" t="s">
        <v>230</v>
      </c>
    </row>
    <row r="38" spans="2:3">
      <c r="B38" s="290" t="s">
        <v>231</v>
      </c>
    </row>
    <row r="39" spans="2:3" s="1" customFormat="1">
      <c r="B39" s="290" t="s">
        <v>232</v>
      </c>
    </row>
    <row r="40" spans="2:3" s="1" customFormat="1">
      <c r="B40" s="290" t="s">
        <v>233</v>
      </c>
    </row>
    <row r="41" spans="2:3">
      <c r="B41" s="290" t="s">
        <v>234</v>
      </c>
    </row>
    <row r="42" spans="2:3">
      <c r="B42" s="290" t="s">
        <v>235</v>
      </c>
    </row>
    <row r="44" spans="2:3">
      <c r="B44" s="290" t="s">
        <v>193</v>
      </c>
    </row>
    <row r="45" spans="2:3">
      <c r="B45" s="290" t="s">
        <v>194</v>
      </c>
    </row>
    <row r="46" spans="2:3">
      <c r="C46" s="290" t="s">
        <v>236</v>
      </c>
    </row>
    <row r="47" spans="2:3">
      <c r="B47" s="290" t="s">
        <v>195</v>
      </c>
    </row>
    <row r="48" spans="2:3">
      <c r="B48" t="s">
        <v>196</v>
      </c>
    </row>
    <row r="49" spans="2:2">
      <c r="B49" t="s">
        <v>197</v>
      </c>
    </row>
    <row r="50" spans="2:2">
      <c r="B50" s="290" t="s">
        <v>198</v>
      </c>
    </row>
    <row r="51" spans="2:2">
      <c r="B51" s="290" t="s">
        <v>199</v>
      </c>
    </row>
    <row r="52" spans="2:2">
      <c r="B52" s="290"/>
    </row>
    <row r="53" spans="2:2">
      <c r="B53" s="290"/>
    </row>
    <row r="54" spans="2:2">
      <c r="B54" s="290"/>
    </row>
    <row r="55" spans="2:2">
      <c r="B55" s="290"/>
    </row>
    <row r="56" spans="2:2">
      <c r="B56" s="290"/>
    </row>
    <row r="57" spans="2:2">
      <c r="B57" s="290"/>
    </row>
  </sheetData>
  <phoneticPr fontId="7"/>
  <printOptions horizontalCentered="1" verticalCentered="1"/>
  <pageMargins left="0.59055118110236227" right="0.39370078740157483" top="0.59055118110236227" bottom="0.19685039370078741" header="0.31496062992125984" footer="0.31496062992125984"/>
  <pageSetup paperSize="9" scale="92" orientation="portrait" r:id="rId1"/>
  <headerFooter scaleWithDoc="0" alignWithMargins="0">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I71"/>
  <sheetViews>
    <sheetView showGridLines="0" view="pageBreakPreview" zoomScale="85" zoomScaleNormal="75" zoomScaleSheetLayoutView="85" workbookViewId="0">
      <selection activeCell="C45" sqref="C45"/>
    </sheetView>
  </sheetViews>
  <sheetFormatPr defaultColWidth="9" defaultRowHeight="13.5"/>
  <cols>
    <col min="1" max="1" width="4.5703125" style="77" customWidth="1"/>
    <col min="2" max="2" width="10.5703125" style="77" customWidth="1"/>
    <col min="3" max="3" width="5.5703125" style="77" customWidth="1"/>
    <col min="4" max="11" width="9.140625" style="77" customWidth="1"/>
    <col min="12" max="35" width="8.140625" style="77" customWidth="1"/>
    <col min="36" max="36" width="9" style="77" customWidth="1"/>
    <col min="37" max="16384" width="9" style="77"/>
  </cols>
  <sheetData>
    <row r="1" spans="1:35" s="78" customFormat="1" ht="20.100000000000001" customHeight="1">
      <c r="A1" s="161"/>
      <c r="C1" s="85"/>
      <c r="D1" s="77"/>
      <c r="E1" s="77"/>
      <c r="F1" s="77"/>
      <c r="G1" s="77"/>
      <c r="H1" s="77"/>
      <c r="I1" s="77"/>
      <c r="J1" s="77"/>
      <c r="K1" s="77"/>
      <c r="L1" s="77"/>
      <c r="M1" s="77"/>
      <c r="N1" s="77"/>
      <c r="O1" s="77"/>
      <c r="P1" s="77"/>
      <c r="Q1" s="81"/>
      <c r="R1" s="81"/>
      <c r="AH1" s="162"/>
      <c r="AI1" s="163"/>
    </row>
    <row r="2" spans="1:35" ht="15" customHeight="1">
      <c r="A2" s="165"/>
      <c r="B2" s="85"/>
      <c r="C2" s="167"/>
      <c r="D2" s="14"/>
      <c r="E2" s="14"/>
      <c r="F2" s="14"/>
      <c r="G2" s="14"/>
      <c r="H2" s="14"/>
      <c r="I2" s="14"/>
      <c r="J2" s="14"/>
      <c r="K2" s="186" t="s">
        <v>27</v>
      </c>
      <c r="Q2" s="190"/>
      <c r="R2" s="190"/>
    </row>
    <row r="3" spans="1:35" ht="18" customHeight="1">
      <c r="A3" s="332" t="s">
        <v>45</v>
      </c>
      <c r="B3" s="333"/>
      <c r="C3" s="333"/>
      <c r="D3" s="327" t="s">
        <v>67</v>
      </c>
      <c r="E3" s="328"/>
      <c r="F3" s="328"/>
      <c r="G3" s="327" t="s">
        <v>68</v>
      </c>
      <c r="H3" s="328"/>
      <c r="I3" s="329"/>
      <c r="J3" s="330" t="s">
        <v>124</v>
      </c>
      <c r="K3" s="331"/>
      <c r="Q3" s="79"/>
      <c r="R3" s="79"/>
      <c r="S3" s="79"/>
      <c r="T3" s="79"/>
    </row>
    <row r="4" spans="1:35" ht="18" customHeight="1">
      <c r="A4" s="334"/>
      <c r="B4" s="336"/>
      <c r="C4" s="336"/>
      <c r="D4" s="178" t="s">
        <v>136</v>
      </c>
      <c r="E4" s="178" t="s">
        <v>123</v>
      </c>
      <c r="F4" s="178" t="s">
        <v>102</v>
      </c>
      <c r="G4" s="178" t="s">
        <v>136</v>
      </c>
      <c r="H4" s="178" t="s">
        <v>123</v>
      </c>
      <c r="I4" s="178" t="s">
        <v>102</v>
      </c>
      <c r="J4" s="178" t="s">
        <v>136</v>
      </c>
      <c r="K4" s="178" t="s">
        <v>123</v>
      </c>
      <c r="L4" s="187"/>
      <c r="Q4" s="187"/>
      <c r="R4" s="187"/>
      <c r="S4" s="187"/>
      <c r="T4" s="187"/>
    </row>
    <row r="5" spans="1:35" ht="18" customHeight="1">
      <c r="A5" s="323" t="s">
        <v>105</v>
      </c>
      <c r="B5" s="192" t="s">
        <v>103</v>
      </c>
      <c r="C5" s="193" t="s">
        <v>70</v>
      </c>
      <c r="D5" s="194">
        <v>0.08</v>
      </c>
      <c r="E5" s="180">
        <v>0.73</v>
      </c>
      <c r="F5" s="200">
        <f t="shared" ref="F5:F43" si="0">D5-E5</f>
        <v>-0.65</v>
      </c>
      <c r="G5" s="180">
        <v>0.33</v>
      </c>
      <c r="H5" s="180">
        <v>0.44</v>
      </c>
      <c r="I5" s="204">
        <f t="shared" ref="I5:I43" si="1">G5-H5</f>
        <v>-0.10999999999999999</v>
      </c>
      <c r="J5" s="277">
        <f t="shared" ref="J5:K43" si="2">D5-G5</f>
        <v>-0.25</v>
      </c>
      <c r="K5" s="285">
        <f t="shared" si="2"/>
        <v>0.28999999999999998</v>
      </c>
      <c r="N5" s="188"/>
    </row>
    <row r="6" spans="1:35" ht="18" customHeight="1">
      <c r="A6" s="323"/>
      <c r="B6" s="321" t="s">
        <v>104</v>
      </c>
      <c r="C6" s="172" t="s">
        <v>58</v>
      </c>
      <c r="D6" s="175">
        <v>0.28999999999999998</v>
      </c>
      <c r="E6" s="182">
        <v>0.37</v>
      </c>
      <c r="F6" s="201">
        <f t="shared" si="0"/>
        <v>-8.0000000000000016E-2</v>
      </c>
      <c r="G6" s="182">
        <v>0.38</v>
      </c>
      <c r="H6" s="182">
        <v>0.52</v>
      </c>
      <c r="I6" s="205">
        <f t="shared" si="1"/>
        <v>-0.14000000000000001</v>
      </c>
      <c r="J6" s="279">
        <f t="shared" si="2"/>
        <v>-9.0000000000000024E-2</v>
      </c>
      <c r="K6" s="286">
        <f t="shared" si="2"/>
        <v>-0.15000000000000002</v>
      </c>
      <c r="N6" s="188"/>
    </row>
    <row r="7" spans="1:35" ht="18" customHeight="1">
      <c r="A7" s="323"/>
      <c r="B7" s="325"/>
      <c r="C7" s="168" t="s">
        <v>64</v>
      </c>
      <c r="D7" s="175">
        <v>0.08</v>
      </c>
      <c r="E7" s="182">
        <v>0.37</v>
      </c>
      <c r="F7" s="201">
        <f t="shared" si="0"/>
        <v>-0.28999999999999998</v>
      </c>
      <c r="G7" s="182">
        <v>0.43</v>
      </c>
      <c r="H7" s="182">
        <v>0.64</v>
      </c>
      <c r="I7" s="205">
        <f t="shared" si="1"/>
        <v>-0.21000000000000002</v>
      </c>
      <c r="J7" s="279">
        <f t="shared" si="2"/>
        <v>-0.35</v>
      </c>
      <c r="K7" s="286">
        <f t="shared" si="2"/>
        <v>-0.27</v>
      </c>
      <c r="N7" s="188"/>
    </row>
    <row r="8" spans="1:35" ht="18" customHeight="1">
      <c r="A8" s="323"/>
      <c r="B8" s="325"/>
      <c r="C8" s="168" t="s">
        <v>65</v>
      </c>
      <c r="D8" s="175">
        <v>1</v>
      </c>
      <c r="E8" s="182">
        <v>0.94</v>
      </c>
      <c r="F8" s="201">
        <f t="shared" si="0"/>
        <v>6.0000000000000053E-2</v>
      </c>
      <c r="G8" s="182">
        <v>0.84</v>
      </c>
      <c r="H8" s="182">
        <v>1.03</v>
      </c>
      <c r="I8" s="205">
        <f t="shared" si="1"/>
        <v>-0.19000000000000006</v>
      </c>
      <c r="J8" s="279">
        <f t="shared" si="2"/>
        <v>0.16000000000000003</v>
      </c>
      <c r="K8" s="286">
        <f t="shared" si="2"/>
        <v>-9.000000000000008E-2</v>
      </c>
      <c r="N8" s="188"/>
    </row>
    <row r="9" spans="1:35" ht="18" customHeight="1">
      <c r="A9" s="323"/>
      <c r="B9" s="325"/>
      <c r="C9" s="168" t="s">
        <v>66</v>
      </c>
      <c r="D9" s="175">
        <v>1.6</v>
      </c>
      <c r="E9" s="182">
        <v>1.39</v>
      </c>
      <c r="F9" s="201">
        <f t="shared" si="0"/>
        <v>0.21000000000000019</v>
      </c>
      <c r="G9" s="182">
        <v>1.54</v>
      </c>
      <c r="H9" s="182">
        <v>2.08</v>
      </c>
      <c r="I9" s="205">
        <f t="shared" si="1"/>
        <v>-0.54</v>
      </c>
      <c r="J9" s="279">
        <f t="shared" si="2"/>
        <v>6.0000000000000053E-2</v>
      </c>
      <c r="K9" s="286">
        <f t="shared" si="2"/>
        <v>-0.69000000000000017</v>
      </c>
      <c r="N9" s="188"/>
    </row>
    <row r="10" spans="1:35" ht="18" customHeight="1">
      <c r="A10" s="323"/>
      <c r="B10" s="325"/>
      <c r="C10" s="168" t="s">
        <v>54</v>
      </c>
      <c r="D10" s="175">
        <v>2.1800000000000002</v>
      </c>
      <c r="E10" s="182">
        <v>1.38</v>
      </c>
      <c r="F10" s="201">
        <f t="shared" si="0"/>
        <v>0.80000000000000027</v>
      </c>
      <c r="G10" s="182">
        <v>2.34</v>
      </c>
      <c r="H10" s="182">
        <v>2.76</v>
      </c>
      <c r="I10" s="205">
        <f t="shared" si="1"/>
        <v>-0.41999999999999993</v>
      </c>
      <c r="J10" s="279">
        <f t="shared" si="2"/>
        <v>-0.1599999999999997</v>
      </c>
      <c r="K10" s="286">
        <f t="shared" si="2"/>
        <v>-1.38</v>
      </c>
      <c r="N10" s="188"/>
    </row>
    <row r="11" spans="1:35" ht="18" customHeight="1">
      <c r="A11" s="323"/>
      <c r="B11" s="325"/>
      <c r="C11" s="168" t="s">
        <v>55</v>
      </c>
      <c r="D11" s="175">
        <v>1.95</v>
      </c>
      <c r="E11" s="182">
        <v>2.2200000000000002</v>
      </c>
      <c r="F11" s="201">
        <f t="shared" si="0"/>
        <v>-0.27000000000000024</v>
      </c>
      <c r="G11" s="182">
        <v>2.5099999999999998</v>
      </c>
      <c r="H11" s="182">
        <v>3.16</v>
      </c>
      <c r="I11" s="205">
        <f t="shared" si="1"/>
        <v>-0.65000000000000036</v>
      </c>
      <c r="J11" s="279">
        <f t="shared" si="2"/>
        <v>-0.55999999999999983</v>
      </c>
      <c r="K11" s="286">
        <f t="shared" si="2"/>
        <v>-0.94</v>
      </c>
      <c r="N11" s="188"/>
    </row>
    <row r="12" spans="1:35" ht="18" customHeight="1">
      <c r="A12" s="323"/>
      <c r="B12" s="320" t="s">
        <v>91</v>
      </c>
      <c r="C12" s="171" t="s">
        <v>56</v>
      </c>
      <c r="D12" s="176">
        <v>2.96</v>
      </c>
      <c r="E12" s="181">
        <v>3.22</v>
      </c>
      <c r="F12" s="202">
        <f t="shared" si="0"/>
        <v>-0.26000000000000023</v>
      </c>
      <c r="G12" s="181">
        <v>3.29</v>
      </c>
      <c r="H12" s="181">
        <v>4</v>
      </c>
      <c r="I12" s="206">
        <f t="shared" si="1"/>
        <v>-0.71</v>
      </c>
      <c r="J12" s="281">
        <f t="shared" si="2"/>
        <v>-0.33000000000000007</v>
      </c>
      <c r="K12" s="287">
        <f t="shared" si="2"/>
        <v>-0.7799999999999998</v>
      </c>
      <c r="N12" s="188"/>
    </row>
    <row r="13" spans="1:35" ht="18" customHeight="1">
      <c r="A13" s="323"/>
      <c r="B13" s="321"/>
      <c r="C13" s="168" t="s">
        <v>46</v>
      </c>
      <c r="D13" s="175">
        <v>1.93</v>
      </c>
      <c r="E13" s="182">
        <v>1.87</v>
      </c>
      <c r="F13" s="201">
        <f t="shared" si="0"/>
        <v>5.9999999999999831E-2</v>
      </c>
      <c r="G13" s="182">
        <v>2.97</v>
      </c>
      <c r="H13" s="182">
        <v>3.09</v>
      </c>
      <c r="I13" s="205">
        <f t="shared" si="1"/>
        <v>-0.11999999999999966</v>
      </c>
      <c r="J13" s="279">
        <f t="shared" si="2"/>
        <v>-1.0400000000000003</v>
      </c>
      <c r="K13" s="286">
        <f t="shared" si="2"/>
        <v>-1.2199999999999998</v>
      </c>
      <c r="N13" s="188"/>
    </row>
    <row r="14" spans="1:35" ht="18" customHeight="1">
      <c r="A14" s="323"/>
      <c r="B14" s="322"/>
      <c r="C14" s="170" t="s">
        <v>20</v>
      </c>
      <c r="D14" s="177">
        <v>1.31</v>
      </c>
      <c r="E14" s="179">
        <v>2.16</v>
      </c>
      <c r="F14" s="203">
        <f t="shared" si="0"/>
        <v>-0.85000000000000009</v>
      </c>
      <c r="G14" s="179">
        <v>2.59</v>
      </c>
      <c r="H14" s="179">
        <v>3.02</v>
      </c>
      <c r="I14" s="207">
        <f t="shared" si="1"/>
        <v>-0.43000000000000016</v>
      </c>
      <c r="J14" s="283">
        <f t="shared" si="2"/>
        <v>-1.2799999999999998</v>
      </c>
      <c r="K14" s="288">
        <f t="shared" si="2"/>
        <v>-0.85999999999999988</v>
      </c>
      <c r="N14" s="188"/>
    </row>
    <row r="15" spans="1:35" ht="18" customHeight="1">
      <c r="A15" s="323"/>
      <c r="B15" s="321" t="s">
        <v>106</v>
      </c>
      <c r="C15" s="168" t="s">
        <v>57</v>
      </c>
      <c r="D15" s="175">
        <v>2.06</v>
      </c>
      <c r="E15" s="182">
        <v>1.83</v>
      </c>
      <c r="F15" s="201">
        <f t="shared" si="0"/>
        <v>0.22999999999999998</v>
      </c>
      <c r="G15" s="182">
        <v>3.57</v>
      </c>
      <c r="H15" s="182">
        <v>3.69</v>
      </c>
      <c r="I15" s="205">
        <f t="shared" si="1"/>
        <v>-0.12000000000000011</v>
      </c>
      <c r="J15" s="279">
        <f t="shared" si="2"/>
        <v>-1.5099999999999998</v>
      </c>
      <c r="K15" s="286">
        <f t="shared" si="2"/>
        <v>-1.8599999999999999</v>
      </c>
      <c r="N15" s="188"/>
    </row>
    <row r="16" spans="1:35" ht="18" customHeight="1">
      <c r="A16" s="323"/>
      <c r="B16" s="321"/>
      <c r="C16" s="172" t="s">
        <v>59</v>
      </c>
      <c r="D16" s="175">
        <v>1.08</v>
      </c>
      <c r="E16" s="182">
        <v>0.99</v>
      </c>
      <c r="F16" s="201">
        <f t="shared" si="0"/>
        <v>9.000000000000008E-2</v>
      </c>
      <c r="G16" s="182">
        <v>2.84</v>
      </c>
      <c r="H16" s="182">
        <v>3.66</v>
      </c>
      <c r="I16" s="205">
        <f t="shared" si="1"/>
        <v>-0.82000000000000028</v>
      </c>
      <c r="J16" s="279">
        <f t="shared" si="2"/>
        <v>-1.7599999999999998</v>
      </c>
      <c r="K16" s="286">
        <f t="shared" si="2"/>
        <v>-2.67</v>
      </c>
      <c r="N16" s="188"/>
    </row>
    <row r="17" spans="1:14" ht="18" customHeight="1">
      <c r="A17" s="324"/>
      <c r="B17" s="321"/>
      <c r="C17" s="172" t="s">
        <v>60</v>
      </c>
      <c r="D17" s="175">
        <v>1.42</v>
      </c>
      <c r="E17" s="182">
        <v>0.84</v>
      </c>
      <c r="F17" s="201">
        <f t="shared" si="0"/>
        <v>0.57999999999999996</v>
      </c>
      <c r="G17" s="182">
        <v>2.63</v>
      </c>
      <c r="H17" s="182">
        <v>3.2</v>
      </c>
      <c r="I17" s="205">
        <f t="shared" si="1"/>
        <v>-0.57000000000000028</v>
      </c>
      <c r="J17" s="279">
        <f t="shared" si="2"/>
        <v>-1.21</v>
      </c>
      <c r="K17" s="286">
        <f t="shared" si="2"/>
        <v>-2.3600000000000003</v>
      </c>
      <c r="N17" s="188"/>
    </row>
    <row r="18" spans="1:14" ht="18" customHeight="1">
      <c r="A18" s="323" t="s">
        <v>107</v>
      </c>
      <c r="B18" s="192" t="s">
        <v>103</v>
      </c>
      <c r="C18" s="193" t="s">
        <v>70</v>
      </c>
      <c r="D18" s="195">
        <v>0.15</v>
      </c>
      <c r="E18" s="180">
        <v>0.79</v>
      </c>
      <c r="F18" s="200">
        <f t="shared" si="0"/>
        <v>-0.64</v>
      </c>
      <c r="G18" s="180">
        <v>0.3</v>
      </c>
      <c r="H18" s="180">
        <v>0.5</v>
      </c>
      <c r="I18" s="204">
        <f t="shared" si="1"/>
        <v>-0.2</v>
      </c>
      <c r="J18" s="277">
        <f t="shared" si="2"/>
        <v>-0.15</v>
      </c>
      <c r="K18" s="285">
        <f t="shared" si="2"/>
        <v>0.29000000000000004</v>
      </c>
    </row>
    <row r="19" spans="1:14" ht="18" customHeight="1">
      <c r="A19" s="323"/>
      <c r="B19" s="321" t="s">
        <v>104</v>
      </c>
      <c r="C19" s="172" t="s">
        <v>58</v>
      </c>
      <c r="D19" s="196">
        <v>0.56999999999999995</v>
      </c>
      <c r="E19" s="198">
        <v>0.21</v>
      </c>
      <c r="F19" s="201">
        <f t="shared" si="0"/>
        <v>0.36</v>
      </c>
      <c r="G19" s="182">
        <v>0.28000000000000003</v>
      </c>
      <c r="H19" s="182">
        <v>0.42</v>
      </c>
      <c r="I19" s="205">
        <f t="shared" si="1"/>
        <v>-0.13999999999999996</v>
      </c>
      <c r="J19" s="279">
        <f t="shared" si="2"/>
        <v>0.28999999999999992</v>
      </c>
      <c r="K19" s="286">
        <f t="shared" si="2"/>
        <v>-0.21</v>
      </c>
    </row>
    <row r="20" spans="1:14" ht="18" customHeight="1">
      <c r="A20" s="323"/>
      <c r="B20" s="325"/>
      <c r="C20" s="168" t="s">
        <v>64</v>
      </c>
      <c r="D20" s="175">
        <v>0.16</v>
      </c>
      <c r="E20" s="182">
        <v>0</v>
      </c>
      <c r="F20" s="201">
        <f t="shared" si="0"/>
        <v>0.16</v>
      </c>
      <c r="G20" s="182">
        <v>0.31</v>
      </c>
      <c r="H20" s="182">
        <v>0.62</v>
      </c>
      <c r="I20" s="205">
        <f t="shared" si="1"/>
        <v>-0.31</v>
      </c>
      <c r="J20" s="279">
        <f t="shared" si="2"/>
        <v>-0.15</v>
      </c>
      <c r="K20" s="286">
        <f t="shared" si="2"/>
        <v>-0.62</v>
      </c>
    </row>
    <row r="21" spans="1:14" ht="18" customHeight="1">
      <c r="A21" s="323"/>
      <c r="B21" s="325"/>
      <c r="C21" s="168" t="s">
        <v>65</v>
      </c>
      <c r="D21" s="175">
        <v>1.25</v>
      </c>
      <c r="E21" s="182">
        <v>0.21</v>
      </c>
      <c r="F21" s="201">
        <f t="shared" si="0"/>
        <v>1.04</v>
      </c>
      <c r="G21" s="182">
        <v>0.84</v>
      </c>
      <c r="H21" s="182">
        <v>0.97</v>
      </c>
      <c r="I21" s="205">
        <f t="shared" si="1"/>
        <v>-0.13</v>
      </c>
      <c r="J21" s="279">
        <f t="shared" si="2"/>
        <v>0.41000000000000003</v>
      </c>
      <c r="K21" s="286">
        <f t="shared" si="2"/>
        <v>-0.76</v>
      </c>
    </row>
    <row r="22" spans="1:14" ht="18" customHeight="1">
      <c r="A22" s="323"/>
      <c r="B22" s="325"/>
      <c r="C22" s="168" t="s">
        <v>66</v>
      </c>
      <c r="D22" s="175">
        <v>1.1399999999999999</v>
      </c>
      <c r="E22" s="182">
        <v>1.18</v>
      </c>
      <c r="F22" s="201">
        <f t="shared" si="0"/>
        <v>-4.0000000000000036E-2</v>
      </c>
      <c r="G22" s="182">
        <v>1.42</v>
      </c>
      <c r="H22" s="182">
        <v>1.83</v>
      </c>
      <c r="I22" s="205">
        <f t="shared" si="1"/>
        <v>-0.41000000000000014</v>
      </c>
      <c r="J22" s="279">
        <f t="shared" si="2"/>
        <v>-0.28000000000000003</v>
      </c>
      <c r="K22" s="286">
        <f t="shared" si="2"/>
        <v>-0.65000000000000013</v>
      </c>
    </row>
    <row r="23" spans="1:14" ht="18" customHeight="1">
      <c r="A23" s="323"/>
      <c r="B23" s="325"/>
      <c r="C23" s="168" t="s">
        <v>54</v>
      </c>
      <c r="D23" s="175">
        <v>2.11</v>
      </c>
      <c r="E23" s="182">
        <v>1.31</v>
      </c>
      <c r="F23" s="201">
        <f t="shared" si="0"/>
        <v>0.79999999999999982</v>
      </c>
      <c r="G23" s="182">
        <v>2.3199999999999998</v>
      </c>
      <c r="H23" s="182">
        <v>2.76</v>
      </c>
      <c r="I23" s="205">
        <f t="shared" si="1"/>
        <v>-0.43999999999999995</v>
      </c>
      <c r="J23" s="279">
        <f t="shared" si="2"/>
        <v>-0.20999999999999996</v>
      </c>
      <c r="K23" s="286">
        <f t="shared" si="2"/>
        <v>-1.4499999999999997</v>
      </c>
    </row>
    <row r="24" spans="1:14" ht="18" customHeight="1">
      <c r="A24" s="323"/>
      <c r="B24" s="325"/>
      <c r="C24" s="168" t="s">
        <v>55</v>
      </c>
      <c r="D24" s="175">
        <v>2.87</v>
      </c>
      <c r="E24" s="182">
        <v>1.71</v>
      </c>
      <c r="F24" s="201">
        <f t="shared" si="0"/>
        <v>1.1600000000000001</v>
      </c>
      <c r="G24" s="182">
        <v>2.83</v>
      </c>
      <c r="H24" s="182">
        <v>3.45</v>
      </c>
      <c r="I24" s="205">
        <f t="shared" si="1"/>
        <v>-0.62000000000000011</v>
      </c>
      <c r="J24" s="279">
        <f t="shared" si="2"/>
        <v>4.0000000000000036E-2</v>
      </c>
      <c r="K24" s="286">
        <f t="shared" si="2"/>
        <v>-1.7400000000000002</v>
      </c>
    </row>
    <row r="25" spans="1:14" ht="18" customHeight="1">
      <c r="A25" s="323"/>
      <c r="B25" s="320" t="s">
        <v>91</v>
      </c>
      <c r="C25" s="171" t="s">
        <v>56</v>
      </c>
      <c r="D25" s="176">
        <v>2.75</v>
      </c>
      <c r="E25" s="181">
        <v>3.04</v>
      </c>
      <c r="F25" s="202">
        <f t="shared" si="0"/>
        <v>-0.29000000000000004</v>
      </c>
      <c r="G25" s="181">
        <v>3.03</v>
      </c>
      <c r="H25" s="181">
        <v>3.65</v>
      </c>
      <c r="I25" s="206">
        <f t="shared" si="1"/>
        <v>-0.62000000000000011</v>
      </c>
      <c r="J25" s="281">
        <f t="shared" si="2"/>
        <v>-0.2799999999999998</v>
      </c>
      <c r="K25" s="287">
        <f t="shared" si="2"/>
        <v>-0.60999999999999988</v>
      </c>
    </row>
    <row r="26" spans="1:14" ht="18" customHeight="1">
      <c r="A26" s="323"/>
      <c r="B26" s="321"/>
      <c r="C26" s="168" t="s">
        <v>46</v>
      </c>
      <c r="D26" s="175">
        <v>1.29</v>
      </c>
      <c r="E26" s="182">
        <v>2.11</v>
      </c>
      <c r="F26" s="201">
        <f t="shared" si="0"/>
        <v>-0.81999999999999984</v>
      </c>
      <c r="G26" s="182">
        <v>2.73</v>
      </c>
      <c r="H26" s="182">
        <v>2.99</v>
      </c>
      <c r="I26" s="205">
        <f t="shared" si="1"/>
        <v>-0.26000000000000023</v>
      </c>
      <c r="J26" s="279">
        <f t="shared" si="2"/>
        <v>-1.44</v>
      </c>
      <c r="K26" s="286">
        <f t="shared" si="2"/>
        <v>-0.88000000000000034</v>
      </c>
    </row>
    <row r="27" spans="1:14" ht="18" customHeight="1">
      <c r="A27" s="323"/>
      <c r="B27" s="322"/>
      <c r="C27" s="170" t="s">
        <v>20</v>
      </c>
      <c r="D27" s="177">
        <v>1.0900000000000001</v>
      </c>
      <c r="E27" s="179">
        <v>2.1</v>
      </c>
      <c r="F27" s="203">
        <f t="shared" si="0"/>
        <v>-1.01</v>
      </c>
      <c r="G27" s="179">
        <v>2.64</v>
      </c>
      <c r="H27" s="179">
        <v>3.24</v>
      </c>
      <c r="I27" s="207">
        <f t="shared" si="1"/>
        <v>-0.60000000000000009</v>
      </c>
      <c r="J27" s="283">
        <f t="shared" si="2"/>
        <v>-1.55</v>
      </c>
      <c r="K27" s="288">
        <f t="shared" si="2"/>
        <v>-1.1400000000000001</v>
      </c>
    </row>
    <row r="28" spans="1:14" ht="18" customHeight="1">
      <c r="A28" s="323"/>
      <c r="B28" s="321" t="s">
        <v>106</v>
      </c>
      <c r="C28" s="168" t="s">
        <v>57</v>
      </c>
      <c r="D28" s="175">
        <v>2.48</v>
      </c>
      <c r="E28" s="182">
        <v>2.56</v>
      </c>
      <c r="F28" s="201">
        <f t="shared" si="0"/>
        <v>-8.0000000000000071E-2</v>
      </c>
      <c r="G28" s="182">
        <v>4.0199999999999996</v>
      </c>
      <c r="H28" s="182">
        <v>4.24</v>
      </c>
      <c r="I28" s="205">
        <f t="shared" si="1"/>
        <v>-0.22000000000000064</v>
      </c>
      <c r="J28" s="279">
        <f t="shared" si="2"/>
        <v>-1.5399999999999996</v>
      </c>
      <c r="K28" s="286">
        <f t="shared" si="2"/>
        <v>-1.6800000000000002</v>
      </c>
    </row>
    <row r="29" spans="1:14" ht="18" customHeight="1">
      <c r="A29" s="323"/>
      <c r="B29" s="321"/>
      <c r="C29" s="172" t="s">
        <v>59</v>
      </c>
      <c r="D29" s="175">
        <v>0.8</v>
      </c>
      <c r="E29" s="182">
        <v>1.01</v>
      </c>
      <c r="F29" s="201">
        <f t="shared" si="0"/>
        <v>-0.20999999999999996</v>
      </c>
      <c r="G29" s="182">
        <v>3.34</v>
      </c>
      <c r="H29" s="182">
        <v>4.07</v>
      </c>
      <c r="I29" s="205">
        <f t="shared" si="1"/>
        <v>-0.73000000000000043</v>
      </c>
      <c r="J29" s="279">
        <f t="shared" si="2"/>
        <v>-2.54</v>
      </c>
      <c r="K29" s="286">
        <f t="shared" si="2"/>
        <v>-3.0600000000000005</v>
      </c>
    </row>
    <row r="30" spans="1:14" ht="18" customHeight="1">
      <c r="A30" s="324"/>
      <c r="B30" s="321"/>
      <c r="C30" s="172" t="s">
        <v>60</v>
      </c>
      <c r="D30" s="175">
        <v>1.32</v>
      </c>
      <c r="E30" s="182">
        <v>1.54</v>
      </c>
      <c r="F30" s="201">
        <f t="shared" si="0"/>
        <v>-0.21999999999999997</v>
      </c>
      <c r="G30" s="182">
        <v>3.07</v>
      </c>
      <c r="H30" s="182">
        <v>3.57</v>
      </c>
      <c r="I30" s="205">
        <f t="shared" si="1"/>
        <v>-0.5</v>
      </c>
      <c r="J30" s="279">
        <f t="shared" si="2"/>
        <v>-1.7499999999999998</v>
      </c>
      <c r="K30" s="286">
        <f t="shared" si="2"/>
        <v>-2.0299999999999998</v>
      </c>
    </row>
    <row r="31" spans="1:14" ht="18" customHeight="1">
      <c r="A31" s="323" t="s">
        <v>81</v>
      </c>
      <c r="B31" s="192" t="s">
        <v>103</v>
      </c>
      <c r="C31" s="193" t="s">
        <v>70</v>
      </c>
      <c r="D31" s="194">
        <v>0</v>
      </c>
      <c r="E31" s="180">
        <v>0.67</v>
      </c>
      <c r="F31" s="200">
        <f t="shared" si="0"/>
        <v>-0.67</v>
      </c>
      <c r="G31" s="180">
        <v>0.36</v>
      </c>
      <c r="H31" s="180">
        <v>0.38</v>
      </c>
      <c r="I31" s="204">
        <f t="shared" si="1"/>
        <v>-2.0000000000000018E-2</v>
      </c>
      <c r="J31" s="277">
        <f t="shared" si="2"/>
        <v>-0.36</v>
      </c>
      <c r="K31" s="285">
        <f t="shared" si="2"/>
        <v>0.29000000000000004</v>
      </c>
    </row>
    <row r="32" spans="1:14" ht="18" customHeight="1">
      <c r="A32" s="323"/>
      <c r="B32" s="321" t="s">
        <v>104</v>
      </c>
      <c r="C32" s="172" t="s">
        <v>58</v>
      </c>
      <c r="D32" s="175">
        <v>0</v>
      </c>
      <c r="E32" s="182">
        <v>0.52</v>
      </c>
      <c r="F32" s="201">
        <f t="shared" si="0"/>
        <v>-0.52</v>
      </c>
      <c r="G32" s="182">
        <v>0.49</v>
      </c>
      <c r="H32" s="182">
        <v>0.63</v>
      </c>
      <c r="I32" s="205">
        <f t="shared" si="1"/>
        <v>-0.14000000000000001</v>
      </c>
      <c r="J32" s="279">
        <f t="shared" si="2"/>
        <v>-0.49</v>
      </c>
      <c r="K32" s="286">
        <f t="shared" si="2"/>
        <v>-0.10999999999999999</v>
      </c>
    </row>
    <row r="33" spans="1:22" ht="18" customHeight="1">
      <c r="A33" s="323"/>
      <c r="B33" s="325"/>
      <c r="C33" s="168" t="s">
        <v>64</v>
      </c>
      <c r="D33" s="197">
        <v>0</v>
      </c>
      <c r="E33" s="199">
        <v>0.74</v>
      </c>
      <c r="F33" s="201">
        <f t="shared" si="0"/>
        <v>-0.74</v>
      </c>
      <c r="G33" s="182">
        <v>0.56000000000000005</v>
      </c>
      <c r="H33" s="182">
        <v>0.65</v>
      </c>
      <c r="I33" s="205">
        <f t="shared" si="1"/>
        <v>-8.9999999999999969E-2</v>
      </c>
      <c r="J33" s="279">
        <f t="shared" si="2"/>
        <v>-0.56000000000000005</v>
      </c>
      <c r="K33" s="286">
        <f t="shared" si="2"/>
        <v>8.9999999999999969E-2</v>
      </c>
    </row>
    <row r="34" spans="1:22" ht="18" customHeight="1">
      <c r="A34" s="323"/>
      <c r="B34" s="325"/>
      <c r="C34" s="168" t="s">
        <v>65</v>
      </c>
      <c r="D34" s="175">
        <v>0.75</v>
      </c>
      <c r="E34" s="182">
        <v>1.69</v>
      </c>
      <c r="F34" s="201">
        <f t="shared" si="0"/>
        <v>-0.94</v>
      </c>
      <c r="G34" s="182">
        <v>0.83</v>
      </c>
      <c r="H34" s="182">
        <v>1.0900000000000001</v>
      </c>
      <c r="I34" s="205">
        <f t="shared" si="1"/>
        <v>-0.26000000000000012</v>
      </c>
      <c r="J34" s="279">
        <f t="shared" si="2"/>
        <v>-7.999999999999996E-2</v>
      </c>
      <c r="K34" s="286">
        <f t="shared" si="2"/>
        <v>0.59999999999999987</v>
      </c>
    </row>
    <row r="35" spans="1:22" ht="18" customHeight="1">
      <c r="A35" s="323"/>
      <c r="B35" s="325"/>
      <c r="C35" s="168" t="s">
        <v>66</v>
      </c>
      <c r="D35" s="175">
        <v>2.0699999999999998</v>
      </c>
      <c r="E35" s="182">
        <v>1.61</v>
      </c>
      <c r="F35" s="201">
        <f t="shared" si="0"/>
        <v>0.45999999999999974</v>
      </c>
      <c r="G35" s="182">
        <v>1.66</v>
      </c>
      <c r="H35" s="182">
        <v>2.35</v>
      </c>
      <c r="I35" s="205">
        <f t="shared" si="1"/>
        <v>-0.69000000000000017</v>
      </c>
      <c r="J35" s="279">
        <f t="shared" si="2"/>
        <v>0.40999999999999992</v>
      </c>
      <c r="K35" s="286">
        <f t="shared" si="2"/>
        <v>-0.74</v>
      </c>
    </row>
    <row r="36" spans="1:22" ht="18" customHeight="1">
      <c r="A36" s="323"/>
      <c r="B36" s="325"/>
      <c r="C36" s="168" t="s">
        <v>54</v>
      </c>
      <c r="D36" s="175">
        <v>2.2599999999999998</v>
      </c>
      <c r="E36" s="182">
        <v>1.46</v>
      </c>
      <c r="F36" s="201">
        <f t="shared" si="0"/>
        <v>0.79999999999999982</v>
      </c>
      <c r="G36" s="182">
        <v>2.36</v>
      </c>
      <c r="H36" s="182">
        <v>2.76</v>
      </c>
      <c r="I36" s="205">
        <f t="shared" si="1"/>
        <v>-0.39999999999999991</v>
      </c>
      <c r="J36" s="279">
        <f t="shared" si="2"/>
        <v>-0.10000000000000009</v>
      </c>
      <c r="K36" s="286">
        <f t="shared" si="2"/>
        <v>-1.2999999999999998</v>
      </c>
    </row>
    <row r="37" spans="1:22" ht="18" customHeight="1">
      <c r="A37" s="323"/>
      <c r="B37" s="325"/>
      <c r="C37" s="168" t="s">
        <v>55</v>
      </c>
      <c r="D37" s="175">
        <v>0.97</v>
      </c>
      <c r="E37" s="182">
        <v>2.76</v>
      </c>
      <c r="F37" s="201">
        <f t="shared" si="0"/>
        <v>-1.7899999999999998</v>
      </c>
      <c r="G37" s="182">
        <v>2.1800000000000002</v>
      </c>
      <c r="H37" s="182">
        <v>2.87</v>
      </c>
      <c r="I37" s="205">
        <f t="shared" si="1"/>
        <v>-0.69</v>
      </c>
      <c r="J37" s="279">
        <f t="shared" si="2"/>
        <v>-1.2100000000000002</v>
      </c>
      <c r="K37" s="286">
        <f t="shared" si="2"/>
        <v>-0.11000000000000032</v>
      </c>
    </row>
    <row r="38" spans="1:22" ht="18" customHeight="1">
      <c r="A38" s="323"/>
      <c r="B38" s="320" t="s">
        <v>91</v>
      </c>
      <c r="C38" s="171" t="s">
        <v>56</v>
      </c>
      <c r="D38" s="176">
        <v>3.18</v>
      </c>
      <c r="E38" s="181">
        <v>3.41</v>
      </c>
      <c r="F38" s="202">
        <f t="shared" si="0"/>
        <v>-0.22999999999999998</v>
      </c>
      <c r="G38" s="181">
        <v>3.55</v>
      </c>
      <c r="H38" s="181">
        <v>4.37</v>
      </c>
      <c r="I38" s="206">
        <f t="shared" si="1"/>
        <v>-0.82000000000000028</v>
      </c>
      <c r="J38" s="281">
        <f t="shared" si="2"/>
        <v>-0.36999999999999966</v>
      </c>
      <c r="K38" s="287">
        <f t="shared" si="2"/>
        <v>-0.96</v>
      </c>
    </row>
    <row r="39" spans="1:22" ht="18" customHeight="1">
      <c r="A39" s="323"/>
      <c r="B39" s="321"/>
      <c r="C39" s="168" t="s">
        <v>46</v>
      </c>
      <c r="D39" s="175">
        <v>2.6</v>
      </c>
      <c r="E39" s="182">
        <v>1.62</v>
      </c>
      <c r="F39" s="201">
        <f t="shared" si="0"/>
        <v>0.98</v>
      </c>
      <c r="G39" s="182">
        <v>3.22</v>
      </c>
      <c r="H39" s="182">
        <v>3.2</v>
      </c>
      <c r="I39" s="205">
        <f t="shared" si="1"/>
        <v>2.0000000000000018E-2</v>
      </c>
      <c r="J39" s="279">
        <f t="shared" si="2"/>
        <v>-0.62000000000000011</v>
      </c>
      <c r="K39" s="286">
        <f t="shared" si="2"/>
        <v>-1.58</v>
      </c>
      <c r="V39" s="191"/>
    </row>
    <row r="40" spans="1:22" ht="18" customHeight="1">
      <c r="A40" s="323"/>
      <c r="B40" s="322"/>
      <c r="C40" s="170" t="s">
        <v>20</v>
      </c>
      <c r="D40" s="177">
        <v>1.54</v>
      </c>
      <c r="E40" s="179">
        <v>2.2200000000000002</v>
      </c>
      <c r="F40" s="203">
        <f t="shared" si="0"/>
        <v>-0.68000000000000016</v>
      </c>
      <c r="G40" s="179">
        <v>2.5499999999999998</v>
      </c>
      <c r="H40" s="179">
        <v>2.79</v>
      </c>
      <c r="I40" s="207">
        <f t="shared" si="1"/>
        <v>-0.24000000000000021</v>
      </c>
      <c r="J40" s="283">
        <f t="shared" si="2"/>
        <v>-1.0099999999999998</v>
      </c>
      <c r="K40" s="288">
        <f t="shared" si="2"/>
        <v>-0.56999999999999984</v>
      </c>
      <c r="V40" s="191"/>
    </row>
    <row r="41" spans="1:22" ht="18" customHeight="1">
      <c r="A41" s="323"/>
      <c r="B41" s="321" t="s">
        <v>106</v>
      </c>
      <c r="C41" s="168" t="s">
        <v>57</v>
      </c>
      <c r="D41" s="175">
        <v>1.64</v>
      </c>
      <c r="E41" s="182">
        <v>1.07</v>
      </c>
      <c r="F41" s="201">
        <f t="shared" si="0"/>
        <v>0.56999999999999984</v>
      </c>
      <c r="G41" s="182">
        <v>3.1</v>
      </c>
      <c r="H41" s="182">
        <v>3.13</v>
      </c>
      <c r="I41" s="205">
        <f t="shared" si="1"/>
        <v>-2.9999999999999805E-2</v>
      </c>
      <c r="J41" s="279">
        <f t="shared" si="2"/>
        <v>-1.4600000000000002</v>
      </c>
      <c r="K41" s="286">
        <f t="shared" si="2"/>
        <v>-2.0599999999999996</v>
      </c>
      <c r="V41" s="191"/>
    </row>
    <row r="42" spans="1:22" ht="18" customHeight="1">
      <c r="A42" s="323"/>
      <c r="B42" s="321"/>
      <c r="C42" s="172" t="s">
        <v>59</v>
      </c>
      <c r="D42" s="175">
        <v>1.37</v>
      </c>
      <c r="E42" s="182">
        <v>0.96</v>
      </c>
      <c r="F42" s="201">
        <f t="shared" si="0"/>
        <v>0.41000000000000014</v>
      </c>
      <c r="G42" s="182">
        <v>2.33</v>
      </c>
      <c r="H42" s="182">
        <v>3.24</v>
      </c>
      <c r="I42" s="205">
        <f t="shared" si="1"/>
        <v>-0.91000000000000014</v>
      </c>
      <c r="J42" s="279">
        <f t="shared" si="2"/>
        <v>-0.96</v>
      </c>
      <c r="K42" s="286">
        <f t="shared" si="2"/>
        <v>-2.2800000000000002</v>
      </c>
      <c r="V42" s="191"/>
    </row>
    <row r="43" spans="1:22" ht="18" customHeight="1">
      <c r="A43" s="324"/>
      <c r="B43" s="322"/>
      <c r="C43" s="173" t="s">
        <v>60</v>
      </c>
      <c r="D43" s="177">
        <v>1.52</v>
      </c>
      <c r="E43" s="179">
        <v>0.15</v>
      </c>
      <c r="F43" s="203">
        <f t="shared" si="0"/>
        <v>1.37</v>
      </c>
      <c r="G43" s="179">
        <v>2.19</v>
      </c>
      <c r="H43" s="179">
        <v>2.82</v>
      </c>
      <c r="I43" s="207">
        <f t="shared" si="1"/>
        <v>-0.62999999999999989</v>
      </c>
      <c r="J43" s="283">
        <f t="shared" si="2"/>
        <v>-0.66999999999999993</v>
      </c>
      <c r="K43" s="288">
        <f t="shared" si="2"/>
        <v>-2.67</v>
      </c>
      <c r="V43" s="191"/>
    </row>
    <row r="44" spans="1:22" ht="15" customHeight="1">
      <c r="C44" s="164"/>
      <c r="V44" s="191"/>
    </row>
    <row r="45" spans="1:22" ht="15" customHeight="1"/>
    <row r="46" spans="1:22" ht="15" customHeight="1"/>
    <row r="47" spans="1:22" ht="17.25" customHeight="1"/>
    <row r="48" spans="1:22" ht="17.25" customHeight="1">
      <c r="M48" s="78"/>
      <c r="N48" s="78"/>
      <c r="O48" s="78"/>
      <c r="P48" s="78"/>
    </row>
    <row r="49" spans="1:16" ht="17.25" customHeight="1">
      <c r="M49" s="78"/>
      <c r="N49" s="78"/>
      <c r="O49" s="78"/>
      <c r="P49" s="78"/>
    </row>
    <row r="50" spans="1:16" ht="17.25" customHeight="1">
      <c r="A50" s="165"/>
      <c r="M50" s="78"/>
      <c r="N50" s="78"/>
      <c r="O50" s="78"/>
      <c r="P50" s="78"/>
    </row>
    <row r="51" spans="1:16" ht="17.25" customHeight="1">
      <c r="A51" s="165"/>
      <c r="M51" s="78"/>
      <c r="N51" s="78"/>
      <c r="O51" s="78"/>
      <c r="P51" s="78"/>
    </row>
    <row r="52" spans="1:16" ht="17.25" customHeight="1">
      <c r="A52" s="165"/>
      <c r="M52" s="78"/>
      <c r="N52" s="78"/>
      <c r="O52" s="78"/>
      <c r="P52" s="78"/>
    </row>
    <row r="53" spans="1:16" ht="17.25" customHeight="1">
      <c r="A53" s="165"/>
    </row>
    <row r="54" spans="1:16" s="78" customFormat="1" ht="17.25" customHeight="1">
      <c r="A54" s="165"/>
      <c r="M54" s="77"/>
      <c r="N54" s="77"/>
      <c r="O54" s="77"/>
      <c r="P54" s="77"/>
    </row>
    <row r="55" spans="1:16" s="78" customFormat="1" ht="17.25" customHeight="1">
      <c r="A55" s="77"/>
      <c r="M55" s="77"/>
      <c r="N55" s="77"/>
      <c r="O55" s="77"/>
      <c r="P55" s="77"/>
    </row>
    <row r="56" spans="1:16" s="78" customFormat="1" ht="17.25" customHeight="1">
      <c r="A56" s="77"/>
    </row>
    <row r="57" spans="1:16" s="78" customFormat="1" ht="17.25" customHeight="1">
      <c r="A57" s="77"/>
    </row>
    <row r="58" spans="1:16" s="78" customFormat="1" ht="17.25" customHeight="1">
      <c r="A58" s="165"/>
    </row>
    <row r="59" spans="1:16" ht="17.25" customHeight="1">
      <c r="A59" s="165"/>
      <c r="M59" s="78"/>
      <c r="N59" s="78"/>
      <c r="O59" s="78"/>
      <c r="P59" s="78"/>
    </row>
    <row r="60" spans="1:16" ht="17.25" customHeight="1">
      <c r="A60" s="165"/>
      <c r="M60" s="78"/>
      <c r="N60" s="78"/>
      <c r="O60" s="78"/>
      <c r="P60" s="78"/>
    </row>
    <row r="61" spans="1:16" ht="17.25" customHeight="1">
      <c r="A61" s="165"/>
    </row>
    <row r="62" spans="1:16" s="78" customFormat="1" ht="17.25" customHeight="1">
      <c r="A62" s="165"/>
      <c r="M62" s="77"/>
      <c r="N62" s="77"/>
      <c r="O62" s="77"/>
      <c r="P62" s="77"/>
    </row>
    <row r="63" spans="1:16" s="78" customFormat="1" ht="17.25" customHeight="1">
      <c r="A63" s="77"/>
      <c r="M63" s="77"/>
      <c r="N63" s="77"/>
      <c r="O63" s="77"/>
      <c r="P63" s="77"/>
    </row>
    <row r="64" spans="1:16" s="78" customFormat="1" ht="17.25" customHeight="1">
      <c r="A64" s="77"/>
      <c r="M64" s="77"/>
      <c r="N64" s="77"/>
      <c r="O64" s="77"/>
      <c r="P64" s="77"/>
    </row>
    <row r="65" spans="1:16" s="78" customFormat="1" ht="17.25" customHeight="1">
      <c r="A65" s="77"/>
      <c r="M65" s="77"/>
      <c r="N65" s="77"/>
      <c r="O65" s="77"/>
      <c r="P65" s="77"/>
    </row>
    <row r="66" spans="1:16" s="78" customFormat="1" ht="17.25" customHeight="1">
      <c r="A66" s="77"/>
      <c r="M66" s="77"/>
      <c r="N66" s="77"/>
      <c r="O66" s="77"/>
      <c r="P66" s="77"/>
    </row>
    <row r="67" spans="1:16" ht="17.25" customHeight="1"/>
    <row r="68" spans="1:16" ht="17.25" customHeight="1"/>
    <row r="69" spans="1:16" ht="17.25" customHeight="1"/>
    <row r="70" spans="1:16" ht="17.25" customHeight="1"/>
    <row r="71" spans="1:16" ht="17.25" customHeight="1"/>
  </sheetData>
  <mergeCells count="16">
    <mergeCell ref="D3:F3"/>
    <mergeCell ref="G3:I3"/>
    <mergeCell ref="J3:K3"/>
    <mergeCell ref="A3:C4"/>
    <mergeCell ref="B38:B40"/>
    <mergeCell ref="B41:B43"/>
    <mergeCell ref="A5:A17"/>
    <mergeCell ref="A18:A30"/>
    <mergeCell ref="A31:A43"/>
    <mergeCell ref="B15:B17"/>
    <mergeCell ref="B19:B24"/>
    <mergeCell ref="B25:B27"/>
    <mergeCell ref="B28:B30"/>
    <mergeCell ref="B32:B37"/>
    <mergeCell ref="B6:B11"/>
    <mergeCell ref="B12:B14"/>
  </mergeCells>
  <phoneticPr fontId="7"/>
  <printOptions horizontalCentered="1" verticalCentered="1"/>
  <pageMargins left="0.59055118110236227" right="0.31496062992125984" top="0.59055118110236227" bottom="0.59055118110236227" header="0.39370078740157483" footer="0.39370078740157483"/>
  <pageSetup paperSize="9" scale="99" orientation="portrait" r:id="rId1"/>
  <headerFooter scaleWithDoc="0" alignWithMargins="0">
    <oddFooter>&amp;C- 10 -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X74"/>
  <sheetViews>
    <sheetView showGridLines="0" view="pageBreakPreview" zoomScale="85" zoomScaleNormal="100" zoomScaleSheetLayoutView="85" workbookViewId="0">
      <selection activeCell="A2" sqref="A2"/>
    </sheetView>
  </sheetViews>
  <sheetFormatPr defaultColWidth="9" defaultRowHeight="15"/>
  <cols>
    <col min="1" max="9" width="9" customWidth="1"/>
    <col min="10" max="10" width="9" style="208" customWidth="1"/>
    <col min="11" max="11" width="9" customWidth="1"/>
    <col min="12" max="12" width="15.42578125" style="2" bestFit="1" customWidth="1"/>
    <col min="13" max="14" width="10.5703125" style="2" customWidth="1"/>
    <col min="15" max="17" width="10.5703125" style="209" customWidth="1"/>
    <col min="18" max="18" width="10.5703125" style="2" customWidth="1"/>
    <col min="19" max="19" width="10.5703125" style="209" customWidth="1"/>
    <col min="20" max="24" width="10.5703125" style="2" customWidth="1"/>
    <col min="25" max="25" width="9" customWidth="1"/>
  </cols>
  <sheetData>
    <row r="1" spans="1:24" ht="18">
      <c r="A1" s="161"/>
      <c r="H1" s="165"/>
      <c r="I1" s="165"/>
      <c r="J1" s="165"/>
      <c r="K1" s="165"/>
      <c r="V1" s="141"/>
      <c r="W1" s="141"/>
      <c r="X1" s="141"/>
    </row>
    <row r="2" spans="1:24" ht="18">
      <c r="A2" s="11"/>
      <c r="H2" s="165"/>
      <c r="I2" s="165"/>
      <c r="J2" s="165"/>
      <c r="K2" s="165"/>
      <c r="V2" s="141"/>
      <c r="W2" s="141"/>
      <c r="X2" s="141"/>
    </row>
    <row r="3" spans="1:24">
      <c r="H3" s="165"/>
      <c r="I3" s="165"/>
      <c r="J3" s="165"/>
      <c r="K3" s="165"/>
    </row>
    <row r="8" spans="1:24">
      <c r="V8" s="141"/>
      <c r="W8" s="141"/>
      <c r="X8" s="141"/>
    </row>
    <row r="9" spans="1:24">
      <c r="V9" s="141"/>
      <c r="W9" s="141"/>
      <c r="X9" s="141"/>
    </row>
    <row r="10" spans="1:24">
      <c r="V10" s="141"/>
      <c r="W10" s="141"/>
      <c r="X10" s="141"/>
    </row>
    <row r="11" spans="1:24" ht="24">
      <c r="L11" s="212" t="s">
        <v>71</v>
      </c>
      <c r="M11" s="215" t="s">
        <v>143</v>
      </c>
      <c r="N11" s="215" t="s">
        <v>138</v>
      </c>
      <c r="O11" s="215" t="s">
        <v>139</v>
      </c>
      <c r="P11" s="215" t="s">
        <v>140</v>
      </c>
      <c r="Q11" s="215" t="s">
        <v>141</v>
      </c>
      <c r="R11" s="215" t="s">
        <v>142</v>
      </c>
      <c r="S11" s="215" t="s">
        <v>144</v>
      </c>
      <c r="T11" s="215" t="s">
        <v>145</v>
      </c>
      <c r="U11" s="215" t="s">
        <v>146</v>
      </c>
      <c r="V11" s="215" t="s">
        <v>147</v>
      </c>
      <c r="W11" s="215" t="s">
        <v>148</v>
      </c>
      <c r="X11" s="215" t="s">
        <v>149</v>
      </c>
    </row>
    <row r="12" spans="1:24">
      <c r="L12" s="141" t="s">
        <v>72</v>
      </c>
      <c r="M12" s="82">
        <v>108.8</v>
      </c>
      <c r="N12" s="82">
        <v>111</v>
      </c>
      <c r="O12" s="82">
        <v>110.6</v>
      </c>
      <c r="P12" s="82">
        <v>110.7</v>
      </c>
      <c r="Q12" s="82">
        <v>111.4</v>
      </c>
      <c r="R12" s="82">
        <v>111.8</v>
      </c>
      <c r="S12" s="82">
        <v>111.8</v>
      </c>
      <c r="T12" s="82">
        <v>111.9</v>
      </c>
      <c r="U12" s="82">
        <v>111.7</v>
      </c>
      <c r="V12" s="217">
        <v>111.4</v>
      </c>
      <c r="W12" s="217">
        <v>110.9</v>
      </c>
      <c r="X12" s="218">
        <v>112.3</v>
      </c>
    </row>
    <row r="13" spans="1:24">
      <c r="L13" s="141" t="s">
        <v>73</v>
      </c>
      <c r="M13" s="82">
        <v>139.5</v>
      </c>
      <c r="N13" s="82">
        <v>140.80000000000001</v>
      </c>
      <c r="O13" s="82">
        <v>142.80000000000001</v>
      </c>
      <c r="P13" s="82">
        <v>143.9</v>
      </c>
      <c r="Q13" s="82">
        <v>144.5</v>
      </c>
      <c r="R13" s="82">
        <v>146.4</v>
      </c>
      <c r="S13" s="82">
        <v>146.69999999999999</v>
      </c>
      <c r="T13" s="82">
        <v>147.5</v>
      </c>
      <c r="U13" s="82">
        <v>147</v>
      </c>
      <c r="V13" s="217">
        <v>146.6</v>
      </c>
      <c r="W13" s="217">
        <v>147</v>
      </c>
      <c r="X13" s="218">
        <v>147.5</v>
      </c>
    </row>
    <row r="14" spans="1:24">
      <c r="L14" s="141" t="s">
        <v>74</v>
      </c>
      <c r="M14" s="82">
        <v>158.1</v>
      </c>
      <c r="N14" s="82">
        <v>160.30000000000001</v>
      </c>
      <c r="O14" s="82">
        <v>163</v>
      </c>
      <c r="P14" s="82">
        <v>164.4</v>
      </c>
      <c r="Q14" s="82">
        <v>165.2</v>
      </c>
      <c r="R14" s="82">
        <v>165.8</v>
      </c>
      <c r="S14" s="82">
        <v>166.7</v>
      </c>
      <c r="T14" s="82">
        <v>166.6</v>
      </c>
      <c r="U14" s="82">
        <v>167.3</v>
      </c>
      <c r="V14" s="217">
        <v>167.3</v>
      </c>
      <c r="W14" s="217">
        <v>166.6</v>
      </c>
      <c r="X14" s="218">
        <v>167.3</v>
      </c>
    </row>
    <row r="15" spans="1:24">
      <c r="L15" s="141" t="s">
        <v>75</v>
      </c>
      <c r="M15" s="82">
        <v>167</v>
      </c>
      <c r="N15" s="82">
        <v>168</v>
      </c>
      <c r="O15" s="82">
        <v>169.3</v>
      </c>
      <c r="P15" s="82">
        <v>170.8</v>
      </c>
      <c r="Q15" s="82">
        <v>171.4</v>
      </c>
      <c r="R15" s="82">
        <v>171.7</v>
      </c>
      <c r="S15" s="82">
        <v>171.9</v>
      </c>
      <c r="T15" s="82">
        <v>171.9</v>
      </c>
      <c r="U15" s="82">
        <v>171.8</v>
      </c>
      <c r="V15" s="217">
        <v>171.6</v>
      </c>
      <c r="W15" s="217">
        <v>171.3</v>
      </c>
      <c r="X15" s="218">
        <v>171.9</v>
      </c>
    </row>
    <row r="16" spans="1:24">
      <c r="V16" s="141"/>
      <c r="W16" s="141"/>
      <c r="X16" s="141"/>
    </row>
    <row r="17" spans="1:24">
      <c r="V17" s="141"/>
      <c r="W17" s="141"/>
      <c r="X17" s="141"/>
    </row>
    <row r="18" spans="1:24">
      <c r="V18" s="141"/>
      <c r="W18" s="141"/>
      <c r="X18" s="141"/>
    </row>
    <row r="19" spans="1:24">
      <c r="V19" s="141"/>
      <c r="W19" s="141"/>
      <c r="X19" s="141"/>
    </row>
    <row r="20" spans="1:24">
      <c r="A20" s="210"/>
      <c r="B20" s="210"/>
      <c r="N20" s="209"/>
      <c r="Q20" s="2"/>
      <c r="R20" s="209"/>
      <c r="S20" s="2"/>
      <c r="U20" s="141"/>
      <c r="X20" s="141"/>
    </row>
    <row r="21" spans="1:24" ht="13.5" customHeight="1">
      <c r="A21" s="165"/>
      <c r="B21" s="165"/>
      <c r="N21" s="209"/>
      <c r="Q21" s="2"/>
      <c r="R21" s="209"/>
      <c r="S21" s="2"/>
      <c r="U21" s="141"/>
      <c r="X21" s="141"/>
    </row>
    <row r="22" spans="1:24">
      <c r="A22" s="165"/>
      <c r="B22" s="165"/>
      <c r="C22" s="211"/>
      <c r="N22" s="209"/>
      <c r="Q22" s="2"/>
      <c r="R22" s="209"/>
      <c r="S22" s="2"/>
      <c r="U22" s="141"/>
      <c r="X22" s="141"/>
    </row>
    <row r="23" spans="1:24">
      <c r="A23" s="165"/>
      <c r="B23" s="165"/>
      <c r="C23" s="3"/>
      <c r="N23" s="209"/>
      <c r="Q23" s="2"/>
      <c r="R23" s="209"/>
      <c r="S23" s="2"/>
      <c r="U23" s="141"/>
      <c r="X23" s="141"/>
    </row>
    <row r="24" spans="1:24">
      <c r="C24" s="211"/>
      <c r="N24" s="209"/>
      <c r="Q24" s="2"/>
      <c r="R24" s="209"/>
      <c r="S24" s="2"/>
      <c r="U24" s="141"/>
    </row>
    <row r="25" spans="1:24">
      <c r="C25" s="3"/>
    </row>
    <row r="29" spans="1:24">
      <c r="V29" s="141"/>
      <c r="W29" s="141"/>
      <c r="X29" s="141"/>
    </row>
    <row r="30" spans="1:24">
      <c r="V30" s="141"/>
      <c r="W30" s="141"/>
      <c r="X30" s="141"/>
    </row>
    <row r="31" spans="1:24">
      <c r="V31" s="141"/>
      <c r="W31" s="141"/>
      <c r="X31" s="141"/>
    </row>
    <row r="32" spans="1:24">
      <c r="V32" s="141"/>
      <c r="W32" s="141"/>
      <c r="X32" s="141"/>
    </row>
    <row r="33" spans="12:24">
      <c r="V33" s="141"/>
      <c r="W33" s="141"/>
      <c r="X33" s="141"/>
    </row>
    <row r="34" spans="12:24">
      <c r="V34" s="141"/>
      <c r="W34" s="141"/>
      <c r="X34" s="141"/>
    </row>
    <row r="35" spans="12:24">
      <c r="V35" s="141"/>
      <c r="W35" s="141"/>
      <c r="X35" s="141"/>
    </row>
    <row r="36" spans="12:24">
      <c r="V36" s="141"/>
      <c r="W36" s="141"/>
      <c r="X36" s="141"/>
    </row>
    <row r="37" spans="12:24">
      <c r="V37" s="141"/>
      <c r="W37" s="141"/>
      <c r="X37" s="141"/>
    </row>
    <row r="38" spans="12:24">
      <c r="V38" s="141"/>
      <c r="W38" s="141"/>
      <c r="X38" s="141"/>
    </row>
    <row r="39" spans="12:24" ht="24">
      <c r="L39" s="212" t="s">
        <v>76</v>
      </c>
      <c r="M39" s="215" t="s">
        <v>143</v>
      </c>
      <c r="N39" s="215" t="s">
        <v>138</v>
      </c>
      <c r="O39" s="215" t="s">
        <v>139</v>
      </c>
      <c r="P39" s="215" t="s">
        <v>140</v>
      </c>
      <c r="Q39" s="215" t="s">
        <v>141</v>
      </c>
      <c r="R39" s="215" t="s">
        <v>142</v>
      </c>
      <c r="S39" s="215" t="s">
        <v>150</v>
      </c>
      <c r="T39" s="215" t="s">
        <v>151</v>
      </c>
      <c r="U39" s="215" t="s">
        <v>152</v>
      </c>
      <c r="V39" s="215" t="s">
        <v>153</v>
      </c>
      <c r="W39" s="215" t="s">
        <v>154</v>
      </c>
      <c r="X39" s="215" t="s">
        <v>149</v>
      </c>
    </row>
    <row r="40" spans="12:24">
      <c r="L40" s="141" t="s">
        <v>72</v>
      </c>
      <c r="M40" s="82">
        <v>108.1</v>
      </c>
      <c r="N40" s="82">
        <v>110.2</v>
      </c>
      <c r="O40" s="82">
        <v>109.6</v>
      </c>
      <c r="P40" s="82">
        <v>110.1</v>
      </c>
      <c r="Q40" s="82">
        <v>110.7</v>
      </c>
      <c r="R40" s="82">
        <v>110.9</v>
      </c>
      <c r="S40" s="82">
        <v>111.4</v>
      </c>
      <c r="T40" s="82">
        <v>111.1</v>
      </c>
      <c r="U40" s="82">
        <v>111.1</v>
      </c>
      <c r="V40" s="217">
        <v>110.1</v>
      </c>
      <c r="W40" s="217">
        <v>110.4</v>
      </c>
      <c r="X40" s="218">
        <v>111.9</v>
      </c>
    </row>
    <row r="41" spans="12:24">
      <c r="L41" s="141" t="s">
        <v>73</v>
      </c>
      <c r="M41" s="82">
        <v>141.6</v>
      </c>
      <c r="N41" s="82">
        <v>143.6</v>
      </c>
      <c r="O41" s="82">
        <v>145.1</v>
      </c>
      <c r="P41" s="82">
        <v>146.1</v>
      </c>
      <c r="Q41" s="82">
        <v>147.1</v>
      </c>
      <c r="R41" s="82">
        <v>148.4</v>
      </c>
      <c r="S41" s="82">
        <v>148</v>
      </c>
      <c r="T41" s="82">
        <v>148.4</v>
      </c>
      <c r="U41" s="82">
        <v>148.4</v>
      </c>
      <c r="V41" s="217">
        <v>148.19999999999999</v>
      </c>
      <c r="W41" s="217">
        <v>148.19999999999999</v>
      </c>
      <c r="X41" s="218">
        <v>148.5</v>
      </c>
    </row>
    <row r="42" spans="12:24">
      <c r="L42" s="141" t="s">
        <v>74</v>
      </c>
      <c r="M42" s="82">
        <v>152.5</v>
      </c>
      <c r="N42" s="82">
        <v>153.9</v>
      </c>
      <c r="O42" s="82">
        <v>155.5</v>
      </c>
      <c r="P42" s="82">
        <v>156.1</v>
      </c>
      <c r="Q42" s="82">
        <v>157.1</v>
      </c>
      <c r="R42" s="82">
        <v>157.1</v>
      </c>
      <c r="S42" s="82">
        <v>157.69999999999999</v>
      </c>
      <c r="T42" s="82">
        <v>157.80000000000001</v>
      </c>
      <c r="U42" s="82">
        <v>157.30000000000001</v>
      </c>
      <c r="V42" s="217">
        <v>157.4</v>
      </c>
      <c r="W42" s="217">
        <v>157.1</v>
      </c>
      <c r="X42" s="218">
        <v>156.9</v>
      </c>
    </row>
    <row r="43" spans="12:24">
      <c r="L43" s="141" t="s">
        <v>75</v>
      </c>
      <c r="M43" s="82">
        <v>154.80000000000001</v>
      </c>
      <c r="N43" s="82">
        <v>154.69999999999999</v>
      </c>
      <c r="O43" s="82">
        <v>156.5</v>
      </c>
      <c r="P43" s="82">
        <v>157.69999999999999</v>
      </c>
      <c r="Q43" s="82">
        <v>158.1</v>
      </c>
      <c r="R43" s="82">
        <v>158.19999999999999</v>
      </c>
      <c r="S43" s="82">
        <v>159.1</v>
      </c>
      <c r="T43" s="82">
        <v>158.5</v>
      </c>
      <c r="U43" s="82">
        <v>158.5</v>
      </c>
      <c r="V43" s="217">
        <v>158.6</v>
      </c>
      <c r="W43" s="217">
        <v>158.19999999999999</v>
      </c>
      <c r="X43" s="218">
        <v>157.69999999999999</v>
      </c>
    </row>
    <row r="44" spans="12:24">
      <c r="V44" s="141"/>
      <c r="W44" s="141"/>
      <c r="X44" s="141"/>
    </row>
    <row r="45" spans="12:24">
      <c r="V45" s="141"/>
      <c r="W45" s="141"/>
      <c r="X45" s="141"/>
    </row>
    <row r="46" spans="12:24">
      <c r="L46" s="213"/>
      <c r="M46" s="216"/>
      <c r="N46" s="216"/>
      <c r="O46" s="216"/>
      <c r="P46" s="216"/>
      <c r="Q46" s="216"/>
      <c r="R46" s="216"/>
      <c r="S46" s="216"/>
      <c r="T46" s="216"/>
      <c r="U46" s="216"/>
      <c r="V46" s="216"/>
      <c r="W46" s="216"/>
      <c r="X46" s="216"/>
    </row>
    <row r="47" spans="12:24">
      <c r="L47" s="214"/>
      <c r="M47" s="82"/>
      <c r="N47" s="82"/>
      <c r="O47" s="82"/>
      <c r="P47" s="82"/>
      <c r="Q47" s="82"/>
      <c r="R47" s="82"/>
      <c r="S47" s="82"/>
      <c r="T47" s="82"/>
      <c r="U47" s="82"/>
      <c r="V47" s="217"/>
      <c r="W47" s="217"/>
      <c r="X47" s="218"/>
    </row>
    <row r="48" spans="12:24">
      <c r="L48" s="214"/>
      <c r="M48" s="82"/>
      <c r="N48" s="82"/>
      <c r="O48" s="82"/>
      <c r="P48" s="82"/>
      <c r="Q48" s="82"/>
      <c r="R48" s="82"/>
      <c r="S48" s="82"/>
      <c r="T48" s="82"/>
      <c r="U48" s="82"/>
      <c r="V48" s="217"/>
      <c r="W48" s="217"/>
      <c r="X48" s="218"/>
    </row>
    <row r="49" spans="12:24">
      <c r="L49" s="214"/>
      <c r="M49" s="82"/>
      <c r="N49" s="82"/>
      <c r="O49" s="82"/>
      <c r="P49" s="82"/>
      <c r="Q49" s="82"/>
      <c r="R49" s="82"/>
      <c r="S49" s="82"/>
      <c r="T49" s="82"/>
      <c r="U49" s="82"/>
      <c r="V49" s="217"/>
      <c r="W49" s="217"/>
      <c r="X49" s="218"/>
    </row>
    <row r="50" spans="12:24">
      <c r="L50" s="214"/>
      <c r="M50" s="82"/>
      <c r="N50" s="82"/>
      <c r="O50" s="82"/>
      <c r="P50" s="82"/>
      <c r="Q50" s="82"/>
      <c r="R50" s="82"/>
      <c r="S50" s="82"/>
      <c r="T50" s="82"/>
      <c r="U50" s="82"/>
      <c r="V50" s="217"/>
      <c r="W50" s="217"/>
      <c r="X50" s="218"/>
    </row>
    <row r="51" spans="12:24">
      <c r="X51" s="141"/>
    </row>
    <row r="52" spans="12:24">
      <c r="X52" s="141"/>
    </row>
    <row r="53" spans="12:24">
      <c r="X53" s="141"/>
    </row>
    <row r="54" spans="12:24">
      <c r="X54" s="141"/>
    </row>
    <row r="55" spans="12:24">
      <c r="X55" s="141"/>
    </row>
    <row r="56" spans="12:24">
      <c r="X56" s="141"/>
    </row>
    <row r="57" spans="12:24">
      <c r="X57" s="141"/>
    </row>
    <row r="58" spans="12:24">
      <c r="X58" s="141"/>
    </row>
    <row r="59" spans="12:24">
      <c r="X59" s="141"/>
    </row>
    <row r="60" spans="12:24">
      <c r="V60" s="141"/>
      <c r="W60" s="141"/>
      <c r="X60" s="141"/>
    </row>
    <row r="61" spans="12:24">
      <c r="V61" s="141"/>
      <c r="W61" s="141"/>
      <c r="X61" s="141"/>
    </row>
    <row r="62" spans="12:24">
      <c r="V62" s="141"/>
      <c r="W62" s="141"/>
      <c r="X62" s="141"/>
    </row>
    <row r="63" spans="12:24">
      <c r="X63" s="141"/>
    </row>
    <row r="64" spans="12:24">
      <c r="X64" s="141"/>
    </row>
    <row r="65" spans="12:24">
      <c r="X65" s="141"/>
    </row>
    <row r="66" spans="12:24">
      <c r="L66" s="213"/>
      <c r="M66" s="216"/>
      <c r="N66" s="216"/>
      <c r="O66" s="216"/>
      <c r="P66" s="216"/>
      <c r="Q66" s="216"/>
      <c r="R66" s="216"/>
      <c r="S66" s="216"/>
      <c r="T66" s="216"/>
      <c r="U66" s="216"/>
      <c r="V66" s="216"/>
      <c r="W66" s="216"/>
      <c r="X66" s="216"/>
    </row>
    <row r="67" spans="12:24">
      <c r="L67" s="214"/>
      <c r="M67" s="82"/>
      <c r="N67" s="82"/>
      <c r="O67" s="82"/>
      <c r="P67" s="82"/>
      <c r="Q67" s="82"/>
      <c r="R67" s="82"/>
      <c r="S67" s="82"/>
      <c r="T67" s="82"/>
      <c r="U67" s="82"/>
      <c r="V67" s="217"/>
      <c r="W67" s="217"/>
      <c r="X67" s="218"/>
    </row>
    <row r="68" spans="12:24">
      <c r="L68" s="214"/>
      <c r="M68" s="82"/>
      <c r="N68" s="82"/>
      <c r="O68" s="82"/>
      <c r="P68" s="82"/>
      <c r="Q68" s="82"/>
      <c r="R68" s="82"/>
      <c r="S68" s="82"/>
      <c r="T68" s="82"/>
      <c r="U68" s="82"/>
      <c r="V68" s="217"/>
      <c r="W68" s="217"/>
      <c r="X68" s="218"/>
    </row>
    <row r="69" spans="12:24">
      <c r="L69" s="214"/>
      <c r="M69" s="82"/>
      <c r="N69" s="82"/>
      <c r="O69" s="82"/>
      <c r="P69" s="82"/>
      <c r="Q69" s="82"/>
      <c r="R69" s="82"/>
      <c r="S69" s="82"/>
      <c r="T69" s="82"/>
      <c r="U69" s="82"/>
      <c r="V69" s="217"/>
      <c r="W69" s="217"/>
      <c r="X69" s="218"/>
    </row>
    <row r="70" spans="12:24">
      <c r="L70" s="214"/>
      <c r="M70" s="82"/>
      <c r="N70" s="82"/>
      <c r="O70" s="82"/>
      <c r="P70" s="82"/>
      <c r="Q70" s="82"/>
      <c r="R70" s="82"/>
      <c r="S70" s="82"/>
      <c r="T70" s="82"/>
      <c r="U70" s="82"/>
      <c r="V70" s="217"/>
      <c r="W70" s="217"/>
      <c r="X70" s="218"/>
    </row>
    <row r="74" spans="12:24">
      <c r="V74" s="141"/>
      <c r="W74" s="141"/>
    </row>
  </sheetData>
  <phoneticPr fontId="23"/>
  <printOptions horizontalCentered="1" verticalCentered="1"/>
  <pageMargins left="0.59055118110236227" right="0.39370078740157483" top="0.59055118110236227" bottom="0.59055118110236227" header="0.31496062992125984" footer="0.31496062992125984"/>
  <pageSetup paperSize="9" scale="85" orientation="portrait" r:id="rId1"/>
  <headerFooter scaleWithDoc="0" alignWithMargins="0">
    <oddFooter>&amp;C- 11 -</oddFooter>
  </headerFooter>
  <colBreaks count="1" manualBreakCount="1">
    <brk id="11" max="6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X43"/>
  <sheetViews>
    <sheetView showGridLines="0" view="pageBreakPreview" zoomScale="85" zoomScaleNormal="100" zoomScaleSheetLayoutView="85" workbookViewId="0">
      <selection activeCell="A2" sqref="A2"/>
    </sheetView>
  </sheetViews>
  <sheetFormatPr defaultColWidth="9" defaultRowHeight="15"/>
  <cols>
    <col min="1" max="9" width="9" customWidth="1"/>
    <col min="10" max="10" width="9" style="208" customWidth="1"/>
    <col min="11" max="11" width="3.42578125" customWidth="1"/>
    <col min="12" max="12" width="15.42578125" style="2" bestFit="1" customWidth="1"/>
    <col min="13" max="13" width="8.5703125" style="2" customWidth="1"/>
    <col min="14" max="16" width="8.5703125" style="209" customWidth="1"/>
    <col min="17" max="17" width="8.5703125" style="2" customWidth="1"/>
    <col min="18" max="18" width="8.5703125" style="209" customWidth="1"/>
    <col min="19" max="23" width="8.5703125" style="2" customWidth="1"/>
    <col min="24" max="24" width="8.5703125" style="219" customWidth="1"/>
    <col min="25" max="25" width="9" customWidth="1"/>
  </cols>
  <sheetData>
    <row r="1" spans="1:24" ht="18">
      <c r="A1" s="161"/>
      <c r="H1" s="165"/>
      <c r="I1" s="165"/>
      <c r="J1" s="165"/>
      <c r="K1" s="165"/>
      <c r="U1" s="141"/>
      <c r="V1" s="141"/>
      <c r="W1" s="141"/>
    </row>
    <row r="2" spans="1:24" ht="18">
      <c r="A2" s="11"/>
      <c r="H2" s="165"/>
      <c r="I2" s="165"/>
      <c r="J2" s="165"/>
      <c r="K2" s="165"/>
      <c r="U2" s="141"/>
      <c r="V2" s="141"/>
      <c r="W2" s="141"/>
    </row>
    <row r="3" spans="1:24">
      <c r="H3" s="165"/>
      <c r="I3" s="165"/>
      <c r="J3" s="165"/>
      <c r="K3" s="165"/>
      <c r="U3" s="141"/>
      <c r="V3" s="141"/>
      <c r="W3" s="141"/>
    </row>
    <row r="4" spans="1:24">
      <c r="U4" s="141"/>
      <c r="V4" s="141"/>
      <c r="W4" s="141"/>
    </row>
    <row r="5" spans="1:24">
      <c r="U5" s="141"/>
      <c r="V5" s="141"/>
      <c r="W5" s="141"/>
    </row>
    <row r="6" spans="1:24">
      <c r="U6" s="141"/>
      <c r="V6" s="141"/>
      <c r="W6" s="141"/>
    </row>
    <row r="7" spans="1:24">
      <c r="U7" s="141"/>
      <c r="V7" s="141"/>
      <c r="W7" s="141"/>
    </row>
    <row r="8" spans="1:24">
      <c r="U8" s="141"/>
      <c r="V8" s="141"/>
      <c r="W8" s="141"/>
    </row>
    <row r="9" spans="1:24" ht="20.25" customHeight="1">
      <c r="L9" s="213" t="s">
        <v>77</v>
      </c>
      <c r="M9" s="215" t="s">
        <v>143</v>
      </c>
      <c r="N9" s="215" t="s">
        <v>155</v>
      </c>
      <c r="O9" s="215" t="s">
        <v>156</v>
      </c>
      <c r="P9" s="215" t="s">
        <v>157</v>
      </c>
      <c r="Q9" s="215" t="s">
        <v>158</v>
      </c>
      <c r="R9" s="215" t="s">
        <v>159</v>
      </c>
      <c r="S9" s="215" t="s">
        <v>160</v>
      </c>
      <c r="T9" s="215" t="s">
        <v>161</v>
      </c>
      <c r="U9" s="215" t="s">
        <v>162</v>
      </c>
      <c r="V9" s="215" t="s">
        <v>163</v>
      </c>
      <c r="W9" s="215" t="s">
        <v>164</v>
      </c>
      <c r="X9" s="215" t="s">
        <v>149</v>
      </c>
    </row>
    <row r="10" spans="1:24">
      <c r="L10" s="214" t="s">
        <v>72</v>
      </c>
      <c r="M10" s="82">
        <v>18.399999999999999</v>
      </c>
      <c r="N10" s="82">
        <v>19.100000000000001</v>
      </c>
      <c r="O10" s="82">
        <v>19</v>
      </c>
      <c r="P10" s="82">
        <v>19.100000000000001</v>
      </c>
      <c r="Q10" s="82">
        <v>19.600000000000001</v>
      </c>
      <c r="R10" s="82">
        <v>19.8</v>
      </c>
      <c r="S10" s="82">
        <v>20</v>
      </c>
      <c r="T10" s="82">
        <v>20</v>
      </c>
      <c r="U10" s="217">
        <v>19.8</v>
      </c>
      <c r="V10" s="217">
        <v>19.3</v>
      </c>
      <c r="W10" s="218">
        <v>19</v>
      </c>
      <c r="X10" s="219">
        <v>19.899999999999999</v>
      </c>
    </row>
    <row r="11" spans="1:24">
      <c r="L11" s="214" t="s">
        <v>73</v>
      </c>
      <c r="M11" s="82">
        <v>33.200000000000003</v>
      </c>
      <c r="N11" s="82">
        <v>34.299999999999997</v>
      </c>
      <c r="O11" s="82">
        <v>36.200000000000003</v>
      </c>
      <c r="P11" s="82">
        <v>36.799999999999997</v>
      </c>
      <c r="Q11" s="82">
        <v>38.700000000000003</v>
      </c>
      <c r="R11" s="82">
        <v>39.9</v>
      </c>
      <c r="S11" s="82">
        <v>41.1</v>
      </c>
      <c r="T11" s="82">
        <v>42.2</v>
      </c>
      <c r="U11" s="82">
        <v>41</v>
      </c>
      <c r="V11" s="217">
        <v>39.9</v>
      </c>
      <c r="W11" s="218">
        <v>40.200000000000003</v>
      </c>
      <c r="X11" s="219">
        <v>41.6</v>
      </c>
    </row>
    <row r="12" spans="1:24">
      <c r="L12" s="214" t="s">
        <v>74</v>
      </c>
      <c r="M12" s="82">
        <v>48.7</v>
      </c>
      <c r="N12" s="82">
        <v>50.1</v>
      </c>
      <c r="O12" s="82">
        <v>52.1</v>
      </c>
      <c r="P12" s="82">
        <v>53.4</v>
      </c>
      <c r="Q12" s="82">
        <v>55.7</v>
      </c>
      <c r="R12" s="82">
        <v>56.6</v>
      </c>
      <c r="S12" s="82">
        <v>56.9</v>
      </c>
      <c r="T12" s="82">
        <v>57.7</v>
      </c>
      <c r="U12" s="82">
        <v>57.7</v>
      </c>
      <c r="V12" s="217">
        <v>57.6</v>
      </c>
      <c r="W12" s="218">
        <v>56.4</v>
      </c>
      <c r="X12" s="219">
        <v>57.3</v>
      </c>
    </row>
    <row r="13" spans="1:24">
      <c r="L13" s="214" t="s">
        <v>75</v>
      </c>
      <c r="M13" s="82">
        <v>59.4</v>
      </c>
      <c r="N13" s="82">
        <v>60.2</v>
      </c>
      <c r="O13" s="82">
        <v>60.9</v>
      </c>
      <c r="P13" s="82">
        <v>62.9</v>
      </c>
      <c r="Q13" s="82">
        <v>63.3</v>
      </c>
      <c r="R13" s="82">
        <v>63.9</v>
      </c>
      <c r="S13" s="82">
        <v>65.400000000000006</v>
      </c>
      <c r="T13" s="82">
        <v>65.7</v>
      </c>
      <c r="U13" s="82">
        <v>67</v>
      </c>
      <c r="V13" s="217">
        <v>66.2</v>
      </c>
      <c r="W13" s="218">
        <v>65.099999999999994</v>
      </c>
      <c r="X13" s="219">
        <v>65.900000000000006</v>
      </c>
    </row>
    <row r="14" spans="1:24">
      <c r="W14" s="141"/>
    </row>
    <row r="15" spans="1:24">
      <c r="W15" s="141"/>
    </row>
    <row r="16" spans="1:24">
      <c r="W16" s="141"/>
    </row>
    <row r="20" spans="1:23">
      <c r="A20" s="210"/>
      <c r="B20" s="210"/>
    </row>
    <row r="21" spans="1:23" ht="13.5" customHeight="1">
      <c r="A21" s="165"/>
      <c r="B21" s="165"/>
    </row>
    <row r="22" spans="1:23">
      <c r="A22" s="165"/>
      <c r="B22" s="165"/>
      <c r="C22" s="211"/>
      <c r="W22" s="141"/>
    </row>
    <row r="23" spans="1:23">
      <c r="A23" s="165"/>
      <c r="B23" s="165"/>
      <c r="C23" s="3"/>
      <c r="U23" s="141"/>
      <c r="V23" s="141"/>
      <c r="W23" s="141"/>
    </row>
    <row r="24" spans="1:23">
      <c r="C24" s="211"/>
      <c r="U24" s="141"/>
      <c r="V24" s="141"/>
      <c r="W24" s="141"/>
    </row>
    <row r="25" spans="1:23">
      <c r="C25" s="3"/>
      <c r="U25" s="141"/>
      <c r="V25" s="141"/>
      <c r="W25" s="141"/>
    </row>
    <row r="26" spans="1:23">
      <c r="U26" s="141"/>
      <c r="V26" s="141"/>
      <c r="W26" s="141"/>
    </row>
    <row r="27" spans="1:23">
      <c r="U27" s="141"/>
      <c r="V27" s="141"/>
      <c r="W27" s="141"/>
    </row>
    <row r="28" spans="1:23">
      <c r="U28" s="141"/>
      <c r="V28" s="141"/>
      <c r="W28" s="141"/>
    </row>
    <row r="29" spans="1:23">
      <c r="U29" s="141"/>
      <c r="V29" s="141"/>
      <c r="W29" s="141"/>
    </row>
    <row r="30" spans="1:23">
      <c r="U30" s="141"/>
      <c r="V30" s="141"/>
      <c r="W30" s="141"/>
    </row>
    <row r="31" spans="1:23">
      <c r="U31" s="141"/>
      <c r="V31" s="141"/>
      <c r="W31" s="141"/>
    </row>
    <row r="32" spans="1:23">
      <c r="W32" s="141"/>
    </row>
    <row r="33" spans="12:24">
      <c r="W33" s="141"/>
    </row>
    <row r="34" spans="12:24">
      <c r="W34" s="141"/>
    </row>
    <row r="35" spans="12:24" ht="24">
      <c r="L35" s="213" t="s">
        <v>78</v>
      </c>
      <c r="M35" s="215" t="s">
        <v>143</v>
      </c>
      <c r="N35" s="215" t="s">
        <v>155</v>
      </c>
      <c r="O35" s="215" t="s">
        <v>156</v>
      </c>
      <c r="P35" s="215" t="s">
        <v>157</v>
      </c>
      <c r="Q35" s="215" t="s">
        <v>158</v>
      </c>
      <c r="R35" s="215" t="s">
        <v>159</v>
      </c>
      <c r="S35" s="215" t="s">
        <v>160</v>
      </c>
      <c r="T35" s="215" t="s">
        <v>161</v>
      </c>
      <c r="U35" s="215" t="s">
        <v>162</v>
      </c>
      <c r="V35" s="215" t="s">
        <v>163</v>
      </c>
      <c r="W35" s="215" t="s">
        <v>164</v>
      </c>
      <c r="X35" s="215" t="s">
        <v>149</v>
      </c>
    </row>
    <row r="36" spans="12:24">
      <c r="L36" s="214" t="s">
        <v>72</v>
      </c>
      <c r="M36" s="82">
        <v>17.8</v>
      </c>
      <c r="N36" s="82">
        <v>18.7</v>
      </c>
      <c r="O36" s="82">
        <v>18.600000000000001</v>
      </c>
      <c r="P36" s="82">
        <v>19</v>
      </c>
      <c r="Q36" s="82">
        <v>19.3</v>
      </c>
      <c r="R36" s="82">
        <v>19.3</v>
      </c>
      <c r="S36" s="82">
        <v>19.8</v>
      </c>
      <c r="T36" s="82">
        <v>19.600000000000001</v>
      </c>
      <c r="U36" s="217">
        <v>19.600000000000001</v>
      </c>
      <c r="V36" s="217">
        <v>18.7</v>
      </c>
      <c r="W36" s="218">
        <v>18.899999999999999</v>
      </c>
      <c r="X36" s="219">
        <v>19.600000000000001</v>
      </c>
    </row>
    <row r="37" spans="12:24">
      <c r="L37" s="214" t="s">
        <v>73</v>
      </c>
      <c r="M37" s="82">
        <v>34.9</v>
      </c>
      <c r="N37" s="82">
        <v>36.6</v>
      </c>
      <c r="O37" s="82">
        <v>37.700000000000003</v>
      </c>
      <c r="P37" s="82">
        <v>38.200000000000003</v>
      </c>
      <c r="Q37" s="82">
        <v>39.9</v>
      </c>
      <c r="R37" s="82">
        <v>40.9</v>
      </c>
      <c r="S37" s="82">
        <v>40.700000000000003</v>
      </c>
      <c r="T37" s="82">
        <v>41.5</v>
      </c>
      <c r="U37" s="217">
        <v>40.6</v>
      </c>
      <c r="V37" s="217">
        <v>40.299999999999997</v>
      </c>
      <c r="W37" s="218">
        <v>40.5</v>
      </c>
      <c r="X37" s="219">
        <v>41.3</v>
      </c>
    </row>
    <row r="38" spans="12:24">
      <c r="L38" s="214" t="s">
        <v>74</v>
      </c>
      <c r="M38" s="82">
        <v>47.8</v>
      </c>
      <c r="N38" s="82">
        <v>49</v>
      </c>
      <c r="O38" s="82">
        <v>49.6</v>
      </c>
      <c r="P38" s="82">
        <v>50.4</v>
      </c>
      <c r="Q38" s="82">
        <v>51</v>
      </c>
      <c r="R38" s="82">
        <v>51.7</v>
      </c>
      <c r="S38" s="82">
        <v>51.8</v>
      </c>
      <c r="T38" s="82">
        <v>52.6</v>
      </c>
      <c r="U38" s="217">
        <v>51.7</v>
      </c>
      <c r="V38" s="217">
        <v>51.9</v>
      </c>
      <c r="W38" s="218">
        <v>51.6</v>
      </c>
      <c r="X38" s="219">
        <v>51.1</v>
      </c>
    </row>
    <row r="39" spans="12:24">
      <c r="L39" s="214" t="s">
        <v>75</v>
      </c>
      <c r="M39" s="82">
        <v>51.9</v>
      </c>
      <c r="N39" s="82">
        <v>52.8</v>
      </c>
      <c r="O39" s="82">
        <v>53.2</v>
      </c>
      <c r="P39" s="82">
        <v>53.3</v>
      </c>
      <c r="Q39" s="82">
        <v>53.7</v>
      </c>
      <c r="R39" s="82">
        <v>54.1</v>
      </c>
      <c r="S39" s="82">
        <v>54.9</v>
      </c>
      <c r="T39" s="82">
        <v>54.4</v>
      </c>
      <c r="U39" s="217">
        <v>55.3</v>
      </c>
      <c r="V39" s="217">
        <v>53.8</v>
      </c>
      <c r="W39" s="218">
        <v>54.2</v>
      </c>
      <c r="X39" s="219">
        <v>53.1</v>
      </c>
    </row>
    <row r="43" spans="12:24">
      <c r="U43" s="141"/>
      <c r="V43" s="141"/>
    </row>
  </sheetData>
  <phoneticPr fontId="7"/>
  <printOptions horizontalCentered="1" verticalCentered="1"/>
  <pageMargins left="0.39370078740157483" right="0.59055118110236227" top="0.35" bottom="0.59055118110236227" header="0.31496062992125984" footer="0.31496062992125984"/>
  <pageSetup paperSize="9" scale="88" orientation="portrait" r:id="rId1"/>
  <headerFooter scaleWithDoc="0" alignWithMargins="0">
    <oddFooter>&amp;C- 12 -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H52"/>
  <sheetViews>
    <sheetView showGridLines="0" view="pageBreakPreview" zoomScaleNormal="100" zoomScaleSheetLayoutView="100" workbookViewId="0">
      <selection activeCell="D23" sqref="D23"/>
    </sheetView>
  </sheetViews>
  <sheetFormatPr defaultColWidth="9" defaultRowHeight="15"/>
  <cols>
    <col min="1" max="1" width="9" customWidth="1"/>
    <col min="2" max="8" width="10.5703125" customWidth="1"/>
    <col min="9" max="9" width="9" customWidth="1"/>
  </cols>
  <sheetData>
    <row r="1" spans="2:3" ht="15.95" customHeight="1"/>
    <row r="2" spans="2:3" s="1" customFormat="1" ht="15.95" customHeight="1">
      <c r="B2" s="290" t="s">
        <v>171</v>
      </c>
    </row>
    <row r="3" spans="2:3" s="1" customFormat="1" ht="15.95" customHeight="1"/>
    <row r="4" spans="2:3" s="1" customFormat="1" ht="15.95" customHeight="1">
      <c r="B4" s="290" t="s">
        <v>175</v>
      </c>
    </row>
    <row r="5" spans="2:3" s="1" customFormat="1" ht="15.95" customHeight="1">
      <c r="B5" s="1" t="s">
        <v>176</v>
      </c>
    </row>
    <row r="6" spans="2:3" s="1" customFormat="1" ht="15.95" customHeight="1">
      <c r="B6" s="1" t="s">
        <v>177</v>
      </c>
    </row>
    <row r="7" spans="2:3" s="1" customFormat="1" ht="15.95" customHeight="1">
      <c r="B7" s="1" t="s">
        <v>178</v>
      </c>
    </row>
    <row r="8" spans="2:3" s="1" customFormat="1" ht="15.95" customHeight="1">
      <c r="B8" s="1" t="s">
        <v>179</v>
      </c>
    </row>
    <row r="9" spans="2:3" s="1" customFormat="1" ht="15.95" customHeight="1">
      <c r="B9" s="1" t="s">
        <v>172</v>
      </c>
    </row>
    <row r="10" spans="2:3" s="1" customFormat="1" ht="15.95" customHeight="1">
      <c r="B10" s="1" t="s">
        <v>173</v>
      </c>
    </row>
    <row r="11" spans="2:3" s="1" customFormat="1" ht="15.95" customHeight="1">
      <c r="B11" s="1" t="s">
        <v>174</v>
      </c>
    </row>
    <row r="12" spans="2:3" s="1" customFormat="1" ht="15.95" customHeight="1"/>
    <row r="13" spans="2:3" s="1" customFormat="1" ht="15.95" customHeight="1"/>
    <row r="14" spans="2:3" s="1" customFormat="1" ht="15.95" customHeight="1"/>
    <row r="15" spans="2:3" s="1" customFormat="1" ht="15.95" customHeight="1"/>
    <row r="16" spans="2:3" ht="15.95" customHeight="1">
      <c r="C16" s="220" t="s">
        <v>108</v>
      </c>
    </row>
    <row r="17" spans="3:7" ht="15.95" customHeight="1">
      <c r="C17" s="337" t="s">
        <v>165</v>
      </c>
      <c r="D17" s="232" t="s">
        <v>107</v>
      </c>
      <c r="E17" s="242"/>
      <c r="F17" s="227" t="s">
        <v>81</v>
      </c>
      <c r="G17" s="242"/>
    </row>
    <row r="18" spans="3:7" ht="15.95" customHeight="1">
      <c r="C18" s="338"/>
      <c r="D18" s="226" t="s">
        <v>83</v>
      </c>
      <c r="E18" s="243" t="s">
        <v>85</v>
      </c>
      <c r="F18" s="249" t="s">
        <v>83</v>
      </c>
      <c r="G18" s="243" t="s">
        <v>85</v>
      </c>
    </row>
    <row r="19" spans="3:7" ht="15.95" customHeight="1">
      <c r="C19" s="224">
        <v>5</v>
      </c>
      <c r="D19" s="233">
        <v>0.38600000000000001</v>
      </c>
      <c r="E19" s="244">
        <v>23.699000000000002</v>
      </c>
      <c r="F19" s="253">
        <v>0.377</v>
      </c>
      <c r="G19" s="244">
        <v>22.75</v>
      </c>
    </row>
    <row r="20" spans="3:7" ht="15.95" customHeight="1">
      <c r="C20" s="225">
        <v>6</v>
      </c>
      <c r="D20" s="234">
        <v>0.46100000000000002</v>
      </c>
      <c r="E20" s="245">
        <v>32.381999999999998</v>
      </c>
      <c r="F20" s="254">
        <v>0.45800000000000002</v>
      </c>
      <c r="G20" s="245">
        <v>32.079000000000001</v>
      </c>
    </row>
    <row r="21" spans="3:7" ht="15.95" customHeight="1">
      <c r="C21" s="225">
        <v>7</v>
      </c>
      <c r="D21" s="234">
        <v>0.51300000000000001</v>
      </c>
      <c r="E21" s="245">
        <v>38.878</v>
      </c>
      <c r="F21" s="254">
        <v>0.50800000000000001</v>
      </c>
      <c r="G21" s="245">
        <v>38.366999999999997</v>
      </c>
    </row>
    <row r="22" spans="3:7" ht="15.95" customHeight="1">
      <c r="C22" s="225">
        <v>8</v>
      </c>
      <c r="D22" s="234">
        <v>0.59199999999999997</v>
      </c>
      <c r="E22" s="245">
        <v>48.804000000000002</v>
      </c>
      <c r="F22" s="254">
        <v>0.56100000000000005</v>
      </c>
      <c r="G22" s="245">
        <v>45.006</v>
      </c>
    </row>
    <row r="23" spans="3:7" ht="15.95" customHeight="1">
      <c r="C23" s="225">
        <v>9</v>
      </c>
      <c r="D23" s="234">
        <v>0.68700000000000006</v>
      </c>
      <c r="E23" s="245">
        <v>61.39</v>
      </c>
      <c r="F23" s="254">
        <v>0.65200000000000002</v>
      </c>
      <c r="G23" s="245">
        <v>56.991999999999997</v>
      </c>
    </row>
    <row r="24" spans="3:7" ht="15.95" customHeight="1">
      <c r="C24" s="225">
        <v>10</v>
      </c>
      <c r="D24" s="234">
        <v>0.752</v>
      </c>
      <c r="E24" s="245">
        <v>70.460999999999999</v>
      </c>
      <c r="F24" s="254">
        <v>0.73</v>
      </c>
      <c r="G24" s="245">
        <v>68.090999999999994</v>
      </c>
    </row>
    <row r="25" spans="3:7" ht="15.95" customHeight="1">
      <c r="C25" s="225">
        <v>11</v>
      </c>
      <c r="D25" s="234">
        <v>0.78200000000000003</v>
      </c>
      <c r="E25" s="245">
        <v>75.105999999999995</v>
      </c>
      <c r="F25" s="254">
        <v>0.80300000000000005</v>
      </c>
      <c r="G25" s="245">
        <v>78.846000000000004</v>
      </c>
    </row>
    <row r="26" spans="3:7" ht="15.95" customHeight="1">
      <c r="C26" s="225">
        <v>12</v>
      </c>
      <c r="D26" s="234">
        <v>0.78300000000000003</v>
      </c>
      <c r="E26" s="245">
        <v>75.641999999999996</v>
      </c>
      <c r="F26" s="254">
        <v>0.79600000000000004</v>
      </c>
      <c r="G26" s="245">
        <v>76.933999999999997</v>
      </c>
    </row>
    <row r="27" spans="3:7" ht="15.95" customHeight="1">
      <c r="C27" s="225">
        <v>13</v>
      </c>
      <c r="D27" s="234">
        <v>0.81499999999999984</v>
      </c>
      <c r="E27" s="245">
        <v>81.347999999999999</v>
      </c>
      <c r="F27" s="254">
        <v>0.65500000000000003</v>
      </c>
      <c r="G27" s="245">
        <v>54.234000000000002</v>
      </c>
    </row>
    <row r="28" spans="3:7" ht="15.95" customHeight="1">
      <c r="C28" s="225">
        <v>14</v>
      </c>
      <c r="D28" s="234">
        <v>0.83199999999999985</v>
      </c>
      <c r="E28" s="245">
        <v>83.694999999999993</v>
      </c>
      <c r="F28" s="254">
        <v>0.59399999999999997</v>
      </c>
      <c r="G28" s="245">
        <v>43.264000000000003</v>
      </c>
    </row>
    <row r="29" spans="3:7" ht="15.95" customHeight="1">
      <c r="C29" s="225">
        <v>15</v>
      </c>
      <c r="D29" s="234">
        <v>0.76600000000000001</v>
      </c>
      <c r="E29" s="245">
        <v>70.989000000000004</v>
      </c>
      <c r="F29" s="254">
        <v>0.56000000000000005</v>
      </c>
      <c r="G29" s="245">
        <v>37.002000000000002</v>
      </c>
    </row>
    <row r="30" spans="3:7" ht="15.95" customHeight="1">
      <c r="C30" s="225">
        <v>16</v>
      </c>
      <c r="D30" s="234">
        <v>0.65600000000000003</v>
      </c>
      <c r="E30" s="245">
        <v>51.822000000000003</v>
      </c>
      <c r="F30" s="254">
        <v>0.57799999999999996</v>
      </c>
      <c r="G30" s="245">
        <v>39.057000000000002</v>
      </c>
    </row>
    <row r="31" spans="3:7" ht="15.95" customHeight="1">
      <c r="C31" s="226">
        <v>17</v>
      </c>
      <c r="D31" s="235">
        <v>0.67200000000000004</v>
      </c>
      <c r="E31" s="246">
        <v>53.642000000000003</v>
      </c>
      <c r="F31" s="255">
        <v>0.59799999999999998</v>
      </c>
      <c r="G31" s="246">
        <v>42.338999999999999</v>
      </c>
    </row>
    <row r="32" spans="3:7" ht="6.95" customHeight="1"/>
    <row r="33" spans="1:8" ht="15.95" customHeight="1">
      <c r="A33" s="289" t="s">
        <v>170</v>
      </c>
      <c r="B33" s="257"/>
    </row>
    <row r="34" spans="1:8" ht="15.95" customHeight="1"/>
    <row r="35" spans="1:8" ht="15.95" customHeight="1">
      <c r="B35" s="258" t="s">
        <v>137</v>
      </c>
    </row>
    <row r="36" spans="1:8" ht="15.95" customHeight="1">
      <c r="B36" s="339" t="s">
        <v>116</v>
      </c>
      <c r="C36" s="227" t="s">
        <v>107</v>
      </c>
      <c r="D36" s="227"/>
      <c r="E36" s="242"/>
      <c r="F36" s="232" t="s">
        <v>81</v>
      </c>
      <c r="G36" s="227"/>
      <c r="H36" s="242"/>
    </row>
    <row r="37" spans="1:8" ht="15.95" customHeight="1">
      <c r="B37" s="340"/>
      <c r="C37" s="228"/>
      <c r="D37" s="236" t="s">
        <v>110</v>
      </c>
      <c r="E37" s="247"/>
      <c r="F37" s="236"/>
      <c r="G37" s="247" t="s">
        <v>110</v>
      </c>
      <c r="H37" s="236"/>
    </row>
    <row r="38" spans="1:8" ht="15.95" customHeight="1">
      <c r="B38" s="340"/>
      <c r="C38" s="224" t="s">
        <v>109</v>
      </c>
      <c r="D38" s="237" t="s">
        <v>111</v>
      </c>
      <c r="E38" s="248" t="s">
        <v>114</v>
      </c>
      <c r="F38" s="237" t="s">
        <v>109</v>
      </c>
      <c r="G38" s="248" t="s">
        <v>111</v>
      </c>
      <c r="H38" s="237" t="s">
        <v>114</v>
      </c>
    </row>
    <row r="39" spans="1:8" ht="15.95" customHeight="1">
      <c r="B39" s="341"/>
      <c r="C39" s="226" t="s">
        <v>112</v>
      </c>
      <c r="D39" s="238" t="s">
        <v>113</v>
      </c>
      <c r="E39" s="249" t="s">
        <v>113</v>
      </c>
      <c r="F39" s="238" t="s">
        <v>112</v>
      </c>
      <c r="G39" s="249" t="s">
        <v>113</v>
      </c>
      <c r="H39" s="238" t="s">
        <v>113</v>
      </c>
    </row>
    <row r="40" spans="1:8" ht="15.95" customHeight="1">
      <c r="B40" s="221">
        <v>5</v>
      </c>
      <c r="C40" s="230">
        <v>111</v>
      </c>
      <c r="D40" s="239">
        <f t="shared" ref="D40:D52" si="0">+D19*C40-E19</f>
        <v>19.147000000000002</v>
      </c>
      <c r="E40" s="250">
        <v>19.3</v>
      </c>
      <c r="F40" s="250">
        <v>110.1</v>
      </c>
      <c r="G40" s="256">
        <f t="shared" ref="G40:G52" si="1">+F19*F40-G19</f>
        <v>18.7577</v>
      </c>
      <c r="H40" s="250">
        <v>19</v>
      </c>
    </row>
    <row r="41" spans="1:8" ht="15.95" customHeight="1">
      <c r="B41" s="222">
        <v>6</v>
      </c>
      <c r="C41" s="229">
        <v>116.7</v>
      </c>
      <c r="D41" s="240">
        <f t="shared" si="0"/>
        <v>21.416700000000006</v>
      </c>
      <c r="E41" s="251">
        <v>21.7</v>
      </c>
      <c r="F41" s="240">
        <v>115.8</v>
      </c>
      <c r="G41" s="251">
        <f t="shared" si="1"/>
        <v>20.9574</v>
      </c>
      <c r="H41" s="240">
        <v>21.2</v>
      </c>
    </row>
    <row r="42" spans="1:8" ht="15.95" customHeight="1">
      <c r="B42" s="222">
        <v>7</v>
      </c>
      <c r="C42" s="229">
        <v>122.6</v>
      </c>
      <c r="D42" s="240">
        <f t="shared" si="0"/>
        <v>24.015799999999999</v>
      </c>
      <c r="E42" s="251">
        <v>24.5</v>
      </c>
      <c r="F42" s="240">
        <v>121.8</v>
      </c>
      <c r="G42" s="251">
        <f t="shared" si="1"/>
        <v>23.507400000000004</v>
      </c>
      <c r="H42" s="240">
        <v>23.9</v>
      </c>
    </row>
    <row r="43" spans="1:8" ht="15.95" customHeight="1">
      <c r="B43" s="222">
        <v>8</v>
      </c>
      <c r="C43" s="229">
        <v>128.30000000000001</v>
      </c>
      <c r="D43" s="240">
        <f t="shared" si="0"/>
        <v>27.149600000000007</v>
      </c>
      <c r="E43" s="251">
        <v>27.7</v>
      </c>
      <c r="F43" s="240">
        <v>127.6</v>
      </c>
      <c r="G43" s="251">
        <f t="shared" si="1"/>
        <v>26.577600000000004</v>
      </c>
      <c r="H43" s="240">
        <v>27</v>
      </c>
    </row>
    <row r="44" spans="1:8" ht="15.95" customHeight="1">
      <c r="B44" s="222">
        <v>9</v>
      </c>
      <c r="C44" s="229">
        <v>133.80000000000001</v>
      </c>
      <c r="D44" s="240">
        <f t="shared" si="0"/>
        <v>30.530600000000021</v>
      </c>
      <c r="E44" s="251">
        <v>31.3</v>
      </c>
      <c r="F44" s="240">
        <v>134.1</v>
      </c>
      <c r="G44" s="251">
        <f t="shared" si="1"/>
        <v>30.441200000000002</v>
      </c>
      <c r="H44" s="240">
        <v>30.6</v>
      </c>
    </row>
    <row r="45" spans="1:8" ht="15.95" customHeight="1">
      <c r="B45" s="222">
        <v>10</v>
      </c>
      <c r="C45" s="229">
        <v>139.30000000000001</v>
      </c>
      <c r="D45" s="240">
        <f t="shared" si="0"/>
        <v>34.292600000000007</v>
      </c>
      <c r="E45" s="251">
        <v>35.1</v>
      </c>
      <c r="F45" s="240">
        <v>140.9</v>
      </c>
      <c r="G45" s="251">
        <f t="shared" si="1"/>
        <v>34.766000000000005</v>
      </c>
      <c r="H45" s="240">
        <v>35</v>
      </c>
    </row>
    <row r="46" spans="1:8" ht="15.95" customHeight="1">
      <c r="B46" s="222">
        <v>11</v>
      </c>
      <c r="C46" s="229">
        <v>145.9</v>
      </c>
      <c r="D46" s="240">
        <f t="shared" si="0"/>
        <v>38.987800000000007</v>
      </c>
      <c r="E46" s="251">
        <v>39.6</v>
      </c>
      <c r="F46" s="240">
        <v>147.30000000000001</v>
      </c>
      <c r="G46" s="251">
        <f t="shared" si="1"/>
        <v>39.435900000000018</v>
      </c>
      <c r="H46" s="240">
        <v>39.799999999999997</v>
      </c>
    </row>
    <row r="47" spans="1:8" ht="15.95" customHeight="1">
      <c r="B47" s="222">
        <v>12</v>
      </c>
      <c r="C47" s="229">
        <v>153.6</v>
      </c>
      <c r="D47" s="240">
        <f t="shared" si="0"/>
        <v>44.626800000000003</v>
      </c>
      <c r="E47" s="251">
        <v>45.2</v>
      </c>
      <c r="F47" s="240">
        <v>152.1</v>
      </c>
      <c r="G47" s="251">
        <f t="shared" si="1"/>
        <v>44.137600000000006</v>
      </c>
      <c r="H47" s="240">
        <v>44.4</v>
      </c>
    </row>
    <row r="48" spans="1:8" ht="15.95" customHeight="1">
      <c r="B48" s="222">
        <v>13</v>
      </c>
      <c r="C48" s="229">
        <v>160.6</v>
      </c>
      <c r="D48" s="240">
        <f t="shared" si="0"/>
        <v>49.540999999999983</v>
      </c>
      <c r="E48" s="251">
        <v>50</v>
      </c>
      <c r="F48" s="240">
        <v>155</v>
      </c>
      <c r="G48" s="251">
        <f t="shared" si="1"/>
        <v>47.291000000000004</v>
      </c>
      <c r="H48" s="240">
        <v>47.6</v>
      </c>
    </row>
    <row r="49" spans="2:8" ht="15.95" customHeight="1">
      <c r="B49" s="222">
        <v>14</v>
      </c>
      <c r="C49" s="229">
        <v>165.7</v>
      </c>
      <c r="D49" s="240">
        <f t="shared" si="0"/>
        <v>54.167399999999986</v>
      </c>
      <c r="E49" s="251">
        <v>54.7</v>
      </c>
      <c r="F49" s="240">
        <v>156.5</v>
      </c>
      <c r="G49" s="251">
        <f t="shared" si="1"/>
        <v>49.696999999999996</v>
      </c>
      <c r="H49" s="240">
        <v>50</v>
      </c>
    </row>
    <row r="50" spans="2:8" ht="15.95" customHeight="1">
      <c r="B50" s="222">
        <v>15</v>
      </c>
      <c r="C50" s="229">
        <v>168.6</v>
      </c>
      <c r="D50" s="240">
        <f t="shared" si="0"/>
        <v>58.158600000000007</v>
      </c>
      <c r="E50" s="251">
        <v>59</v>
      </c>
      <c r="F50" s="240">
        <v>157.30000000000001</v>
      </c>
      <c r="G50" s="251">
        <f t="shared" si="1"/>
        <v>51.086000000000006</v>
      </c>
      <c r="H50" s="240">
        <v>51.3</v>
      </c>
    </row>
    <row r="51" spans="2:8" ht="15.95" customHeight="1">
      <c r="B51" s="222">
        <v>16</v>
      </c>
      <c r="C51" s="229">
        <v>169.8</v>
      </c>
      <c r="D51" s="240">
        <f t="shared" si="0"/>
        <v>59.566800000000015</v>
      </c>
      <c r="E51" s="251">
        <v>60.5</v>
      </c>
      <c r="F51" s="240">
        <v>157.69999999999999</v>
      </c>
      <c r="G51" s="251">
        <f t="shared" si="1"/>
        <v>52.093599999999981</v>
      </c>
      <c r="H51" s="240">
        <v>52.3</v>
      </c>
    </row>
    <row r="52" spans="2:8" ht="15.95" customHeight="1">
      <c r="B52" s="223">
        <v>17</v>
      </c>
      <c r="C52" s="231">
        <v>170.8</v>
      </c>
      <c r="D52" s="241">
        <f t="shared" si="0"/>
        <v>61.135600000000018</v>
      </c>
      <c r="E52" s="252">
        <v>62.4</v>
      </c>
      <c r="F52" s="241">
        <v>158</v>
      </c>
      <c r="G52" s="252">
        <f t="shared" si="1"/>
        <v>52.144999999999996</v>
      </c>
      <c r="H52" s="241">
        <v>52.5</v>
      </c>
    </row>
  </sheetData>
  <mergeCells count="2">
    <mergeCell ref="C17:C18"/>
    <mergeCell ref="B36:B39"/>
  </mergeCells>
  <phoneticPr fontId="7"/>
  <printOptions horizontalCentered="1" verticalCentered="1"/>
  <pageMargins left="0.78740157480314965" right="0.39370078740157483" top="0.59055118110236227" bottom="0.59055118110236227" header="0.31496062992125984" footer="0.31496062992125984"/>
  <pageSetup paperSize="9" scale="99" orientation="portrait" r:id="rId1"/>
  <headerFooter scaleWithDoc="0" alignWithMargins="0">
    <oddFooter>&amp;C- 13 -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40"/>
  <sheetViews>
    <sheetView showGridLines="0" view="pageBreakPreview" zoomScaleNormal="70" zoomScaleSheetLayoutView="100" workbookViewId="0">
      <selection activeCell="A37" sqref="A37"/>
    </sheetView>
  </sheetViews>
  <sheetFormatPr defaultRowHeight="12"/>
  <cols>
    <col min="1" max="8" width="9.140625" style="311"/>
    <col min="9" max="9" width="9" style="311" customWidth="1"/>
    <col min="10" max="16384" width="9.140625" style="311"/>
  </cols>
  <sheetData>
    <row r="1" spans="1:4">
      <c r="D1" s="311" t="s">
        <v>257</v>
      </c>
    </row>
    <row r="3" spans="1:4">
      <c r="A3" s="311" t="s">
        <v>237</v>
      </c>
    </row>
    <row r="4" spans="1:4">
      <c r="A4" s="311" t="s">
        <v>244</v>
      </c>
    </row>
    <row r="5" spans="1:4">
      <c r="A5" s="311" t="s">
        <v>243</v>
      </c>
    </row>
    <row r="6" spans="1:4">
      <c r="A6" s="311" t="s">
        <v>246</v>
      </c>
    </row>
    <row r="7" spans="1:4">
      <c r="A7" s="311" t="s">
        <v>247</v>
      </c>
    </row>
    <row r="8" spans="1:4">
      <c r="A8" s="311" t="s">
        <v>245</v>
      </c>
    </row>
    <row r="9" spans="1:4">
      <c r="A9" s="311" t="s">
        <v>248</v>
      </c>
    </row>
    <row r="10" spans="1:4">
      <c r="A10" s="311" t="s">
        <v>249</v>
      </c>
    </row>
    <row r="11" spans="1:4">
      <c r="A11" s="311" t="s">
        <v>250</v>
      </c>
    </row>
    <row r="13" spans="1:4">
      <c r="A13" s="311" t="s">
        <v>238</v>
      </c>
    </row>
    <row r="14" spans="1:4">
      <c r="A14" s="311" t="s">
        <v>251</v>
      </c>
    </row>
    <row r="15" spans="1:4">
      <c r="A15" s="311" t="s">
        <v>252</v>
      </c>
    </row>
    <row r="16" spans="1:4">
      <c r="A16" s="311" t="s">
        <v>253</v>
      </c>
    </row>
    <row r="17" spans="1:1">
      <c r="A17" s="311" t="s">
        <v>254</v>
      </c>
    </row>
    <row r="18" spans="1:1">
      <c r="A18" s="311" t="s">
        <v>255</v>
      </c>
    </row>
    <row r="19" spans="1:1">
      <c r="A19" s="311" t="s">
        <v>256</v>
      </c>
    </row>
    <row r="21" spans="1:1">
      <c r="A21" s="311" t="s">
        <v>239</v>
      </c>
    </row>
    <row r="23" spans="1:1">
      <c r="A23" s="311" t="s">
        <v>240</v>
      </c>
    </row>
    <row r="24" spans="1:1">
      <c r="A24" s="311" t="s">
        <v>258</v>
      </c>
    </row>
    <row r="25" spans="1:1">
      <c r="A25" s="311" t="s">
        <v>259</v>
      </c>
    </row>
    <row r="26" spans="1:1">
      <c r="A26" s="311" t="s">
        <v>260</v>
      </c>
    </row>
    <row r="27" spans="1:1">
      <c r="A27" s="311" t="s">
        <v>261</v>
      </c>
    </row>
    <row r="28" spans="1:1">
      <c r="A28" s="311" t="s">
        <v>262</v>
      </c>
    </row>
    <row r="29" spans="1:1">
      <c r="A29" s="311" t="s">
        <v>263</v>
      </c>
    </row>
    <row r="30" spans="1:1">
      <c r="A30" s="311" t="s">
        <v>264</v>
      </c>
    </row>
    <row r="32" spans="1:1">
      <c r="A32" s="311" t="s">
        <v>241</v>
      </c>
    </row>
    <row r="33" spans="1:1">
      <c r="A33" s="311" t="s">
        <v>265</v>
      </c>
    </row>
    <row r="34" spans="1:1">
      <c r="A34" s="311" t="s">
        <v>266</v>
      </c>
    </row>
    <row r="35" spans="1:1">
      <c r="A35" s="311" t="s">
        <v>267</v>
      </c>
    </row>
    <row r="36" spans="1:1">
      <c r="A36" s="311" t="s">
        <v>268</v>
      </c>
    </row>
    <row r="37" spans="1:1">
      <c r="A37" s="311" t="s">
        <v>269</v>
      </c>
    </row>
    <row r="38" spans="1:1">
      <c r="A38" s="311" t="s">
        <v>270</v>
      </c>
    </row>
    <row r="39" spans="1:1">
      <c r="A39" s="311" t="s">
        <v>271</v>
      </c>
    </row>
    <row r="40" spans="1:1">
      <c r="A40" s="311" t="s">
        <v>242</v>
      </c>
    </row>
  </sheetData>
  <phoneticPr fontId="7"/>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68"/>
  <sheetViews>
    <sheetView showGridLines="0" view="pageBreakPreview" zoomScale="85" zoomScaleNormal="70" zoomScaleSheetLayoutView="85" workbookViewId="0">
      <selection activeCell="A34" sqref="A34"/>
    </sheetView>
  </sheetViews>
  <sheetFormatPr defaultColWidth="9" defaultRowHeight="12.75"/>
  <cols>
    <col min="1" max="1" width="7.5703125" style="3" customWidth="1"/>
    <col min="2" max="2" width="8.5703125" style="3" customWidth="1"/>
    <col min="3" max="3" width="26.5703125" style="3" customWidth="1"/>
    <col min="4" max="5" width="8.140625" style="4" customWidth="1"/>
    <col min="6" max="7" width="8.140625" style="5" customWidth="1"/>
    <col min="8" max="8" width="3.5703125" style="5" customWidth="1"/>
    <col min="9" max="9" width="8.140625" style="3" customWidth="1"/>
    <col min="10" max="10" width="9" style="4" customWidth="1"/>
    <col min="11" max="11" width="9" style="3" customWidth="1"/>
    <col min="12" max="16384" width="9" style="3"/>
  </cols>
  <sheetData>
    <row r="1" spans="1:10" ht="16.5" customHeight="1">
      <c r="A1" s="11"/>
      <c r="B1" s="20"/>
      <c r="C1" s="20"/>
      <c r="D1" s="35"/>
      <c r="E1" s="35"/>
      <c r="F1" s="47"/>
      <c r="G1" s="60"/>
      <c r="H1" s="60"/>
      <c r="I1" s="20"/>
    </row>
    <row r="2" spans="1:10" s="6" customFormat="1" ht="5.0999999999999996" customHeight="1">
      <c r="A2" s="12"/>
      <c r="B2" s="12"/>
      <c r="C2" s="12"/>
      <c r="D2" s="36"/>
      <c r="E2" s="36"/>
      <c r="F2" s="48"/>
      <c r="G2" s="61"/>
      <c r="H2" s="61"/>
      <c r="I2" s="12"/>
      <c r="J2" s="66"/>
    </row>
    <row r="3" spans="1:10" s="7" customFormat="1" ht="13.35" customHeight="1">
      <c r="A3" s="14"/>
      <c r="B3" s="14"/>
      <c r="C3" s="14"/>
      <c r="D3" s="37"/>
      <c r="E3" s="37"/>
      <c r="F3" s="49"/>
      <c r="G3" s="49"/>
      <c r="H3" s="49"/>
      <c r="I3" s="14"/>
      <c r="J3" s="67"/>
    </row>
    <row r="4" spans="1:10" s="7" customFormat="1" ht="13.5" customHeight="1">
      <c r="A4" s="13"/>
      <c r="B4" s="21"/>
      <c r="C4" s="21"/>
      <c r="D4" s="38" t="s">
        <v>3</v>
      </c>
      <c r="E4" s="38" t="s">
        <v>69</v>
      </c>
      <c r="F4" s="50" t="s">
        <v>8</v>
      </c>
      <c r="G4" s="62" t="s">
        <v>8</v>
      </c>
      <c r="H4" s="63"/>
      <c r="I4" s="64" t="s">
        <v>8</v>
      </c>
      <c r="J4" s="67"/>
    </row>
    <row r="5" spans="1:10" s="7" customFormat="1" ht="13.5" customHeight="1">
      <c r="A5" s="15" t="s">
        <v>11</v>
      </c>
      <c r="B5" s="22" t="s">
        <v>16</v>
      </c>
      <c r="C5" s="22" t="s">
        <v>13</v>
      </c>
      <c r="D5" s="39" t="s">
        <v>1</v>
      </c>
      <c r="E5" s="39" t="s">
        <v>1</v>
      </c>
      <c r="F5" s="51" t="s">
        <v>0</v>
      </c>
      <c r="G5" s="51" t="s">
        <v>10</v>
      </c>
      <c r="H5" s="312" t="s">
        <v>119</v>
      </c>
      <c r="I5" s="15" t="s">
        <v>7</v>
      </c>
      <c r="J5" s="67"/>
    </row>
    <row r="6" spans="1:10" s="8" customFormat="1" ht="13.5" customHeight="1">
      <c r="A6" s="16"/>
      <c r="B6" s="23"/>
      <c r="C6" s="23"/>
      <c r="D6" s="40" t="s">
        <v>17</v>
      </c>
      <c r="E6" s="40" t="s">
        <v>17</v>
      </c>
      <c r="F6" s="52" t="s">
        <v>17</v>
      </c>
      <c r="G6" s="52" t="s">
        <v>18</v>
      </c>
      <c r="H6" s="313"/>
      <c r="I6" s="65" t="s">
        <v>18</v>
      </c>
      <c r="J6" s="68"/>
    </row>
    <row r="7" spans="1:10" s="9" customFormat="1" ht="13.35" customHeight="1">
      <c r="A7" s="17"/>
      <c r="B7" s="24" t="s">
        <v>19</v>
      </c>
      <c r="C7" s="27" t="s">
        <v>125</v>
      </c>
      <c r="D7" s="41">
        <v>112.4</v>
      </c>
      <c r="E7" s="41">
        <v>112.3</v>
      </c>
      <c r="F7" s="53">
        <f t="shared" ref="F7:F32" si="0">D7-E7</f>
        <v>0.10000000000000853</v>
      </c>
      <c r="G7" s="25">
        <v>2</v>
      </c>
      <c r="H7" s="25" t="str">
        <f t="shared" ref="H7:H32" si="1">IF(G7&gt;I7,"⇙",IF(G7=I7,"⇒","⇖"))</f>
        <v>⇖</v>
      </c>
      <c r="I7" s="25">
        <v>10</v>
      </c>
      <c r="J7" s="69"/>
    </row>
    <row r="8" spans="1:10" s="9" customFormat="1" ht="13.35" customHeight="1">
      <c r="A8" s="18"/>
      <c r="B8" s="25" t="s">
        <v>21</v>
      </c>
      <c r="C8" s="28" t="s">
        <v>69</v>
      </c>
      <c r="D8" s="41">
        <v>117.8</v>
      </c>
      <c r="E8" s="41">
        <v>117.8</v>
      </c>
      <c r="F8" s="54">
        <f t="shared" si="0"/>
        <v>0</v>
      </c>
      <c r="G8" s="25">
        <v>1</v>
      </c>
      <c r="H8" s="25" t="str">
        <f t="shared" si="1"/>
        <v>⇖</v>
      </c>
      <c r="I8" s="25">
        <v>9</v>
      </c>
      <c r="J8" s="69"/>
    </row>
    <row r="9" spans="1:10" s="9" customFormat="1" ht="13.35" customHeight="1">
      <c r="A9" s="18"/>
      <c r="B9" s="25" t="s">
        <v>22</v>
      </c>
      <c r="C9" s="29" t="s">
        <v>69</v>
      </c>
      <c r="D9" s="41">
        <v>123.6</v>
      </c>
      <c r="E9" s="41">
        <v>123.6</v>
      </c>
      <c r="F9" s="54">
        <f t="shared" si="0"/>
        <v>0</v>
      </c>
      <c r="G9" s="25">
        <v>1</v>
      </c>
      <c r="H9" s="25" t="str">
        <f t="shared" si="1"/>
        <v>⇖</v>
      </c>
      <c r="I9" s="25">
        <v>11</v>
      </c>
      <c r="J9" s="69"/>
    </row>
    <row r="10" spans="1:10" s="9" customFormat="1" ht="13.35" customHeight="1">
      <c r="A10" s="18"/>
      <c r="B10" s="25" t="s">
        <v>4</v>
      </c>
      <c r="C10" s="28" t="s">
        <v>12</v>
      </c>
      <c r="D10" s="41">
        <v>129.69999999999999</v>
      </c>
      <c r="E10" s="41">
        <v>129.6</v>
      </c>
      <c r="F10" s="54">
        <f t="shared" si="0"/>
        <v>9.9999999999994316E-2</v>
      </c>
      <c r="G10" s="25">
        <v>2</v>
      </c>
      <c r="H10" s="25" t="str">
        <f t="shared" si="1"/>
        <v>⇖</v>
      </c>
      <c r="I10" s="25">
        <v>7</v>
      </c>
      <c r="J10" s="69"/>
    </row>
    <row r="11" spans="1:10" s="9" customFormat="1" ht="13.35" customHeight="1">
      <c r="A11" s="18"/>
      <c r="B11" s="25" t="s">
        <v>24</v>
      </c>
      <c r="C11" s="28" t="s">
        <v>69</v>
      </c>
      <c r="D11" s="41">
        <v>135.19999999999999</v>
      </c>
      <c r="E11" s="41">
        <v>135.19999999999999</v>
      </c>
      <c r="F11" s="54">
        <f t="shared" si="0"/>
        <v>0</v>
      </c>
      <c r="G11" s="25">
        <v>1</v>
      </c>
      <c r="H11" s="25" t="str">
        <f t="shared" si="1"/>
        <v>⇖</v>
      </c>
      <c r="I11" s="25">
        <v>9</v>
      </c>
      <c r="J11" s="69"/>
    </row>
    <row r="12" spans="1:10" s="9" customFormat="1" ht="13.35" customHeight="1">
      <c r="A12" s="18"/>
      <c r="B12" s="25" t="s">
        <v>25</v>
      </c>
      <c r="C12" s="28" t="s">
        <v>69</v>
      </c>
      <c r="D12" s="41">
        <v>140.5</v>
      </c>
      <c r="E12" s="41">
        <v>140.5</v>
      </c>
      <c r="F12" s="54">
        <f t="shared" si="0"/>
        <v>0</v>
      </c>
      <c r="G12" s="25">
        <v>1</v>
      </c>
      <c r="H12" s="25" t="str">
        <f t="shared" si="1"/>
        <v>⇖</v>
      </c>
      <c r="I12" s="25">
        <v>12</v>
      </c>
      <c r="J12" s="69"/>
    </row>
    <row r="13" spans="1:10" s="9" customFormat="1" ht="13.35" customHeight="1">
      <c r="A13" s="15" t="s">
        <v>26</v>
      </c>
      <c r="B13" s="25" t="s">
        <v>28</v>
      </c>
      <c r="C13" s="28" t="s">
        <v>12</v>
      </c>
      <c r="D13" s="41">
        <v>147.6</v>
      </c>
      <c r="E13" s="41">
        <v>147.5</v>
      </c>
      <c r="F13" s="54">
        <f t="shared" si="0"/>
        <v>9.9999999999994316E-2</v>
      </c>
      <c r="G13" s="25">
        <v>2</v>
      </c>
      <c r="H13" s="25" t="str">
        <f t="shared" si="1"/>
        <v>⇖</v>
      </c>
      <c r="I13" s="25">
        <v>9</v>
      </c>
      <c r="J13" s="69"/>
    </row>
    <row r="14" spans="1:10" s="9" customFormat="1" ht="13.35" customHeight="1">
      <c r="A14" s="18"/>
      <c r="B14" s="25" t="s">
        <v>29</v>
      </c>
      <c r="C14" s="28" t="s">
        <v>126</v>
      </c>
      <c r="D14" s="41">
        <v>155.1</v>
      </c>
      <c r="E14" s="41">
        <v>155.1</v>
      </c>
      <c r="F14" s="54">
        <f t="shared" si="0"/>
        <v>0</v>
      </c>
      <c r="G14" s="25">
        <v>1</v>
      </c>
      <c r="H14" s="25" t="str">
        <f t="shared" si="1"/>
        <v>⇖</v>
      </c>
      <c r="I14" s="25">
        <v>6</v>
      </c>
      <c r="J14" s="69"/>
    </row>
    <row r="15" spans="1:10" s="9" customFormat="1" ht="13.35" customHeight="1">
      <c r="A15" s="18"/>
      <c r="B15" s="25" t="s">
        <v>31</v>
      </c>
      <c r="C15" s="28" t="s">
        <v>69</v>
      </c>
      <c r="D15" s="41">
        <v>162.69999999999999</v>
      </c>
      <c r="E15" s="41">
        <v>162.69999999999999</v>
      </c>
      <c r="F15" s="54">
        <f t="shared" si="0"/>
        <v>0</v>
      </c>
      <c r="G15" s="25">
        <v>1</v>
      </c>
      <c r="H15" s="25" t="str">
        <f t="shared" si="1"/>
        <v>⇖</v>
      </c>
      <c r="I15" s="25">
        <v>5</v>
      </c>
      <c r="J15" s="69"/>
    </row>
    <row r="16" spans="1:10" s="9" customFormat="1" ht="13.35" customHeight="1">
      <c r="A16" s="18"/>
      <c r="B16" s="25" t="s">
        <v>15</v>
      </c>
      <c r="C16" s="28" t="s">
        <v>69</v>
      </c>
      <c r="D16" s="41">
        <v>167.3</v>
      </c>
      <c r="E16" s="41">
        <v>167.3</v>
      </c>
      <c r="F16" s="54">
        <f t="shared" si="0"/>
        <v>0</v>
      </c>
      <c r="G16" s="25">
        <v>1</v>
      </c>
      <c r="H16" s="25" t="str">
        <f t="shared" si="1"/>
        <v>⇖</v>
      </c>
      <c r="I16" s="25">
        <v>2</v>
      </c>
      <c r="J16" s="69"/>
    </row>
    <row r="17" spans="1:10" s="9" customFormat="1" ht="13.35" customHeight="1">
      <c r="A17" s="18"/>
      <c r="B17" s="25" t="s">
        <v>23</v>
      </c>
      <c r="C17" s="28" t="s">
        <v>129</v>
      </c>
      <c r="D17" s="41">
        <v>169.6</v>
      </c>
      <c r="E17" s="41">
        <v>169.6</v>
      </c>
      <c r="F17" s="55">
        <f t="shared" si="0"/>
        <v>0</v>
      </c>
      <c r="G17" s="25">
        <v>1</v>
      </c>
      <c r="H17" s="25" t="str">
        <f t="shared" si="1"/>
        <v>⇖</v>
      </c>
      <c r="I17" s="25">
        <v>14</v>
      </c>
      <c r="J17" s="69"/>
    </row>
    <row r="18" spans="1:10" s="9" customFormat="1" ht="13.35" customHeight="1">
      <c r="A18" s="18"/>
      <c r="B18" s="25" t="s">
        <v>9</v>
      </c>
      <c r="C18" s="30" t="s">
        <v>121</v>
      </c>
      <c r="D18" s="41">
        <v>171.5</v>
      </c>
      <c r="E18" s="41">
        <v>170.7</v>
      </c>
      <c r="F18" s="54">
        <f t="shared" si="0"/>
        <v>0.80000000000001137</v>
      </c>
      <c r="G18" s="25">
        <v>3</v>
      </c>
      <c r="H18" s="25" t="str">
        <f t="shared" si="1"/>
        <v>⇖</v>
      </c>
      <c r="I18" s="25">
        <v>6</v>
      </c>
      <c r="J18" s="69"/>
    </row>
    <row r="19" spans="1:10" s="9" customFormat="1" ht="13.35" customHeight="1">
      <c r="A19" s="19"/>
      <c r="B19" s="26" t="s">
        <v>32</v>
      </c>
      <c r="C19" s="31" t="s">
        <v>69</v>
      </c>
      <c r="D19" s="42">
        <v>171.9</v>
      </c>
      <c r="E19" s="46">
        <v>171.9</v>
      </c>
      <c r="F19" s="55">
        <f t="shared" si="0"/>
        <v>0</v>
      </c>
      <c r="G19" s="26">
        <v>1</v>
      </c>
      <c r="H19" s="26" t="str">
        <f t="shared" si="1"/>
        <v>⇖</v>
      </c>
      <c r="I19" s="26">
        <v>6</v>
      </c>
      <c r="J19" s="69"/>
    </row>
    <row r="20" spans="1:10" s="9" customFormat="1" ht="13.35" customHeight="1">
      <c r="A20" s="17"/>
      <c r="B20" s="24" t="s">
        <v>19</v>
      </c>
      <c r="C20" s="27" t="s">
        <v>69</v>
      </c>
      <c r="D20" s="43">
        <v>111.9</v>
      </c>
      <c r="E20" s="41">
        <v>111.9</v>
      </c>
      <c r="F20" s="56">
        <f t="shared" si="0"/>
        <v>0</v>
      </c>
      <c r="G20" s="25">
        <v>1</v>
      </c>
      <c r="H20" s="25" t="str">
        <f t="shared" si="1"/>
        <v>⇖</v>
      </c>
      <c r="I20" s="25">
        <v>8</v>
      </c>
      <c r="J20" s="69"/>
    </row>
    <row r="21" spans="1:10" s="9" customFormat="1" ht="13.35" customHeight="1">
      <c r="A21" s="18"/>
      <c r="B21" s="25" t="s">
        <v>21</v>
      </c>
      <c r="C21" s="28" t="s">
        <v>69</v>
      </c>
      <c r="D21" s="41">
        <v>116.9</v>
      </c>
      <c r="E21" s="41">
        <v>116.9</v>
      </c>
      <c r="F21" s="54">
        <f t="shared" si="0"/>
        <v>0</v>
      </c>
      <c r="G21" s="25">
        <v>1</v>
      </c>
      <c r="H21" s="25" t="str">
        <f t="shared" si="1"/>
        <v>⇖</v>
      </c>
      <c r="I21" s="25">
        <v>9</v>
      </c>
      <c r="J21" s="69"/>
    </row>
    <row r="22" spans="1:10" s="9" customFormat="1" ht="13.35" customHeight="1">
      <c r="A22" s="18"/>
      <c r="B22" s="25" t="s">
        <v>22</v>
      </c>
      <c r="C22" s="28" t="s">
        <v>69</v>
      </c>
      <c r="D22" s="41">
        <v>123.1</v>
      </c>
      <c r="E22" s="41">
        <v>123.1</v>
      </c>
      <c r="F22" s="54">
        <f t="shared" si="0"/>
        <v>0</v>
      </c>
      <c r="G22" s="25">
        <v>1</v>
      </c>
      <c r="H22" s="25" t="str">
        <f t="shared" si="1"/>
        <v>⇖</v>
      </c>
      <c r="I22" s="25">
        <v>9</v>
      </c>
      <c r="J22" s="69"/>
    </row>
    <row r="23" spans="1:10" s="9" customFormat="1" ht="13.35" customHeight="1">
      <c r="A23" s="18"/>
      <c r="B23" s="25" t="s">
        <v>4</v>
      </c>
      <c r="C23" s="28" t="s">
        <v>69</v>
      </c>
      <c r="D23" s="41">
        <v>129.4</v>
      </c>
      <c r="E23" s="41">
        <v>129.4</v>
      </c>
      <c r="F23" s="54">
        <f t="shared" si="0"/>
        <v>0</v>
      </c>
      <c r="G23" s="25">
        <v>1</v>
      </c>
      <c r="H23" s="25" t="str">
        <f t="shared" si="1"/>
        <v>⇖</v>
      </c>
      <c r="I23" s="25">
        <v>18</v>
      </c>
      <c r="J23" s="69"/>
    </row>
    <row r="24" spans="1:10" s="9" customFormat="1" ht="13.35" customHeight="1">
      <c r="A24" s="18"/>
      <c r="B24" s="25" t="s">
        <v>24</v>
      </c>
      <c r="C24" s="28" t="s">
        <v>12</v>
      </c>
      <c r="D24" s="41">
        <v>135.6</v>
      </c>
      <c r="E24" s="41">
        <v>135.4</v>
      </c>
      <c r="F24" s="54">
        <f t="shared" si="0"/>
        <v>0.19999999999998863</v>
      </c>
      <c r="G24" s="25">
        <v>3</v>
      </c>
      <c r="H24" s="25" t="str">
        <f t="shared" si="1"/>
        <v>⇖</v>
      </c>
      <c r="I24" s="25">
        <v>18</v>
      </c>
      <c r="J24" s="69"/>
    </row>
    <row r="25" spans="1:10" s="9" customFormat="1" ht="13.35" customHeight="1">
      <c r="A25" s="18"/>
      <c r="B25" s="25" t="s">
        <v>25</v>
      </c>
      <c r="C25" s="28" t="s">
        <v>69</v>
      </c>
      <c r="D25" s="41">
        <v>143.19999999999999</v>
      </c>
      <c r="E25" s="41">
        <v>143.19999999999999</v>
      </c>
      <c r="F25" s="54">
        <f t="shared" si="0"/>
        <v>0</v>
      </c>
      <c r="G25" s="25">
        <v>1</v>
      </c>
      <c r="H25" s="25" t="str">
        <f t="shared" si="1"/>
        <v>⇖</v>
      </c>
      <c r="I25" s="25">
        <v>6</v>
      </c>
      <c r="J25" s="69"/>
    </row>
    <row r="26" spans="1:10" s="9" customFormat="1" ht="13.35" customHeight="1">
      <c r="A26" s="15" t="s">
        <v>33</v>
      </c>
      <c r="B26" s="25" t="s">
        <v>28</v>
      </c>
      <c r="C26" s="28" t="s">
        <v>69</v>
      </c>
      <c r="D26" s="41">
        <v>148.5</v>
      </c>
      <c r="E26" s="41">
        <v>148.5</v>
      </c>
      <c r="F26" s="54">
        <f t="shared" si="0"/>
        <v>0</v>
      </c>
      <c r="G26" s="25">
        <v>1</v>
      </c>
      <c r="H26" s="25" t="str">
        <f t="shared" si="1"/>
        <v>⇖</v>
      </c>
      <c r="I26" s="25">
        <v>5</v>
      </c>
      <c r="J26" s="69"/>
    </row>
    <row r="27" spans="1:10" s="9" customFormat="1" ht="13.35" customHeight="1">
      <c r="A27" s="18"/>
      <c r="B27" s="25" t="s">
        <v>29</v>
      </c>
      <c r="C27" s="28" t="s">
        <v>69</v>
      </c>
      <c r="D27" s="41">
        <v>153.19999999999999</v>
      </c>
      <c r="E27" s="41">
        <v>153.19999999999999</v>
      </c>
      <c r="F27" s="54">
        <f t="shared" si="0"/>
        <v>0</v>
      </c>
      <c r="G27" s="25">
        <v>1</v>
      </c>
      <c r="H27" s="25" t="str">
        <f t="shared" si="1"/>
        <v>⇖</v>
      </c>
      <c r="I27" s="25">
        <v>8</v>
      </c>
      <c r="J27" s="69"/>
    </row>
    <row r="28" spans="1:10" s="9" customFormat="1" ht="13.35" customHeight="1">
      <c r="A28" s="18"/>
      <c r="B28" s="25" t="s">
        <v>31</v>
      </c>
      <c r="C28" s="28" t="s">
        <v>69</v>
      </c>
      <c r="D28" s="41">
        <v>156.1</v>
      </c>
      <c r="E28" s="41">
        <v>156.1</v>
      </c>
      <c r="F28" s="54">
        <f t="shared" si="0"/>
        <v>0</v>
      </c>
      <c r="G28" s="25">
        <v>1</v>
      </c>
      <c r="H28" s="25" t="str">
        <f t="shared" si="1"/>
        <v>⇖</v>
      </c>
      <c r="I28" s="25">
        <v>6</v>
      </c>
      <c r="J28" s="69"/>
    </row>
    <row r="29" spans="1:10" s="9" customFormat="1" ht="13.35" customHeight="1">
      <c r="A29" s="18"/>
      <c r="B29" s="25" t="s">
        <v>15</v>
      </c>
      <c r="C29" s="28" t="s">
        <v>128</v>
      </c>
      <c r="D29" s="41">
        <v>157.30000000000001</v>
      </c>
      <c r="E29" s="41">
        <v>156.9</v>
      </c>
      <c r="F29" s="54">
        <f t="shared" si="0"/>
        <v>0.40000000000000568</v>
      </c>
      <c r="G29" s="25">
        <v>7</v>
      </c>
      <c r="H29" s="25" t="str">
        <f t="shared" si="1"/>
        <v>⇙</v>
      </c>
      <c r="I29" s="25">
        <v>5</v>
      </c>
      <c r="J29" s="69"/>
    </row>
    <row r="30" spans="1:10" s="9" customFormat="1" ht="13.35" customHeight="1">
      <c r="A30" s="18"/>
      <c r="B30" s="25" t="s">
        <v>23</v>
      </c>
      <c r="C30" s="28" t="s">
        <v>120</v>
      </c>
      <c r="D30" s="41">
        <v>158.19999999999999</v>
      </c>
      <c r="E30" s="41">
        <v>157.80000000000001</v>
      </c>
      <c r="F30" s="55">
        <f t="shared" si="0"/>
        <v>0.39999999999997726</v>
      </c>
      <c r="G30" s="25">
        <v>5</v>
      </c>
      <c r="H30" s="25" t="str">
        <f t="shared" si="1"/>
        <v>⇖</v>
      </c>
      <c r="I30" s="25">
        <v>8</v>
      </c>
      <c r="J30" s="69"/>
    </row>
    <row r="31" spans="1:10" s="9" customFormat="1" ht="13.35" customHeight="1">
      <c r="A31" s="18"/>
      <c r="B31" s="25" t="s">
        <v>9</v>
      </c>
      <c r="C31" s="28" t="s">
        <v>130</v>
      </c>
      <c r="D31" s="41">
        <v>158.80000000000001</v>
      </c>
      <c r="E31" s="41">
        <v>158.19999999999999</v>
      </c>
      <c r="F31" s="55">
        <f t="shared" si="0"/>
        <v>0.60000000000002274</v>
      </c>
      <c r="G31" s="25">
        <v>7</v>
      </c>
      <c r="H31" s="25" t="str">
        <f t="shared" si="1"/>
        <v>⇖</v>
      </c>
      <c r="I31" s="25">
        <v>13</v>
      </c>
      <c r="J31" s="69"/>
    </row>
    <row r="32" spans="1:10" s="9" customFormat="1" ht="13.35" customHeight="1">
      <c r="A32" s="19"/>
      <c r="B32" s="26" t="s">
        <v>32</v>
      </c>
      <c r="C32" s="32" t="s">
        <v>121</v>
      </c>
      <c r="D32" s="42">
        <v>159.19999999999999</v>
      </c>
      <c r="E32" s="46">
        <v>157.69999999999999</v>
      </c>
      <c r="F32" s="57">
        <f t="shared" si="0"/>
        <v>1.5</v>
      </c>
      <c r="G32" s="26">
        <v>28</v>
      </c>
      <c r="H32" s="26" t="str">
        <f t="shared" si="1"/>
        <v>⇙</v>
      </c>
      <c r="I32" s="26">
        <v>1</v>
      </c>
      <c r="J32" s="69"/>
    </row>
    <row r="33" spans="1:10" s="7" customFormat="1" ht="5.0999999999999996" customHeight="1">
      <c r="A33" s="14"/>
      <c r="B33" s="14"/>
      <c r="C33" s="14"/>
      <c r="D33" s="37"/>
      <c r="E33" s="37"/>
      <c r="F33" s="49"/>
      <c r="G33" s="49"/>
      <c r="H33" s="49"/>
      <c r="I33" s="14"/>
      <c r="J33" s="67"/>
    </row>
    <row r="34" spans="1:10" s="7" customFormat="1" ht="13.35" customHeight="1">
      <c r="A34" s="14"/>
      <c r="B34" s="14"/>
      <c r="C34" s="14"/>
      <c r="D34" s="37"/>
      <c r="E34" s="37"/>
      <c r="F34" s="49"/>
      <c r="G34" s="49"/>
      <c r="H34" s="49"/>
      <c r="I34" s="14"/>
      <c r="J34" s="67"/>
    </row>
    <row r="35" spans="1:10" s="7" customFormat="1" ht="13.5" customHeight="1">
      <c r="A35" s="13"/>
      <c r="B35" s="21"/>
      <c r="C35" s="21"/>
      <c r="D35" s="38" t="s">
        <v>3</v>
      </c>
      <c r="E35" s="38" t="s">
        <v>69</v>
      </c>
      <c r="F35" s="50" t="s">
        <v>8</v>
      </c>
      <c r="G35" s="62" t="s">
        <v>8</v>
      </c>
      <c r="H35" s="63"/>
      <c r="I35" s="64" t="s">
        <v>8</v>
      </c>
      <c r="J35" s="67"/>
    </row>
    <row r="36" spans="1:10" s="7" customFormat="1" ht="13.5" customHeight="1">
      <c r="A36" s="15" t="s">
        <v>11</v>
      </c>
      <c r="B36" s="22" t="s">
        <v>16</v>
      </c>
      <c r="C36" s="22" t="s">
        <v>13</v>
      </c>
      <c r="D36" s="39" t="s">
        <v>1</v>
      </c>
      <c r="E36" s="39" t="s">
        <v>1</v>
      </c>
      <c r="F36" s="51" t="s">
        <v>0</v>
      </c>
      <c r="G36" s="51" t="s">
        <v>10</v>
      </c>
      <c r="H36" s="312" t="s">
        <v>119</v>
      </c>
      <c r="I36" s="15" t="s">
        <v>7</v>
      </c>
      <c r="J36" s="67"/>
    </row>
    <row r="37" spans="1:10" s="8" customFormat="1" ht="13.5" customHeight="1">
      <c r="A37" s="16"/>
      <c r="B37" s="23"/>
      <c r="C37" s="23"/>
      <c r="D37" s="40" t="s">
        <v>34</v>
      </c>
      <c r="E37" s="40" t="s">
        <v>34</v>
      </c>
      <c r="F37" s="52" t="s">
        <v>5</v>
      </c>
      <c r="G37" s="52" t="s">
        <v>18</v>
      </c>
      <c r="H37" s="313"/>
      <c r="I37" s="65" t="s">
        <v>18</v>
      </c>
      <c r="J37" s="68"/>
    </row>
    <row r="38" spans="1:10" s="9" customFormat="1" ht="13.35" customHeight="1">
      <c r="A38" s="17"/>
      <c r="B38" s="24" t="s">
        <v>19</v>
      </c>
      <c r="C38" s="27" t="s">
        <v>126</v>
      </c>
      <c r="D38" s="43">
        <v>19.899999999999999</v>
      </c>
      <c r="E38" s="41">
        <v>19.899999999999999</v>
      </c>
      <c r="F38" s="56">
        <f t="shared" ref="F38:F63" si="2">D38-E38</f>
        <v>0</v>
      </c>
      <c r="G38" s="25">
        <v>1</v>
      </c>
      <c r="H38" s="25" t="str">
        <f t="shared" ref="H38:H49" si="3">IF(G38&gt;I38,"⇙",IF(G38=I38,"⇒","⇖"))</f>
        <v>⇖</v>
      </c>
      <c r="I38" s="25">
        <v>2</v>
      </c>
      <c r="J38" s="69"/>
    </row>
    <row r="39" spans="1:10" s="9" customFormat="1" ht="13.35" customHeight="1">
      <c r="A39" s="18"/>
      <c r="B39" s="25" t="s">
        <v>21</v>
      </c>
      <c r="C39" s="28" t="s">
        <v>69</v>
      </c>
      <c r="D39" s="44">
        <v>22.4</v>
      </c>
      <c r="E39" s="41">
        <v>22.4</v>
      </c>
      <c r="F39" s="54">
        <f t="shared" si="2"/>
        <v>0</v>
      </c>
      <c r="G39" s="25">
        <v>1</v>
      </c>
      <c r="H39" s="25" t="str">
        <f t="shared" si="3"/>
        <v>⇖</v>
      </c>
      <c r="I39" s="25">
        <v>3</v>
      </c>
      <c r="J39" s="69"/>
    </row>
    <row r="40" spans="1:10" s="9" customFormat="1" ht="13.35" customHeight="1">
      <c r="A40" s="18"/>
      <c r="B40" s="25" t="s">
        <v>22</v>
      </c>
      <c r="C40" s="28" t="s">
        <v>12</v>
      </c>
      <c r="D40" s="41">
        <v>25.8</v>
      </c>
      <c r="E40" s="41">
        <v>25.3</v>
      </c>
      <c r="F40" s="54">
        <f t="shared" si="2"/>
        <v>0.5</v>
      </c>
      <c r="G40" s="25">
        <v>3</v>
      </c>
      <c r="H40" s="25" t="str">
        <f t="shared" si="3"/>
        <v>⇖</v>
      </c>
      <c r="I40" s="25">
        <v>4</v>
      </c>
      <c r="J40" s="69"/>
    </row>
    <row r="41" spans="1:10" s="9" customFormat="1" ht="13.35" customHeight="1">
      <c r="A41" s="18"/>
      <c r="B41" s="25" t="s">
        <v>4</v>
      </c>
      <c r="C41" s="28" t="s">
        <v>12</v>
      </c>
      <c r="D41" s="41">
        <v>29.7</v>
      </c>
      <c r="E41" s="41">
        <v>29.1</v>
      </c>
      <c r="F41" s="54">
        <f t="shared" si="2"/>
        <v>0.59999999999999787</v>
      </c>
      <c r="G41" s="25">
        <v>3</v>
      </c>
      <c r="H41" s="25" t="str">
        <f t="shared" si="3"/>
        <v>⇖</v>
      </c>
      <c r="I41" s="25">
        <v>4</v>
      </c>
      <c r="J41" s="69"/>
    </row>
    <row r="42" spans="1:10" s="9" customFormat="1" ht="13.35" customHeight="1">
      <c r="A42" s="18"/>
      <c r="B42" s="25" t="s">
        <v>24</v>
      </c>
      <c r="C42" s="28" t="s">
        <v>69</v>
      </c>
      <c r="D42" s="41">
        <v>33.1</v>
      </c>
      <c r="E42" s="41">
        <v>33.1</v>
      </c>
      <c r="F42" s="54">
        <f t="shared" si="2"/>
        <v>0</v>
      </c>
      <c r="G42" s="25">
        <v>1</v>
      </c>
      <c r="H42" s="25" t="str">
        <f t="shared" si="3"/>
        <v>⇖</v>
      </c>
      <c r="I42" s="25">
        <v>4</v>
      </c>
      <c r="J42" s="69"/>
    </row>
    <row r="43" spans="1:10" s="9" customFormat="1" ht="13.35" customHeight="1">
      <c r="A43" s="18"/>
      <c r="B43" s="25" t="s">
        <v>25</v>
      </c>
      <c r="C43" s="28" t="s">
        <v>69</v>
      </c>
      <c r="D43" s="41">
        <v>36.799999999999997</v>
      </c>
      <c r="E43" s="41">
        <v>36.799999999999997</v>
      </c>
      <c r="F43" s="54">
        <f t="shared" si="2"/>
        <v>0</v>
      </c>
      <c r="G43" s="25">
        <v>1</v>
      </c>
      <c r="H43" s="25" t="str">
        <f t="shared" si="3"/>
        <v>⇖</v>
      </c>
      <c r="I43" s="25">
        <v>3</v>
      </c>
      <c r="J43" s="69"/>
    </row>
    <row r="44" spans="1:10" s="9" customFormat="1" ht="13.35" customHeight="1">
      <c r="A44" s="15" t="s">
        <v>26</v>
      </c>
      <c r="B44" s="25" t="s">
        <v>28</v>
      </c>
      <c r="C44" s="28" t="s">
        <v>12</v>
      </c>
      <c r="D44" s="41">
        <v>42.1</v>
      </c>
      <c r="E44" s="41">
        <v>41.6</v>
      </c>
      <c r="F44" s="54">
        <f t="shared" si="2"/>
        <v>0.5</v>
      </c>
      <c r="G44" s="25">
        <v>4</v>
      </c>
      <c r="H44" s="25" t="str">
        <f t="shared" si="3"/>
        <v>⇖</v>
      </c>
      <c r="I44" s="25">
        <v>6</v>
      </c>
      <c r="J44" s="69"/>
    </row>
    <row r="45" spans="1:10" s="9" customFormat="1" ht="13.35" customHeight="1">
      <c r="A45" s="18"/>
      <c r="B45" s="25" t="s">
        <v>29</v>
      </c>
      <c r="C45" s="33" t="s">
        <v>12</v>
      </c>
      <c r="D45" s="41">
        <v>48</v>
      </c>
      <c r="E45" s="41">
        <v>47.3</v>
      </c>
      <c r="F45" s="54">
        <f t="shared" si="2"/>
        <v>0.70000000000000284</v>
      </c>
      <c r="G45" s="25">
        <v>2</v>
      </c>
      <c r="H45" s="25" t="str">
        <f t="shared" si="3"/>
        <v>⇖</v>
      </c>
      <c r="I45" s="25">
        <v>4</v>
      </c>
      <c r="J45" s="69"/>
    </row>
    <row r="46" spans="1:10" s="9" customFormat="1" ht="13.35" customHeight="1">
      <c r="A46" s="18"/>
      <c r="B46" s="25" t="s">
        <v>31</v>
      </c>
      <c r="C46" s="33" t="s">
        <v>69</v>
      </c>
      <c r="D46" s="41">
        <v>52.9</v>
      </c>
      <c r="E46" s="41">
        <v>52.9</v>
      </c>
      <c r="F46" s="54">
        <f t="shared" si="2"/>
        <v>0</v>
      </c>
      <c r="G46" s="25">
        <v>1</v>
      </c>
      <c r="H46" s="25" t="str">
        <f t="shared" si="3"/>
        <v>⇖</v>
      </c>
      <c r="I46" s="25">
        <v>2</v>
      </c>
      <c r="J46" s="69"/>
    </row>
    <row r="47" spans="1:10" s="9" customFormat="1" ht="13.35" customHeight="1">
      <c r="A47" s="18"/>
      <c r="B47" s="25" t="s">
        <v>15</v>
      </c>
      <c r="C47" s="28" t="s">
        <v>69</v>
      </c>
      <c r="D47" s="41">
        <v>57.3</v>
      </c>
      <c r="E47" s="41">
        <v>57.3</v>
      </c>
      <c r="F47" s="54">
        <f t="shared" si="2"/>
        <v>0</v>
      </c>
      <c r="G47" s="25">
        <v>1</v>
      </c>
      <c r="H47" s="25" t="str">
        <f t="shared" si="3"/>
        <v>⇖</v>
      </c>
      <c r="I47" s="25">
        <v>2</v>
      </c>
      <c r="J47" s="69"/>
    </row>
    <row r="48" spans="1:10" s="9" customFormat="1" ht="13.35" customHeight="1">
      <c r="A48" s="18"/>
      <c r="B48" s="25" t="s">
        <v>23</v>
      </c>
      <c r="C48" s="28" t="s">
        <v>127</v>
      </c>
      <c r="D48" s="41">
        <v>61.2</v>
      </c>
      <c r="E48" s="41">
        <v>61</v>
      </c>
      <c r="F48" s="54">
        <f t="shared" si="2"/>
        <v>0.20000000000000284</v>
      </c>
      <c r="G48" s="25">
        <v>3</v>
      </c>
      <c r="H48" s="25" t="str">
        <f t="shared" si="3"/>
        <v>⇙</v>
      </c>
      <c r="I48" s="25">
        <v>1</v>
      </c>
      <c r="J48" s="69"/>
    </row>
    <row r="49" spans="1:10" s="9" customFormat="1" ht="13.35" customHeight="1">
      <c r="A49" s="18"/>
      <c r="B49" s="25" t="s">
        <v>9</v>
      </c>
      <c r="C49" s="28" t="s">
        <v>12</v>
      </c>
      <c r="D49" s="41">
        <v>64.3</v>
      </c>
      <c r="E49" s="41">
        <v>63.1</v>
      </c>
      <c r="F49" s="54">
        <f t="shared" si="2"/>
        <v>1.1999999999999957</v>
      </c>
      <c r="G49" s="25">
        <v>2</v>
      </c>
      <c r="H49" s="25" t="str">
        <f t="shared" si="3"/>
        <v>⇙</v>
      </c>
      <c r="I49" s="25">
        <v>1</v>
      </c>
      <c r="J49" s="69"/>
    </row>
    <row r="50" spans="1:10" s="9" customFormat="1" ht="13.35" customHeight="1">
      <c r="A50" s="19"/>
      <c r="B50" s="26" t="s">
        <v>32</v>
      </c>
      <c r="C50" s="28" t="s">
        <v>122</v>
      </c>
      <c r="D50" s="42">
        <v>65.900000000000006</v>
      </c>
      <c r="E50" s="46">
        <v>65.900000000000006</v>
      </c>
      <c r="F50" s="58">
        <f t="shared" si="2"/>
        <v>0</v>
      </c>
      <c r="G50" s="26">
        <v>1</v>
      </c>
      <c r="H50" s="26" t="str">
        <f>IF(G50&gt;I50,"⇙",IF(G50=I50,"⇐","⇖"))</f>
        <v>⇐</v>
      </c>
      <c r="I50" s="26">
        <v>1</v>
      </c>
      <c r="J50" s="69"/>
    </row>
    <row r="51" spans="1:10" s="9" customFormat="1" ht="13.35" customHeight="1">
      <c r="A51" s="17"/>
      <c r="B51" s="24" t="s">
        <v>19</v>
      </c>
      <c r="C51" s="27" t="s">
        <v>69</v>
      </c>
      <c r="D51" s="43">
        <v>19.600000000000001</v>
      </c>
      <c r="E51" s="41">
        <v>19.600000000000001</v>
      </c>
      <c r="F51" s="56">
        <f t="shared" si="2"/>
        <v>0</v>
      </c>
      <c r="G51" s="25">
        <v>1</v>
      </c>
      <c r="H51" s="25" t="str">
        <f>IF(G51&gt;I51,"⇙",IF(G51=I51,"－","⇖"))</f>
        <v>⇖</v>
      </c>
      <c r="I51" s="25">
        <v>5</v>
      </c>
      <c r="J51" s="69"/>
    </row>
    <row r="52" spans="1:10" s="9" customFormat="1" ht="13.35" customHeight="1">
      <c r="A52" s="18"/>
      <c r="B52" s="25" t="s">
        <v>21</v>
      </c>
      <c r="C52" s="28" t="s">
        <v>127</v>
      </c>
      <c r="D52" s="41">
        <v>22.2</v>
      </c>
      <c r="E52" s="41">
        <v>21.8</v>
      </c>
      <c r="F52" s="55">
        <f t="shared" si="2"/>
        <v>0.39999999999999858</v>
      </c>
      <c r="G52" s="25">
        <v>3</v>
      </c>
      <c r="H52" s="25" t="str">
        <f t="shared" ref="H52:H62" si="4">IF(G52&gt;I52,"⇙",IF(G52=I52,"⇒","⇖"))</f>
        <v>⇙</v>
      </c>
      <c r="I52" s="25">
        <v>2</v>
      </c>
      <c r="J52" s="69"/>
    </row>
    <row r="53" spans="1:10" s="9" customFormat="1" ht="13.35" customHeight="1">
      <c r="A53" s="18"/>
      <c r="B53" s="25" t="s">
        <v>22</v>
      </c>
      <c r="C53" s="28" t="s">
        <v>127</v>
      </c>
      <c r="D53" s="41">
        <v>25</v>
      </c>
      <c r="E53" s="41">
        <v>24.8</v>
      </c>
      <c r="F53" s="55">
        <f t="shared" si="2"/>
        <v>0.19999999999999929</v>
      </c>
      <c r="G53" s="25">
        <v>2</v>
      </c>
      <c r="H53" s="25" t="str">
        <f t="shared" si="4"/>
        <v>⇖</v>
      </c>
      <c r="I53" s="25">
        <v>7</v>
      </c>
      <c r="J53" s="69"/>
    </row>
    <row r="54" spans="1:10" s="9" customFormat="1" ht="13.35" customHeight="1">
      <c r="A54" s="18"/>
      <c r="B54" s="25" t="s">
        <v>4</v>
      </c>
      <c r="C54" s="28" t="s">
        <v>69</v>
      </c>
      <c r="D54" s="41">
        <v>28.3</v>
      </c>
      <c r="E54" s="41">
        <v>28.3</v>
      </c>
      <c r="F54" s="55">
        <f t="shared" si="2"/>
        <v>0</v>
      </c>
      <c r="G54" s="25">
        <v>1</v>
      </c>
      <c r="H54" s="25" t="str">
        <f t="shared" si="4"/>
        <v>⇖</v>
      </c>
      <c r="I54" s="25">
        <v>5</v>
      </c>
      <c r="J54" s="69"/>
    </row>
    <row r="55" spans="1:10" s="9" customFormat="1" ht="13.35" customHeight="1">
      <c r="A55" s="18"/>
      <c r="B55" s="25" t="s">
        <v>24</v>
      </c>
      <c r="C55" s="28" t="s">
        <v>80</v>
      </c>
      <c r="D55" s="41">
        <v>32.5</v>
      </c>
      <c r="E55" s="41">
        <v>32</v>
      </c>
      <c r="F55" s="55">
        <f t="shared" si="2"/>
        <v>0.5</v>
      </c>
      <c r="G55" s="25">
        <v>3</v>
      </c>
      <c r="H55" s="25" t="str">
        <f t="shared" si="4"/>
        <v>⇖</v>
      </c>
      <c r="I55" s="25">
        <v>11</v>
      </c>
      <c r="J55" s="69"/>
    </row>
    <row r="56" spans="1:10" s="9" customFormat="1" ht="13.35" customHeight="1">
      <c r="A56" s="18"/>
      <c r="B56" s="25" t="s">
        <v>25</v>
      </c>
      <c r="C56" s="28" t="s">
        <v>12</v>
      </c>
      <c r="D56" s="41">
        <v>37.299999999999997</v>
      </c>
      <c r="E56" s="41">
        <v>37.1</v>
      </c>
      <c r="F56" s="55">
        <f t="shared" si="2"/>
        <v>0.19999999999999574</v>
      </c>
      <c r="G56" s="25">
        <v>2</v>
      </c>
      <c r="H56" s="25" t="str">
        <f t="shared" si="4"/>
        <v>⇖</v>
      </c>
      <c r="I56" s="25">
        <v>5</v>
      </c>
      <c r="J56" s="69"/>
    </row>
    <row r="57" spans="1:10" s="9" customFormat="1" ht="13.35" customHeight="1">
      <c r="A57" s="15" t="s">
        <v>33</v>
      </c>
      <c r="B57" s="25" t="s">
        <v>28</v>
      </c>
      <c r="C57" s="28" t="s">
        <v>80</v>
      </c>
      <c r="D57" s="41">
        <v>42</v>
      </c>
      <c r="E57" s="41">
        <v>41.3</v>
      </c>
      <c r="F57" s="55">
        <f t="shared" si="2"/>
        <v>0.70000000000000284</v>
      </c>
      <c r="G57" s="25">
        <v>2</v>
      </c>
      <c r="H57" s="25" t="str">
        <f t="shared" si="4"/>
        <v>⇙</v>
      </c>
      <c r="I57" s="25">
        <v>1</v>
      </c>
      <c r="J57" s="69"/>
    </row>
    <row r="58" spans="1:10" s="9" customFormat="1" ht="13.35" customHeight="1">
      <c r="A58" s="18"/>
      <c r="B58" s="25" t="s">
        <v>29</v>
      </c>
      <c r="C58" s="28" t="s">
        <v>126</v>
      </c>
      <c r="D58" s="41">
        <v>46.3</v>
      </c>
      <c r="E58" s="41">
        <v>46.3</v>
      </c>
      <c r="F58" s="55">
        <f t="shared" si="2"/>
        <v>0</v>
      </c>
      <c r="G58" s="25">
        <v>1</v>
      </c>
      <c r="H58" s="25" t="str">
        <f t="shared" si="4"/>
        <v>⇖</v>
      </c>
      <c r="I58" s="25">
        <v>7</v>
      </c>
      <c r="J58" s="69"/>
    </row>
    <row r="59" spans="1:10" s="9" customFormat="1" ht="13.35" customHeight="1">
      <c r="A59" s="18"/>
      <c r="B59" s="25" t="s">
        <v>31</v>
      </c>
      <c r="C59" s="28" t="s">
        <v>12</v>
      </c>
      <c r="D59" s="41">
        <v>49.8</v>
      </c>
      <c r="E59" s="41">
        <v>49</v>
      </c>
      <c r="F59" s="55">
        <f t="shared" si="2"/>
        <v>0.79999999999999716</v>
      </c>
      <c r="G59" s="25">
        <v>3</v>
      </c>
      <c r="H59" s="25" t="str">
        <f>IF(G59&gt;I59,"⇙",IF(G59=I59,"⇐","⇖"))</f>
        <v>⇐</v>
      </c>
      <c r="I59" s="25">
        <v>3</v>
      </c>
      <c r="J59" s="69"/>
    </row>
    <row r="60" spans="1:10" s="9" customFormat="1" ht="13.35" customHeight="1">
      <c r="A60" s="18"/>
      <c r="B60" s="25" t="s">
        <v>15</v>
      </c>
      <c r="C60" s="28" t="s">
        <v>40</v>
      </c>
      <c r="D60" s="41">
        <v>52.1</v>
      </c>
      <c r="E60" s="41">
        <v>51.1</v>
      </c>
      <c r="F60" s="55">
        <f t="shared" si="2"/>
        <v>1</v>
      </c>
      <c r="G60" s="25">
        <v>4</v>
      </c>
      <c r="H60" s="25" t="str">
        <f t="shared" si="4"/>
        <v>⇖</v>
      </c>
      <c r="I60" s="25">
        <v>5</v>
      </c>
      <c r="J60" s="69"/>
    </row>
    <row r="61" spans="1:10" s="9" customFormat="1" ht="13.35" customHeight="1">
      <c r="A61" s="18"/>
      <c r="B61" s="25" t="s">
        <v>23</v>
      </c>
      <c r="C61" s="28" t="s">
        <v>40</v>
      </c>
      <c r="D61" s="41">
        <v>53.9</v>
      </c>
      <c r="E61" s="41">
        <v>52.8</v>
      </c>
      <c r="F61" s="55">
        <f t="shared" si="2"/>
        <v>1.1000000000000014</v>
      </c>
      <c r="G61" s="25">
        <v>3</v>
      </c>
      <c r="H61" s="25" t="str">
        <f t="shared" si="4"/>
        <v>⇙</v>
      </c>
      <c r="I61" s="25">
        <v>2</v>
      </c>
      <c r="J61" s="69"/>
    </row>
    <row r="62" spans="1:10" s="9" customFormat="1" ht="13.35" customHeight="1">
      <c r="A62" s="18"/>
      <c r="B62" s="25" t="s">
        <v>9</v>
      </c>
      <c r="C62" s="28" t="s">
        <v>131</v>
      </c>
      <c r="D62" s="41">
        <v>54.3</v>
      </c>
      <c r="E62" s="41">
        <v>53</v>
      </c>
      <c r="F62" s="55">
        <f t="shared" si="2"/>
        <v>1.2999999999999972</v>
      </c>
      <c r="G62" s="25">
        <v>12</v>
      </c>
      <c r="H62" s="25" t="str">
        <f t="shared" si="4"/>
        <v>⇙</v>
      </c>
      <c r="I62" s="25">
        <v>3</v>
      </c>
      <c r="J62" s="69"/>
    </row>
    <row r="63" spans="1:10" s="9" customFormat="1" ht="13.35" customHeight="1">
      <c r="A63" s="19"/>
      <c r="B63" s="26" t="s">
        <v>32</v>
      </c>
      <c r="C63" s="31" t="s">
        <v>127</v>
      </c>
      <c r="D63" s="42">
        <v>54.6</v>
      </c>
      <c r="E63" s="46">
        <v>53.1</v>
      </c>
      <c r="F63" s="57">
        <f t="shared" si="2"/>
        <v>1.5</v>
      </c>
      <c r="G63" s="26">
        <v>13</v>
      </c>
      <c r="H63" s="26" t="str">
        <f>IF(G63&gt;I63,"⇙",IF(G63=I63,"－","⇖"))</f>
        <v>⇙</v>
      </c>
      <c r="I63" s="26">
        <v>1</v>
      </c>
      <c r="J63" s="69"/>
    </row>
    <row r="64" spans="1:10" s="10" customFormat="1" ht="12">
      <c r="D64" s="45"/>
      <c r="E64" s="45"/>
      <c r="F64" s="59"/>
      <c r="G64" s="59"/>
      <c r="H64" s="59"/>
      <c r="J64" s="45"/>
    </row>
    <row r="68" spans="3:3" ht="13.5">
      <c r="C68" s="34"/>
    </row>
  </sheetData>
  <mergeCells count="2">
    <mergeCell ref="H5:H6"/>
    <mergeCell ref="H36:H37"/>
  </mergeCells>
  <phoneticPr fontId="9"/>
  <printOptions horizontalCentered="1" verticalCentered="1"/>
  <pageMargins left="0.59055118110236227" right="0.39370078740157483" top="0.51181102362204722" bottom="0.51181102362204722" header="0.31496062992125984" footer="0.31496062992125984"/>
  <pageSetup paperSize="9" scale="99" orientation="portrait" r:id="rId1"/>
  <headerFooter scaleWithDoc="0" alignWithMargins="0">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Y105"/>
  <sheetViews>
    <sheetView showGridLines="0" view="pageBreakPreview" zoomScale="85" zoomScaleNormal="75" zoomScaleSheetLayoutView="85" workbookViewId="0"/>
  </sheetViews>
  <sheetFormatPr defaultColWidth="9" defaultRowHeight="15"/>
  <cols>
    <col min="1" max="1" width="10.28515625" bestFit="1" customWidth="1"/>
    <col min="2" max="11" width="9" customWidth="1"/>
    <col min="12" max="12" width="12.5703125" bestFit="1" customWidth="1"/>
    <col min="13" max="13" width="8" bestFit="1" customWidth="1"/>
    <col min="14" max="14" width="9" customWidth="1"/>
  </cols>
  <sheetData>
    <row r="1" spans="12:25" ht="13.5" customHeight="1"/>
    <row r="3" spans="12:25" ht="13.5" customHeight="1">
      <c r="L3" t="s">
        <v>79</v>
      </c>
    </row>
    <row r="4" spans="12:25">
      <c r="L4" s="75"/>
      <c r="M4" s="76" t="s">
        <v>92</v>
      </c>
      <c r="N4" s="76" t="s">
        <v>84</v>
      </c>
      <c r="O4" s="76" t="s">
        <v>93</v>
      </c>
      <c r="P4" s="76" t="s">
        <v>87</v>
      </c>
      <c r="Q4" s="76" t="s">
        <v>94</v>
      </c>
      <c r="R4" s="76" t="s">
        <v>41</v>
      </c>
      <c r="S4" s="76" t="s">
        <v>95</v>
      </c>
      <c r="T4" s="76" t="s">
        <v>90</v>
      </c>
      <c r="U4" s="76" t="s">
        <v>82</v>
      </c>
      <c r="V4" s="76" t="s">
        <v>96</v>
      </c>
      <c r="W4" s="76" t="s">
        <v>97</v>
      </c>
      <c r="X4" s="76" t="s">
        <v>98</v>
      </c>
      <c r="Y4" s="76" t="s">
        <v>99</v>
      </c>
    </row>
    <row r="5" spans="12:25">
      <c r="L5" s="75" t="s">
        <v>37</v>
      </c>
      <c r="M5" s="72">
        <v>112.3</v>
      </c>
      <c r="N5" s="72">
        <v>117.8</v>
      </c>
      <c r="O5" s="72">
        <v>123.6</v>
      </c>
      <c r="P5" s="72">
        <v>129.6</v>
      </c>
      <c r="Q5" s="72">
        <v>135.19999999999999</v>
      </c>
      <c r="R5" s="72">
        <v>140.5</v>
      </c>
      <c r="S5" s="72">
        <v>147.5</v>
      </c>
      <c r="T5" s="72">
        <v>155.1</v>
      </c>
      <c r="U5" s="72">
        <v>162.69999999999999</v>
      </c>
      <c r="V5" s="72">
        <v>167.3</v>
      </c>
      <c r="W5" s="72">
        <v>169.6</v>
      </c>
      <c r="X5" s="72">
        <v>170.7</v>
      </c>
      <c r="Y5" s="72">
        <v>171.9</v>
      </c>
    </row>
    <row r="6" spans="12:25">
      <c r="L6" s="75" t="s">
        <v>38</v>
      </c>
      <c r="M6" s="72">
        <v>111</v>
      </c>
      <c r="N6" s="72">
        <v>116.7</v>
      </c>
      <c r="O6" s="72">
        <v>122.6</v>
      </c>
      <c r="P6" s="72">
        <v>128.30000000000001</v>
      </c>
      <c r="Q6" s="72">
        <v>133.80000000000001</v>
      </c>
      <c r="R6" s="72">
        <v>139.30000000000001</v>
      </c>
      <c r="S6" s="72">
        <v>145.9</v>
      </c>
      <c r="T6" s="72">
        <v>153.6</v>
      </c>
      <c r="U6" s="72">
        <v>160.6</v>
      </c>
      <c r="V6" s="72">
        <v>165.7</v>
      </c>
      <c r="W6" s="72">
        <v>168.6</v>
      </c>
      <c r="X6" s="72">
        <v>169.8</v>
      </c>
      <c r="Y6" s="72">
        <v>170.8</v>
      </c>
    </row>
    <row r="7" spans="12:25">
      <c r="L7" s="75" t="s">
        <v>39</v>
      </c>
      <c r="M7" s="72">
        <v>19.899999999999999</v>
      </c>
      <c r="N7" s="72">
        <v>22.4</v>
      </c>
      <c r="O7" s="72">
        <v>25.3</v>
      </c>
      <c r="P7" s="72">
        <v>29.1</v>
      </c>
      <c r="Q7" s="72">
        <v>33.1</v>
      </c>
      <c r="R7" s="72">
        <v>36.799999999999997</v>
      </c>
      <c r="S7" s="72">
        <v>41.6</v>
      </c>
      <c r="T7" s="72">
        <v>47.3</v>
      </c>
      <c r="U7" s="72">
        <v>52.9</v>
      </c>
      <c r="V7" s="72">
        <v>57.3</v>
      </c>
      <c r="W7" s="72">
        <v>61</v>
      </c>
      <c r="X7" s="72">
        <v>63.1</v>
      </c>
      <c r="Y7" s="72">
        <v>65.900000000000006</v>
      </c>
    </row>
    <row r="8" spans="12:25">
      <c r="L8" s="75" t="s">
        <v>42</v>
      </c>
      <c r="M8" s="73">
        <v>19.3</v>
      </c>
      <c r="N8" s="73">
        <v>21.7</v>
      </c>
      <c r="O8" s="73">
        <v>24.5</v>
      </c>
      <c r="P8" s="73">
        <v>27.7</v>
      </c>
      <c r="Q8" s="73">
        <v>31.3</v>
      </c>
      <c r="R8" s="73">
        <v>35.1</v>
      </c>
      <c r="S8" s="73">
        <v>39.6</v>
      </c>
      <c r="T8" s="73">
        <v>45.2</v>
      </c>
      <c r="U8" s="73">
        <v>50</v>
      </c>
      <c r="V8" s="73">
        <v>54.7</v>
      </c>
      <c r="W8" s="73">
        <v>59</v>
      </c>
      <c r="X8" s="73">
        <v>60.5</v>
      </c>
      <c r="Y8" s="73">
        <v>62.4</v>
      </c>
    </row>
    <row r="9" spans="12:25">
      <c r="M9" s="70"/>
      <c r="N9" s="70"/>
      <c r="O9" s="70"/>
      <c r="P9" s="70"/>
      <c r="Q9" s="70"/>
      <c r="R9" s="70"/>
      <c r="S9" s="70"/>
      <c r="T9" s="70"/>
      <c r="U9" s="70"/>
      <c r="V9" s="70"/>
      <c r="W9" s="70"/>
      <c r="X9" s="70"/>
      <c r="Y9" s="70"/>
    </row>
    <row r="10" spans="12:25">
      <c r="L10" s="75" t="s">
        <v>44</v>
      </c>
      <c r="M10" s="70"/>
      <c r="N10" s="70"/>
      <c r="O10" s="70"/>
      <c r="P10" s="70"/>
      <c r="Q10" s="70"/>
      <c r="R10" s="70"/>
      <c r="S10" s="70"/>
      <c r="T10" s="70"/>
      <c r="U10" s="70"/>
      <c r="V10" s="70"/>
      <c r="W10" s="70"/>
      <c r="X10" s="70"/>
      <c r="Y10" s="70"/>
    </row>
    <row r="11" spans="12:25">
      <c r="M11" s="76" t="s">
        <v>92</v>
      </c>
      <c r="N11" s="76" t="s">
        <v>84</v>
      </c>
      <c r="O11" s="76" t="s">
        <v>93</v>
      </c>
      <c r="P11" s="76" t="s">
        <v>87</v>
      </c>
      <c r="Q11" s="76" t="s">
        <v>94</v>
      </c>
      <c r="R11" s="76" t="s">
        <v>41</v>
      </c>
      <c r="S11" s="76" t="s">
        <v>95</v>
      </c>
      <c r="T11" s="76" t="s">
        <v>90</v>
      </c>
      <c r="U11" s="76" t="s">
        <v>82</v>
      </c>
      <c r="V11" s="76" t="s">
        <v>96</v>
      </c>
      <c r="W11" s="76" t="s">
        <v>97</v>
      </c>
      <c r="X11" s="76" t="s">
        <v>98</v>
      </c>
      <c r="Y11" s="76" t="s">
        <v>99</v>
      </c>
    </row>
    <row r="12" spans="12:25">
      <c r="L12" t="s">
        <v>37</v>
      </c>
      <c r="M12" s="72">
        <v>111.9</v>
      </c>
      <c r="N12" s="72">
        <v>116.9</v>
      </c>
      <c r="O12" s="72">
        <v>123.1</v>
      </c>
      <c r="P12" s="72">
        <v>129.4</v>
      </c>
      <c r="Q12" s="72">
        <v>135.4</v>
      </c>
      <c r="R12" s="72">
        <v>143.19999999999999</v>
      </c>
      <c r="S12" s="72">
        <v>148.5</v>
      </c>
      <c r="T12" s="72">
        <v>153.19999999999999</v>
      </c>
      <c r="U12" s="72">
        <v>156.1</v>
      </c>
      <c r="V12" s="72">
        <v>156.9</v>
      </c>
      <c r="W12" s="72">
        <v>157.80000000000001</v>
      </c>
      <c r="X12" s="72">
        <v>158.19999999999999</v>
      </c>
      <c r="Y12" s="72">
        <v>157.69999999999999</v>
      </c>
    </row>
    <row r="13" spans="12:25">
      <c r="L13" t="s">
        <v>38</v>
      </c>
      <c r="M13" s="72">
        <v>110.1</v>
      </c>
      <c r="N13" s="72">
        <v>115.8</v>
      </c>
      <c r="O13" s="72">
        <v>121.8</v>
      </c>
      <c r="P13" s="72">
        <v>127.6</v>
      </c>
      <c r="Q13" s="72">
        <v>134.1</v>
      </c>
      <c r="R13" s="72">
        <v>140.9</v>
      </c>
      <c r="S13" s="72">
        <v>147.30000000000001</v>
      </c>
      <c r="T13" s="72">
        <v>152.1</v>
      </c>
      <c r="U13" s="72">
        <v>155</v>
      </c>
      <c r="V13" s="72">
        <v>156.5</v>
      </c>
      <c r="W13" s="72">
        <v>157.30000000000001</v>
      </c>
      <c r="X13" s="72">
        <v>157.69999999999999</v>
      </c>
      <c r="Y13" s="72">
        <v>158</v>
      </c>
    </row>
    <row r="14" spans="12:25">
      <c r="L14" t="s">
        <v>39</v>
      </c>
      <c r="M14" s="72">
        <v>19.600000000000001</v>
      </c>
      <c r="N14" s="72">
        <v>21.8</v>
      </c>
      <c r="O14" s="72">
        <v>24.8</v>
      </c>
      <c r="P14" s="72">
        <v>28.3</v>
      </c>
      <c r="Q14" s="72">
        <v>32</v>
      </c>
      <c r="R14" s="72">
        <v>37.1</v>
      </c>
      <c r="S14" s="72">
        <v>41.3</v>
      </c>
      <c r="T14" s="72">
        <v>46.3</v>
      </c>
      <c r="U14" s="72">
        <v>49</v>
      </c>
      <c r="V14" s="72">
        <v>51.1</v>
      </c>
      <c r="W14" s="72">
        <v>52.8</v>
      </c>
      <c r="X14" s="72">
        <v>53</v>
      </c>
      <c r="Y14" s="72">
        <v>53.1</v>
      </c>
    </row>
    <row r="15" spans="12:25">
      <c r="L15" t="s">
        <v>42</v>
      </c>
      <c r="M15" s="73">
        <v>19</v>
      </c>
      <c r="N15" s="73">
        <v>21.2</v>
      </c>
      <c r="O15" s="73">
        <v>23.9</v>
      </c>
      <c r="P15" s="73">
        <v>27</v>
      </c>
      <c r="Q15" s="73">
        <v>30.6</v>
      </c>
      <c r="R15" s="73">
        <v>35</v>
      </c>
      <c r="S15" s="73">
        <v>39.799999999999997</v>
      </c>
      <c r="T15" s="73">
        <v>44.4</v>
      </c>
      <c r="U15" s="73">
        <v>47.6</v>
      </c>
      <c r="V15" s="73">
        <v>50</v>
      </c>
      <c r="W15" s="73">
        <v>51.3</v>
      </c>
      <c r="X15" s="73">
        <v>52.3</v>
      </c>
      <c r="Y15" s="73">
        <v>52.5</v>
      </c>
    </row>
    <row r="19" spans="13:16">
      <c r="M19" s="72"/>
      <c r="N19" s="73"/>
      <c r="O19" s="72"/>
      <c r="P19" s="73"/>
    </row>
    <row r="20" spans="13:16">
      <c r="M20" s="72"/>
      <c r="N20" s="73"/>
      <c r="O20" s="72"/>
      <c r="P20" s="73"/>
    </row>
    <row r="21" spans="13:16">
      <c r="M21" s="72"/>
      <c r="N21" s="73"/>
      <c r="O21" s="72"/>
      <c r="P21" s="73"/>
    </row>
    <row r="22" spans="13:16">
      <c r="M22" s="72"/>
      <c r="N22" s="73"/>
      <c r="O22" s="72"/>
      <c r="P22" s="73"/>
    </row>
    <row r="23" spans="13:16">
      <c r="M23" s="72"/>
      <c r="N23" s="73"/>
      <c r="O23" s="72"/>
      <c r="P23" s="73"/>
    </row>
    <row r="24" spans="13:16">
      <c r="M24" s="72"/>
      <c r="N24" s="73"/>
      <c r="O24" s="72"/>
      <c r="P24" s="73"/>
    </row>
    <row r="25" spans="13:16">
      <c r="M25" s="72"/>
      <c r="N25" s="73"/>
      <c r="O25" s="72"/>
      <c r="P25" s="73"/>
    </row>
    <row r="26" spans="13:16">
      <c r="M26" s="72"/>
      <c r="N26" s="73"/>
      <c r="O26" s="72"/>
      <c r="P26" s="73"/>
    </row>
    <row r="27" spans="13:16">
      <c r="M27" s="72"/>
      <c r="N27" s="73"/>
      <c r="O27" s="72"/>
      <c r="P27" s="73"/>
    </row>
    <row r="28" spans="13:16">
      <c r="M28" s="72"/>
      <c r="N28" s="73"/>
      <c r="O28" s="72"/>
      <c r="P28" s="73"/>
    </row>
    <row r="29" spans="13:16">
      <c r="M29" s="72"/>
      <c r="N29" s="73"/>
      <c r="O29" s="72"/>
      <c r="P29" s="73"/>
    </row>
    <row r="30" spans="13:16">
      <c r="M30" s="72"/>
      <c r="N30" s="73"/>
      <c r="O30" s="72"/>
      <c r="P30" s="73"/>
    </row>
    <row r="31" spans="13:16">
      <c r="M31" s="72"/>
      <c r="N31" s="73"/>
      <c r="O31" s="72"/>
      <c r="P31" s="73"/>
    </row>
    <row r="65" spans="6:15" ht="18.75">
      <c r="F65" s="74"/>
    </row>
    <row r="74" spans="6:15">
      <c r="O74" s="70"/>
    </row>
    <row r="75" spans="6:15">
      <c r="O75" s="70"/>
    </row>
    <row r="76" spans="6:15">
      <c r="O76" s="70"/>
    </row>
    <row r="77" spans="6:15">
      <c r="O77" s="70"/>
    </row>
    <row r="78" spans="6:15" ht="13.5" customHeight="1">
      <c r="O78" s="70"/>
    </row>
    <row r="79" spans="6:15">
      <c r="O79" s="70"/>
    </row>
    <row r="80" spans="6:15">
      <c r="O80" s="70"/>
    </row>
    <row r="81" spans="2:15">
      <c r="O81" s="70"/>
    </row>
    <row r="82" spans="2:15">
      <c r="O82" s="70"/>
    </row>
    <row r="83" spans="2:15">
      <c r="O83" s="70"/>
    </row>
    <row r="84" spans="2:15">
      <c r="O84" s="70"/>
    </row>
    <row r="85" spans="2:15">
      <c r="O85" s="70"/>
    </row>
    <row r="86" spans="2:15">
      <c r="B86" s="70"/>
      <c r="C86" s="70"/>
      <c r="D86" s="70"/>
      <c r="E86" s="70"/>
      <c r="F86" s="70"/>
      <c r="G86" s="70"/>
      <c r="H86" s="70"/>
      <c r="I86" s="70"/>
      <c r="J86" s="70"/>
      <c r="K86" s="70"/>
      <c r="L86" s="70"/>
      <c r="M86" s="70"/>
      <c r="N86" s="70"/>
      <c r="O86" s="70"/>
    </row>
    <row r="89" spans="2:15">
      <c r="B89" s="71"/>
      <c r="C89" s="71"/>
      <c r="D89" s="71"/>
      <c r="E89" s="71"/>
      <c r="F89" s="71"/>
      <c r="G89" s="71"/>
      <c r="H89" s="71"/>
      <c r="I89" s="71"/>
      <c r="J89" s="71"/>
      <c r="K89" s="71"/>
      <c r="L89" s="71"/>
      <c r="M89" s="71"/>
      <c r="N89" s="71"/>
    </row>
    <row r="91" spans="2:15">
      <c r="B91" s="71"/>
      <c r="C91" s="71"/>
      <c r="D91" s="71"/>
      <c r="E91" s="71"/>
      <c r="F91" s="71"/>
      <c r="G91" s="71"/>
      <c r="H91" s="71"/>
      <c r="I91" s="71"/>
      <c r="J91" s="71"/>
      <c r="K91" s="71"/>
      <c r="L91" s="71"/>
      <c r="M91" s="71"/>
      <c r="N91" s="71"/>
    </row>
    <row r="94" spans="2:15">
      <c r="B94" s="71"/>
      <c r="C94" s="71"/>
      <c r="D94" s="71"/>
      <c r="E94" s="71"/>
      <c r="F94" s="71"/>
      <c r="G94" s="71"/>
      <c r="H94" s="71"/>
      <c r="I94" s="71"/>
      <c r="J94" s="71"/>
      <c r="K94" s="71"/>
      <c r="L94" s="71"/>
      <c r="M94" s="71"/>
      <c r="N94" s="71"/>
    </row>
    <row r="96" spans="2:15">
      <c r="B96" s="71"/>
      <c r="C96" s="71"/>
      <c r="D96" s="71"/>
      <c r="E96" s="71"/>
      <c r="F96" s="71"/>
      <c r="G96" s="71"/>
      <c r="H96" s="71"/>
      <c r="I96" s="71"/>
      <c r="J96" s="71"/>
      <c r="K96" s="71"/>
      <c r="L96" s="71"/>
      <c r="M96" s="71"/>
      <c r="N96" s="71"/>
    </row>
    <row r="99" spans="2:14">
      <c r="B99" s="72"/>
      <c r="C99" s="72"/>
      <c r="D99" s="72"/>
      <c r="E99" s="72"/>
      <c r="F99" s="72"/>
      <c r="G99" s="72"/>
      <c r="H99" s="72"/>
      <c r="I99" s="72"/>
      <c r="J99" s="72"/>
      <c r="K99" s="72"/>
      <c r="L99" s="72"/>
      <c r="M99" s="72"/>
      <c r="N99" s="72"/>
    </row>
    <row r="101" spans="2:14">
      <c r="B101" s="72"/>
      <c r="C101" s="72"/>
      <c r="D101" s="72"/>
      <c r="E101" s="72"/>
      <c r="F101" s="72"/>
      <c r="G101" s="72"/>
      <c r="H101" s="72"/>
      <c r="I101" s="72"/>
      <c r="J101" s="72"/>
      <c r="K101" s="72"/>
      <c r="L101" s="72"/>
      <c r="M101" s="72"/>
      <c r="N101" s="72"/>
    </row>
    <row r="103" spans="2:14">
      <c r="B103" s="73"/>
      <c r="C103" s="73"/>
      <c r="D103" s="73"/>
      <c r="E103" s="73"/>
      <c r="F103" s="73"/>
      <c r="G103" s="73"/>
      <c r="H103" s="73"/>
      <c r="I103" s="73"/>
      <c r="J103" s="73"/>
      <c r="K103" s="73"/>
      <c r="L103" s="73"/>
      <c r="M103" s="73"/>
      <c r="N103" s="73"/>
    </row>
    <row r="105" spans="2:14">
      <c r="B105" s="73"/>
      <c r="C105" s="73"/>
      <c r="D105" s="73"/>
      <c r="E105" s="73"/>
      <c r="F105" s="73"/>
      <c r="G105" s="73"/>
      <c r="H105" s="73"/>
      <c r="I105" s="73"/>
      <c r="J105" s="73"/>
      <c r="K105" s="73"/>
      <c r="L105" s="73"/>
      <c r="M105" s="73"/>
      <c r="N105" s="73"/>
    </row>
  </sheetData>
  <phoneticPr fontId="9"/>
  <printOptions horizontalCentered="1" verticalCentered="1"/>
  <pageMargins left="0.39370078740157483" right="0.59055118110236227" top="0.59055118110236227" bottom="0.59055118110236227" header="0.31496062992125984" footer="0.31496062992125984"/>
  <pageSetup paperSize="9" scale="88" orientation="portrait" r:id="rId1"/>
  <headerFooter scaleWithDoc="0" alignWithMargins="0">
    <oddFooter>&amp;C- 4 -</oddFooter>
  </headerFooter>
  <colBreaks count="1" manualBreakCount="1">
    <brk id="11"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50"/>
  <sheetViews>
    <sheetView showGridLines="0" view="pageBreakPreview" zoomScale="85" zoomScaleNormal="75" zoomScaleSheetLayoutView="85" workbookViewId="0">
      <selection activeCell="A3" sqref="A3:B4"/>
    </sheetView>
  </sheetViews>
  <sheetFormatPr defaultColWidth="9" defaultRowHeight="13.5"/>
  <cols>
    <col min="1" max="1" width="6.5703125" style="77" customWidth="1"/>
    <col min="2" max="2" width="12.5703125" style="83" customWidth="1"/>
    <col min="3" max="3" width="8.5703125" style="77" customWidth="1"/>
    <col min="4" max="4" width="14.42578125" style="77" customWidth="1"/>
    <col min="5" max="5" width="14.42578125" style="84" customWidth="1"/>
    <col min="6" max="7" width="14.42578125" style="77" customWidth="1"/>
    <col min="8" max="8" width="9" style="77" customWidth="1"/>
    <col min="9" max="16384" width="9" style="77"/>
  </cols>
  <sheetData>
    <row r="1" spans="1:11" ht="20.45" customHeight="1">
      <c r="A1" s="87"/>
      <c r="B1" s="93"/>
      <c r="C1" s="78"/>
      <c r="D1" s="78"/>
      <c r="E1" s="111"/>
      <c r="F1" s="78"/>
      <c r="G1" s="78"/>
    </row>
    <row r="2" spans="1:11" ht="13.5" customHeight="1" thickBot="1">
      <c r="A2" s="88"/>
      <c r="B2" s="93"/>
      <c r="C2" s="78"/>
      <c r="D2" s="78"/>
      <c r="E2" s="111"/>
      <c r="F2" s="78"/>
      <c r="G2" s="78"/>
    </row>
    <row r="3" spans="1:11" s="85" customFormat="1" ht="24.95" customHeight="1">
      <c r="A3" s="314" t="s">
        <v>45</v>
      </c>
      <c r="B3" s="315"/>
      <c r="C3" s="318" t="s">
        <v>2</v>
      </c>
      <c r="D3" s="102" t="s">
        <v>132</v>
      </c>
      <c r="E3" s="112"/>
      <c r="F3" s="102" t="s">
        <v>133</v>
      </c>
      <c r="G3" s="118"/>
    </row>
    <row r="4" spans="1:11" s="85" customFormat="1" ht="60" customHeight="1" thickBot="1">
      <c r="A4" s="316"/>
      <c r="B4" s="317"/>
      <c r="C4" s="319"/>
      <c r="D4" s="103" t="s">
        <v>88</v>
      </c>
      <c r="E4" s="113" t="s">
        <v>100</v>
      </c>
      <c r="F4" s="103" t="s">
        <v>89</v>
      </c>
      <c r="G4" s="119" t="s">
        <v>86</v>
      </c>
      <c r="K4" s="124"/>
    </row>
    <row r="5" spans="1:11" s="86" customFormat="1" ht="26.1" customHeight="1" thickTop="1">
      <c r="A5" s="89"/>
      <c r="B5" s="26" t="s">
        <v>47</v>
      </c>
      <c r="C5" s="97" t="s">
        <v>51</v>
      </c>
      <c r="D5" s="104">
        <v>112.3</v>
      </c>
      <c r="E5" s="259"/>
      <c r="F5" s="104">
        <v>19.899999999999999</v>
      </c>
      <c r="G5" s="260"/>
      <c r="K5" s="125"/>
    </row>
    <row r="6" spans="1:11" s="86" customFormat="1" ht="26.1" customHeight="1">
      <c r="A6" s="89"/>
      <c r="B6" s="22"/>
      <c r="C6" s="98" t="s">
        <v>52</v>
      </c>
      <c r="D6" s="105">
        <v>117.8</v>
      </c>
      <c r="E6" s="115">
        <f t="shared" ref="E6:E17" si="0">D6-D5</f>
        <v>5.5</v>
      </c>
      <c r="F6" s="105">
        <v>22.4</v>
      </c>
      <c r="G6" s="121">
        <f t="shared" ref="G6:G17" si="1">F6-F5</f>
        <v>2.5</v>
      </c>
      <c r="K6" s="125"/>
    </row>
    <row r="7" spans="1:11" s="86" customFormat="1" ht="26.1" customHeight="1">
      <c r="A7" s="89"/>
      <c r="B7" s="22"/>
      <c r="C7" s="98" t="s">
        <v>36</v>
      </c>
      <c r="D7" s="106">
        <v>123.6</v>
      </c>
      <c r="E7" s="115">
        <f t="shared" si="0"/>
        <v>5.7999999999999972</v>
      </c>
      <c r="F7" s="106">
        <v>25.3</v>
      </c>
      <c r="G7" s="121">
        <f t="shared" si="1"/>
        <v>2.9000000000000021</v>
      </c>
      <c r="K7" s="125"/>
    </row>
    <row r="8" spans="1:11" s="86" customFormat="1" ht="26.1" customHeight="1">
      <c r="A8" s="89"/>
      <c r="B8" s="22" t="s">
        <v>49</v>
      </c>
      <c r="C8" s="98" t="s">
        <v>48</v>
      </c>
      <c r="D8" s="106">
        <v>129.6</v>
      </c>
      <c r="E8" s="115">
        <f t="shared" si="0"/>
        <v>6</v>
      </c>
      <c r="F8" s="106">
        <v>29.1</v>
      </c>
      <c r="G8" s="121">
        <f t="shared" si="1"/>
        <v>3.8000000000000007</v>
      </c>
      <c r="K8" s="125"/>
    </row>
    <row r="9" spans="1:11" s="86" customFormat="1" ht="26.1" customHeight="1">
      <c r="A9" s="89"/>
      <c r="B9" s="22"/>
      <c r="C9" s="98" t="s">
        <v>53</v>
      </c>
      <c r="D9" s="106">
        <v>135.19999999999999</v>
      </c>
      <c r="E9" s="115">
        <f t="shared" si="0"/>
        <v>5.5999999999999943</v>
      </c>
      <c r="F9" s="106">
        <v>33.1</v>
      </c>
      <c r="G9" s="121">
        <f t="shared" si="1"/>
        <v>4</v>
      </c>
      <c r="K9" s="125"/>
    </row>
    <row r="10" spans="1:11" s="86" customFormat="1" ht="26.1" customHeight="1">
      <c r="A10" s="89"/>
      <c r="B10" s="22"/>
      <c r="C10" s="98" t="s">
        <v>54</v>
      </c>
      <c r="D10" s="106">
        <v>140.5</v>
      </c>
      <c r="E10" s="115">
        <f t="shared" si="0"/>
        <v>5.3000000000000114</v>
      </c>
      <c r="F10" s="106">
        <v>36.799999999999997</v>
      </c>
      <c r="G10" s="121">
        <f t="shared" si="1"/>
        <v>3.6999999999999957</v>
      </c>
      <c r="K10" s="125"/>
    </row>
    <row r="11" spans="1:11" s="86" customFormat="1" ht="26.1" customHeight="1">
      <c r="A11" s="89" t="s">
        <v>26</v>
      </c>
      <c r="B11" s="26"/>
      <c r="C11" s="97" t="s">
        <v>55</v>
      </c>
      <c r="D11" s="107">
        <v>147.5</v>
      </c>
      <c r="E11" s="114">
        <f t="shared" si="0"/>
        <v>7</v>
      </c>
      <c r="F11" s="107">
        <v>41.6</v>
      </c>
      <c r="G11" s="120">
        <f t="shared" si="1"/>
        <v>4.8000000000000043</v>
      </c>
      <c r="K11" s="125"/>
    </row>
    <row r="12" spans="1:11" s="86" customFormat="1" ht="26.1" customHeight="1">
      <c r="A12" s="89"/>
      <c r="B12" s="22"/>
      <c r="C12" s="98" t="s">
        <v>56</v>
      </c>
      <c r="D12" s="105">
        <v>155.1</v>
      </c>
      <c r="E12" s="115">
        <f t="shared" si="0"/>
        <v>7.5999999999999943</v>
      </c>
      <c r="F12" s="105">
        <v>47.3</v>
      </c>
      <c r="G12" s="121">
        <f t="shared" si="1"/>
        <v>5.6999999999999957</v>
      </c>
      <c r="K12" s="125"/>
    </row>
    <row r="13" spans="1:11" s="86" customFormat="1" ht="26.1" customHeight="1">
      <c r="A13" s="89"/>
      <c r="B13" s="22" t="s">
        <v>6</v>
      </c>
      <c r="C13" s="98" t="s">
        <v>46</v>
      </c>
      <c r="D13" s="106">
        <v>162.69999999999999</v>
      </c>
      <c r="E13" s="115">
        <f t="shared" si="0"/>
        <v>7.5999999999999943</v>
      </c>
      <c r="F13" s="106">
        <v>52.9</v>
      </c>
      <c r="G13" s="121">
        <f t="shared" si="1"/>
        <v>5.6000000000000014</v>
      </c>
      <c r="K13" s="125"/>
    </row>
    <row r="14" spans="1:11" s="86" customFormat="1" ht="26.1" customHeight="1">
      <c r="A14" s="89"/>
      <c r="B14" s="26"/>
      <c r="C14" s="97" t="s">
        <v>20</v>
      </c>
      <c r="D14" s="107">
        <v>167.3</v>
      </c>
      <c r="E14" s="114">
        <f t="shared" si="0"/>
        <v>4.6000000000000227</v>
      </c>
      <c r="F14" s="107">
        <v>57.3</v>
      </c>
      <c r="G14" s="120">
        <f t="shared" si="1"/>
        <v>4.3999999999999986</v>
      </c>
      <c r="K14" s="125"/>
    </row>
    <row r="15" spans="1:11" s="86" customFormat="1" ht="26.1" customHeight="1">
      <c r="A15" s="89"/>
      <c r="B15" s="22"/>
      <c r="C15" s="98" t="s">
        <v>57</v>
      </c>
      <c r="D15" s="105">
        <v>169.6</v>
      </c>
      <c r="E15" s="115">
        <f t="shared" si="0"/>
        <v>2.2999999999999829</v>
      </c>
      <c r="F15" s="105">
        <v>61</v>
      </c>
      <c r="G15" s="121">
        <f t="shared" si="1"/>
        <v>3.7000000000000028</v>
      </c>
      <c r="K15" s="125"/>
    </row>
    <row r="16" spans="1:11" s="86" customFormat="1" ht="26.1" customHeight="1">
      <c r="A16" s="89"/>
      <c r="B16" s="22" t="s">
        <v>50</v>
      </c>
      <c r="C16" s="98" t="s">
        <v>59</v>
      </c>
      <c r="D16" s="106">
        <v>170.7</v>
      </c>
      <c r="E16" s="115">
        <f t="shared" si="0"/>
        <v>1.0999999999999943</v>
      </c>
      <c r="F16" s="106">
        <v>63.1</v>
      </c>
      <c r="G16" s="121">
        <f t="shared" si="1"/>
        <v>2.1000000000000014</v>
      </c>
      <c r="K16" s="125"/>
    </row>
    <row r="17" spans="1:7" s="86" customFormat="1" ht="26.1" customHeight="1" thickBot="1">
      <c r="A17" s="90"/>
      <c r="B17" s="94"/>
      <c r="C17" s="99" t="s">
        <v>60</v>
      </c>
      <c r="D17" s="108">
        <v>171.9</v>
      </c>
      <c r="E17" s="116">
        <f t="shared" si="0"/>
        <v>1.2000000000000171</v>
      </c>
      <c r="F17" s="108">
        <v>65.900000000000006</v>
      </c>
      <c r="G17" s="122">
        <f t="shared" si="1"/>
        <v>2.8000000000000043</v>
      </c>
    </row>
    <row r="18" spans="1:7" s="86" customFormat="1" ht="26.1" customHeight="1" thickTop="1">
      <c r="A18" s="89"/>
      <c r="B18" s="26" t="s">
        <v>47</v>
      </c>
      <c r="C18" s="97" t="s">
        <v>51</v>
      </c>
      <c r="D18" s="104">
        <v>111.9</v>
      </c>
      <c r="E18" s="259"/>
      <c r="F18" s="104">
        <v>19.600000000000001</v>
      </c>
      <c r="G18" s="260"/>
    </row>
    <row r="19" spans="1:7" s="86" customFormat="1" ht="26.1" customHeight="1">
      <c r="A19" s="89"/>
      <c r="B19" s="22"/>
      <c r="C19" s="98" t="s">
        <v>52</v>
      </c>
      <c r="D19" s="105">
        <v>116.9</v>
      </c>
      <c r="E19" s="115">
        <f t="shared" ref="E19:E30" si="2">D19-D18</f>
        <v>5</v>
      </c>
      <c r="F19" s="105">
        <v>21.8</v>
      </c>
      <c r="G19" s="121">
        <f t="shared" ref="G19:G30" si="3">F19-F18</f>
        <v>2.1999999999999993</v>
      </c>
    </row>
    <row r="20" spans="1:7" s="86" customFormat="1" ht="26.1" customHeight="1">
      <c r="A20" s="89"/>
      <c r="B20" s="22"/>
      <c r="C20" s="98" t="s">
        <v>36</v>
      </c>
      <c r="D20" s="106">
        <v>123.1</v>
      </c>
      <c r="E20" s="115">
        <f t="shared" si="2"/>
        <v>6.1999999999999886</v>
      </c>
      <c r="F20" s="106">
        <v>24.8</v>
      </c>
      <c r="G20" s="121">
        <f t="shared" si="3"/>
        <v>3</v>
      </c>
    </row>
    <row r="21" spans="1:7" s="86" customFormat="1" ht="26.1" customHeight="1">
      <c r="A21" s="89"/>
      <c r="B21" s="22" t="s">
        <v>49</v>
      </c>
      <c r="C21" s="98" t="s">
        <v>48</v>
      </c>
      <c r="D21" s="106">
        <v>129.4</v>
      </c>
      <c r="E21" s="115">
        <f t="shared" si="2"/>
        <v>6.3000000000000114</v>
      </c>
      <c r="F21" s="106">
        <v>28.3</v>
      </c>
      <c r="G21" s="121">
        <f t="shared" si="3"/>
        <v>3.5</v>
      </c>
    </row>
    <row r="22" spans="1:7" s="86" customFormat="1" ht="26.1" customHeight="1">
      <c r="A22" s="89"/>
      <c r="B22" s="22"/>
      <c r="C22" s="98" t="s">
        <v>53</v>
      </c>
      <c r="D22" s="106">
        <v>135.4</v>
      </c>
      <c r="E22" s="115">
        <f t="shared" si="2"/>
        <v>6</v>
      </c>
      <c r="F22" s="106">
        <v>32</v>
      </c>
      <c r="G22" s="121">
        <f t="shared" si="3"/>
        <v>3.6999999999999993</v>
      </c>
    </row>
    <row r="23" spans="1:7" s="86" customFormat="1" ht="26.1" customHeight="1">
      <c r="A23" s="89"/>
      <c r="B23" s="22"/>
      <c r="C23" s="98" t="s">
        <v>54</v>
      </c>
      <c r="D23" s="106">
        <v>143.19999999999999</v>
      </c>
      <c r="E23" s="115">
        <f t="shared" si="2"/>
        <v>7.7999999999999829</v>
      </c>
      <c r="F23" s="106">
        <v>37.1</v>
      </c>
      <c r="G23" s="121">
        <f t="shared" si="3"/>
        <v>5.1000000000000014</v>
      </c>
    </row>
    <row r="24" spans="1:7" s="86" customFormat="1" ht="26.1" customHeight="1">
      <c r="A24" s="89" t="s">
        <v>33</v>
      </c>
      <c r="B24" s="26"/>
      <c r="C24" s="97" t="s">
        <v>55</v>
      </c>
      <c r="D24" s="107">
        <v>148.5</v>
      </c>
      <c r="E24" s="114">
        <f t="shared" si="2"/>
        <v>5.3000000000000114</v>
      </c>
      <c r="F24" s="107">
        <v>41.3</v>
      </c>
      <c r="G24" s="120">
        <f t="shared" si="3"/>
        <v>4.1999999999999957</v>
      </c>
    </row>
    <row r="25" spans="1:7" s="86" customFormat="1" ht="26.1" customHeight="1">
      <c r="A25" s="91"/>
      <c r="B25" s="22"/>
      <c r="C25" s="98" t="s">
        <v>56</v>
      </c>
      <c r="D25" s="105">
        <v>153.19999999999999</v>
      </c>
      <c r="E25" s="115">
        <f t="shared" si="2"/>
        <v>4.6999999999999886</v>
      </c>
      <c r="F25" s="105">
        <v>46.3</v>
      </c>
      <c r="G25" s="121">
        <f t="shared" si="3"/>
        <v>5</v>
      </c>
    </row>
    <row r="26" spans="1:7" s="86" customFormat="1" ht="26.1" customHeight="1">
      <c r="A26" s="91"/>
      <c r="B26" s="22" t="s">
        <v>6</v>
      </c>
      <c r="C26" s="98" t="s">
        <v>46</v>
      </c>
      <c r="D26" s="106">
        <v>156.1</v>
      </c>
      <c r="E26" s="115">
        <f t="shared" si="2"/>
        <v>2.9000000000000057</v>
      </c>
      <c r="F26" s="106">
        <v>49</v>
      </c>
      <c r="G26" s="121">
        <f t="shared" si="3"/>
        <v>2.7000000000000028</v>
      </c>
    </row>
    <row r="27" spans="1:7" s="86" customFormat="1" ht="26.1" customHeight="1">
      <c r="A27" s="91"/>
      <c r="B27" s="26"/>
      <c r="C27" s="97" t="s">
        <v>20</v>
      </c>
      <c r="D27" s="107">
        <v>156.9</v>
      </c>
      <c r="E27" s="114">
        <f t="shared" si="2"/>
        <v>0.80000000000001137</v>
      </c>
      <c r="F27" s="107">
        <v>51.1</v>
      </c>
      <c r="G27" s="120">
        <f t="shared" si="3"/>
        <v>2.1000000000000014</v>
      </c>
    </row>
    <row r="28" spans="1:7" s="86" customFormat="1" ht="26.1" customHeight="1">
      <c r="A28" s="91"/>
      <c r="B28" s="22"/>
      <c r="C28" s="98" t="s">
        <v>57</v>
      </c>
      <c r="D28" s="105">
        <v>157.80000000000001</v>
      </c>
      <c r="E28" s="115">
        <f t="shared" si="2"/>
        <v>0.90000000000000568</v>
      </c>
      <c r="F28" s="105">
        <v>52.8</v>
      </c>
      <c r="G28" s="121">
        <f t="shared" si="3"/>
        <v>1.6999999999999957</v>
      </c>
    </row>
    <row r="29" spans="1:7" s="86" customFormat="1" ht="26.1" customHeight="1">
      <c r="A29" s="91"/>
      <c r="B29" s="22" t="s">
        <v>50</v>
      </c>
      <c r="C29" s="98" t="s">
        <v>59</v>
      </c>
      <c r="D29" s="106">
        <v>158.19999999999999</v>
      </c>
      <c r="E29" s="115">
        <f t="shared" si="2"/>
        <v>0.39999999999997726</v>
      </c>
      <c r="F29" s="106">
        <v>53</v>
      </c>
      <c r="G29" s="121">
        <f t="shared" si="3"/>
        <v>0.20000000000000284</v>
      </c>
    </row>
    <row r="30" spans="1:7" s="86" customFormat="1" ht="26.1" customHeight="1">
      <c r="A30" s="92"/>
      <c r="B30" s="95"/>
      <c r="C30" s="100" t="s">
        <v>60</v>
      </c>
      <c r="D30" s="109">
        <v>157.69999999999999</v>
      </c>
      <c r="E30" s="117">
        <f t="shared" si="2"/>
        <v>-0.5</v>
      </c>
      <c r="F30" s="109">
        <v>53.1</v>
      </c>
      <c r="G30" s="123">
        <f t="shared" si="3"/>
        <v>0.10000000000000142</v>
      </c>
    </row>
    <row r="31" spans="1:7" s="86" customFormat="1" ht="26.1" customHeight="1">
      <c r="B31" s="96"/>
      <c r="C31" s="101"/>
      <c r="D31" s="110"/>
      <c r="E31" s="110"/>
      <c r="F31" s="110"/>
      <c r="G31" s="110"/>
    </row>
    <row r="32" spans="1:7" s="86" customFormat="1" ht="26.1" customHeight="1">
      <c r="B32" s="96"/>
      <c r="C32" s="101"/>
      <c r="D32" s="110"/>
      <c r="E32" s="110"/>
      <c r="F32" s="110"/>
      <c r="G32" s="110"/>
    </row>
    <row r="33" spans="2:7" s="86" customFormat="1" ht="20.45" customHeight="1">
      <c r="B33" s="96"/>
      <c r="C33" s="101"/>
      <c r="D33" s="110"/>
      <c r="E33" s="110"/>
      <c r="F33" s="110"/>
      <c r="G33" s="110"/>
    </row>
    <row r="34" spans="2:7">
      <c r="G34" s="84"/>
    </row>
    <row r="35" spans="2:7">
      <c r="G35" s="84"/>
    </row>
    <row r="38" spans="2:7">
      <c r="D38" s="84"/>
      <c r="F38" s="84"/>
    </row>
    <row r="39" spans="2:7">
      <c r="D39" s="84"/>
      <c r="F39" s="84"/>
    </row>
    <row r="40" spans="2:7">
      <c r="D40" s="84"/>
      <c r="F40" s="84"/>
    </row>
    <row r="41" spans="2:7">
      <c r="D41" s="84"/>
      <c r="F41" s="84"/>
    </row>
    <row r="42" spans="2:7">
      <c r="D42" s="84"/>
      <c r="F42" s="84"/>
    </row>
    <row r="43" spans="2:7">
      <c r="D43" s="84"/>
      <c r="F43" s="84"/>
    </row>
    <row r="44" spans="2:7">
      <c r="D44" s="84"/>
      <c r="F44" s="84"/>
    </row>
    <row r="45" spans="2:7">
      <c r="D45" s="84"/>
      <c r="F45" s="84"/>
    </row>
    <row r="46" spans="2:7">
      <c r="D46" s="84"/>
      <c r="F46" s="84"/>
    </row>
    <row r="47" spans="2:7">
      <c r="D47" s="84"/>
      <c r="F47" s="84"/>
    </row>
    <row r="48" spans="2:7">
      <c r="D48" s="84"/>
      <c r="F48" s="84"/>
    </row>
    <row r="49" spans="4:6">
      <c r="D49" s="84"/>
      <c r="F49" s="84"/>
    </row>
    <row r="50" spans="4:6">
      <c r="D50" s="84"/>
      <c r="F50" s="84"/>
    </row>
  </sheetData>
  <mergeCells count="2">
    <mergeCell ref="A3:B4"/>
    <mergeCell ref="C3:C4"/>
  </mergeCells>
  <phoneticPr fontId="9"/>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32"/>
  <sheetViews>
    <sheetView showGridLines="0" view="pageBreakPreview" zoomScale="85" zoomScaleNormal="120" zoomScaleSheetLayoutView="85" workbookViewId="0"/>
  </sheetViews>
  <sheetFormatPr defaultColWidth="9" defaultRowHeight="13.5"/>
  <cols>
    <col min="1" max="1" width="4.5703125" style="77" customWidth="1"/>
    <col min="2" max="2" width="11.5703125" style="77" customWidth="1"/>
    <col min="3" max="3" width="8.5703125" style="77" customWidth="1"/>
    <col min="4" max="4" width="9.5703125" style="77" customWidth="1"/>
    <col min="5" max="5" width="6.5703125" style="77" customWidth="1"/>
    <col min="6" max="6" width="9.5703125" style="77" customWidth="1"/>
    <col min="7" max="7" width="8.5703125" style="77" customWidth="1"/>
    <col min="8" max="8" width="9.5703125" style="77" customWidth="1"/>
    <col min="9" max="9" width="6.5703125" style="77" customWidth="1"/>
    <col min="10" max="10" width="9.5703125" style="77" customWidth="1"/>
    <col min="11" max="11" width="8.5703125" style="77" customWidth="1"/>
    <col min="12" max="12" width="9" style="77" customWidth="1"/>
    <col min="13" max="16384" width="9" style="77"/>
  </cols>
  <sheetData>
    <row r="1" spans="1:16" ht="26.1" customHeight="1">
      <c r="A1" s="87"/>
      <c r="B1" s="78"/>
      <c r="C1" s="78"/>
      <c r="D1" s="78"/>
      <c r="E1" s="78"/>
      <c r="F1" s="78"/>
      <c r="G1" s="78"/>
      <c r="H1" s="78"/>
      <c r="I1" s="78"/>
      <c r="J1" s="78"/>
      <c r="K1" s="78"/>
      <c r="N1" s="78"/>
      <c r="O1" s="78"/>
      <c r="P1" s="78"/>
    </row>
    <row r="2" spans="1:16" ht="13.5" customHeight="1" thickBot="1">
      <c r="A2" s="78"/>
      <c r="B2" s="78"/>
      <c r="C2" s="78"/>
      <c r="D2" s="78"/>
      <c r="E2" s="78"/>
      <c r="F2" s="78"/>
      <c r="G2" s="78"/>
      <c r="H2" s="78"/>
      <c r="I2" s="78"/>
      <c r="J2" s="78"/>
      <c r="K2" s="78"/>
      <c r="N2" s="78"/>
      <c r="P2" s="78"/>
    </row>
    <row r="3" spans="1:16" ht="24.95" customHeight="1">
      <c r="A3" s="314" t="s">
        <v>45</v>
      </c>
      <c r="B3" s="315"/>
      <c r="C3" s="318" t="s">
        <v>2</v>
      </c>
      <c r="D3" s="102" t="s">
        <v>43</v>
      </c>
      <c r="E3" s="102"/>
      <c r="F3" s="102"/>
      <c r="G3" s="136"/>
      <c r="H3" s="102" t="s">
        <v>35</v>
      </c>
      <c r="I3" s="102"/>
      <c r="J3" s="102"/>
      <c r="K3" s="118"/>
      <c r="N3" s="80"/>
      <c r="O3" s="80"/>
      <c r="P3" s="80"/>
    </row>
    <row r="4" spans="1:16" ht="57.95" customHeight="1" thickBot="1">
      <c r="A4" s="316"/>
      <c r="B4" s="317"/>
      <c r="C4" s="319"/>
      <c r="D4" s="103" t="s">
        <v>101</v>
      </c>
      <c r="E4" s="130" t="s">
        <v>61</v>
      </c>
      <c r="F4" s="103" t="s">
        <v>62</v>
      </c>
      <c r="G4" s="137" t="s">
        <v>63</v>
      </c>
      <c r="H4" s="103" t="s">
        <v>101</v>
      </c>
      <c r="I4" s="130" t="s">
        <v>61</v>
      </c>
      <c r="J4" s="103" t="s">
        <v>62</v>
      </c>
      <c r="K4" s="138" t="s">
        <v>63</v>
      </c>
      <c r="N4" s="139"/>
      <c r="O4" s="139"/>
      <c r="P4" s="139"/>
    </row>
    <row r="5" spans="1:16" ht="26.1" customHeight="1" thickTop="1">
      <c r="A5" s="126"/>
      <c r="B5" s="131" t="s">
        <v>47</v>
      </c>
      <c r="C5" s="97" t="s">
        <v>51</v>
      </c>
      <c r="D5" s="261">
        <v>112.3</v>
      </c>
      <c r="E5" s="262">
        <v>2</v>
      </c>
      <c r="F5" s="261">
        <v>111</v>
      </c>
      <c r="G5" s="263">
        <f t="shared" ref="G5:G30" si="0">D5-F5</f>
        <v>1.2999999999999972</v>
      </c>
      <c r="H5" s="261">
        <v>19.899999999999999</v>
      </c>
      <c r="I5" s="262">
        <v>1</v>
      </c>
      <c r="J5" s="261">
        <v>19.3</v>
      </c>
      <c r="K5" s="264">
        <f t="shared" ref="K5:K30" si="1">H5-J5</f>
        <v>0.59999999999999787</v>
      </c>
      <c r="N5" s="140"/>
      <c r="O5" s="140"/>
      <c r="P5" s="140"/>
    </row>
    <row r="6" spans="1:16" ht="26.1" customHeight="1">
      <c r="A6" s="126"/>
      <c r="B6" s="132"/>
      <c r="C6" s="98" t="s">
        <v>52</v>
      </c>
      <c r="D6" s="265">
        <v>117.8</v>
      </c>
      <c r="E6" s="266">
        <v>1</v>
      </c>
      <c r="F6" s="265">
        <v>116.7</v>
      </c>
      <c r="G6" s="267">
        <f t="shared" si="0"/>
        <v>1.0999999999999943</v>
      </c>
      <c r="H6" s="265">
        <v>22.4</v>
      </c>
      <c r="I6" s="266">
        <v>1</v>
      </c>
      <c r="J6" s="265">
        <v>21.7</v>
      </c>
      <c r="K6" s="268">
        <f t="shared" si="1"/>
        <v>0.69999999999999929</v>
      </c>
      <c r="N6" s="140"/>
      <c r="O6" s="140"/>
      <c r="P6" s="140"/>
    </row>
    <row r="7" spans="1:16" ht="26.1" customHeight="1">
      <c r="A7" s="126"/>
      <c r="B7" s="132"/>
      <c r="C7" s="98" t="s">
        <v>36</v>
      </c>
      <c r="D7" s="265">
        <v>123.6</v>
      </c>
      <c r="E7" s="266">
        <v>1</v>
      </c>
      <c r="F7" s="265">
        <v>122.6</v>
      </c>
      <c r="G7" s="267">
        <f t="shared" si="0"/>
        <v>1</v>
      </c>
      <c r="H7" s="265">
        <v>25.3</v>
      </c>
      <c r="I7" s="266">
        <v>3</v>
      </c>
      <c r="J7" s="265">
        <v>24.5</v>
      </c>
      <c r="K7" s="268">
        <f t="shared" si="1"/>
        <v>0.80000000000000071</v>
      </c>
      <c r="N7" s="140"/>
      <c r="O7" s="140"/>
      <c r="P7" s="140"/>
    </row>
    <row r="8" spans="1:16" ht="25.5" customHeight="1">
      <c r="A8" s="126"/>
      <c r="B8" s="132" t="s">
        <v>49</v>
      </c>
      <c r="C8" s="98" t="s">
        <v>48</v>
      </c>
      <c r="D8" s="265">
        <v>129.6</v>
      </c>
      <c r="E8" s="266">
        <v>2</v>
      </c>
      <c r="F8" s="265">
        <v>128.30000000000001</v>
      </c>
      <c r="G8" s="267">
        <f t="shared" si="0"/>
        <v>1.2999999999999829</v>
      </c>
      <c r="H8" s="265">
        <v>29.1</v>
      </c>
      <c r="I8" s="266">
        <v>3</v>
      </c>
      <c r="J8" s="265">
        <v>27.7</v>
      </c>
      <c r="K8" s="268">
        <f t="shared" si="1"/>
        <v>1.4000000000000021</v>
      </c>
      <c r="N8" s="140"/>
      <c r="O8" s="140"/>
      <c r="P8" s="140"/>
    </row>
    <row r="9" spans="1:16" ht="26.1" customHeight="1">
      <c r="A9" s="126"/>
      <c r="B9" s="132"/>
      <c r="C9" s="98" t="s">
        <v>53</v>
      </c>
      <c r="D9" s="265">
        <v>135.19999999999999</v>
      </c>
      <c r="E9" s="266">
        <v>1</v>
      </c>
      <c r="F9" s="265">
        <v>133.80000000000001</v>
      </c>
      <c r="G9" s="267">
        <f t="shared" si="0"/>
        <v>1.3999999999999773</v>
      </c>
      <c r="H9" s="265">
        <v>33.1</v>
      </c>
      <c r="I9" s="266">
        <v>1</v>
      </c>
      <c r="J9" s="265">
        <v>31.3</v>
      </c>
      <c r="K9" s="268">
        <f t="shared" si="1"/>
        <v>1.8000000000000007</v>
      </c>
      <c r="N9" s="140"/>
      <c r="O9" s="140"/>
      <c r="P9" s="140"/>
    </row>
    <row r="10" spans="1:16" ht="26.1" customHeight="1">
      <c r="A10" s="126"/>
      <c r="B10" s="132"/>
      <c r="C10" s="98" t="s">
        <v>54</v>
      </c>
      <c r="D10" s="265">
        <v>140.5</v>
      </c>
      <c r="E10" s="266">
        <v>1</v>
      </c>
      <c r="F10" s="265">
        <v>139.30000000000001</v>
      </c>
      <c r="G10" s="267">
        <f t="shared" si="0"/>
        <v>1.1999999999999886</v>
      </c>
      <c r="H10" s="265">
        <v>36.799999999999997</v>
      </c>
      <c r="I10" s="266">
        <v>1</v>
      </c>
      <c r="J10" s="265">
        <v>35.1</v>
      </c>
      <c r="K10" s="268">
        <f t="shared" si="1"/>
        <v>1.6999999999999957</v>
      </c>
      <c r="N10" s="140"/>
      <c r="O10" s="140"/>
      <c r="P10" s="140"/>
    </row>
    <row r="11" spans="1:16" ht="26.1" customHeight="1">
      <c r="A11" s="126" t="s">
        <v>26</v>
      </c>
      <c r="B11" s="133"/>
      <c r="C11" s="97" t="s">
        <v>55</v>
      </c>
      <c r="D11" s="261">
        <v>147.5</v>
      </c>
      <c r="E11" s="262">
        <v>2</v>
      </c>
      <c r="F11" s="261">
        <v>145.9</v>
      </c>
      <c r="G11" s="263">
        <f t="shared" si="0"/>
        <v>1.5999999999999943</v>
      </c>
      <c r="H11" s="261">
        <v>41.6</v>
      </c>
      <c r="I11" s="262">
        <v>4</v>
      </c>
      <c r="J11" s="261">
        <v>39.6</v>
      </c>
      <c r="K11" s="264">
        <f t="shared" si="1"/>
        <v>2</v>
      </c>
      <c r="N11" s="140"/>
      <c r="O11" s="140"/>
      <c r="P11" s="140"/>
    </row>
    <row r="12" spans="1:16" ht="26.1" customHeight="1">
      <c r="A12" s="126"/>
      <c r="B12" s="132"/>
      <c r="C12" s="98" t="s">
        <v>56</v>
      </c>
      <c r="D12" s="265">
        <v>155.1</v>
      </c>
      <c r="E12" s="266">
        <v>1</v>
      </c>
      <c r="F12" s="265">
        <v>153.6</v>
      </c>
      <c r="G12" s="267">
        <f t="shared" si="0"/>
        <v>1.5</v>
      </c>
      <c r="H12" s="265">
        <v>47.3</v>
      </c>
      <c r="I12" s="266">
        <v>2</v>
      </c>
      <c r="J12" s="265">
        <v>45.2</v>
      </c>
      <c r="K12" s="268">
        <f t="shared" si="1"/>
        <v>2.0999999999999943</v>
      </c>
      <c r="N12" s="140"/>
      <c r="O12" s="140"/>
      <c r="P12" s="140"/>
    </row>
    <row r="13" spans="1:16" ht="26.1" customHeight="1">
      <c r="A13" s="126"/>
      <c r="B13" s="132" t="s">
        <v>6</v>
      </c>
      <c r="C13" s="98" t="s">
        <v>46</v>
      </c>
      <c r="D13" s="265">
        <v>162.69999999999999</v>
      </c>
      <c r="E13" s="266">
        <v>1</v>
      </c>
      <c r="F13" s="265">
        <v>160.6</v>
      </c>
      <c r="G13" s="267">
        <f t="shared" si="0"/>
        <v>2.0999999999999943</v>
      </c>
      <c r="H13" s="265">
        <v>52.9</v>
      </c>
      <c r="I13" s="266">
        <v>1</v>
      </c>
      <c r="J13" s="265">
        <v>50</v>
      </c>
      <c r="K13" s="268">
        <f t="shared" si="1"/>
        <v>2.8999999999999986</v>
      </c>
      <c r="N13" s="140"/>
      <c r="O13" s="140"/>
      <c r="P13" s="140"/>
    </row>
    <row r="14" spans="1:16" ht="26.1" customHeight="1">
      <c r="A14" s="126"/>
      <c r="B14" s="133"/>
      <c r="C14" s="97" t="s">
        <v>20</v>
      </c>
      <c r="D14" s="261">
        <v>167.3</v>
      </c>
      <c r="E14" s="262">
        <v>1</v>
      </c>
      <c r="F14" s="261">
        <v>165.7</v>
      </c>
      <c r="G14" s="263">
        <f t="shared" si="0"/>
        <v>1.6000000000000227</v>
      </c>
      <c r="H14" s="261">
        <v>57.3</v>
      </c>
      <c r="I14" s="262">
        <v>1</v>
      </c>
      <c r="J14" s="261">
        <v>54.7</v>
      </c>
      <c r="K14" s="264">
        <f t="shared" si="1"/>
        <v>2.5999999999999943</v>
      </c>
      <c r="N14" s="140"/>
      <c r="O14" s="140"/>
      <c r="P14" s="140"/>
    </row>
    <row r="15" spans="1:16" ht="26.1" customHeight="1">
      <c r="A15" s="126"/>
      <c r="B15" s="132"/>
      <c r="C15" s="98" t="s">
        <v>57</v>
      </c>
      <c r="D15" s="265">
        <v>169.6</v>
      </c>
      <c r="E15" s="266">
        <v>1</v>
      </c>
      <c r="F15" s="265">
        <v>168.6</v>
      </c>
      <c r="G15" s="267">
        <f t="shared" si="0"/>
        <v>1</v>
      </c>
      <c r="H15" s="265">
        <v>61</v>
      </c>
      <c r="I15" s="266">
        <v>3</v>
      </c>
      <c r="J15" s="265">
        <v>59</v>
      </c>
      <c r="K15" s="268">
        <f t="shared" si="1"/>
        <v>2</v>
      </c>
      <c r="N15" s="140"/>
      <c r="O15" s="140"/>
      <c r="P15" s="140"/>
    </row>
    <row r="16" spans="1:16" ht="26.1" customHeight="1">
      <c r="A16" s="126"/>
      <c r="B16" s="132" t="s">
        <v>50</v>
      </c>
      <c r="C16" s="98" t="s">
        <v>59</v>
      </c>
      <c r="D16" s="265">
        <v>170.7</v>
      </c>
      <c r="E16" s="266">
        <v>3</v>
      </c>
      <c r="F16" s="265">
        <v>169.8</v>
      </c>
      <c r="G16" s="267">
        <f t="shared" si="0"/>
        <v>0.89999999999997726</v>
      </c>
      <c r="H16" s="265">
        <v>63.1</v>
      </c>
      <c r="I16" s="266">
        <v>2</v>
      </c>
      <c r="J16" s="265">
        <v>60.5</v>
      </c>
      <c r="K16" s="268">
        <f t="shared" si="1"/>
        <v>2.6000000000000014</v>
      </c>
      <c r="N16" s="140"/>
      <c r="O16" s="140"/>
      <c r="P16" s="140"/>
    </row>
    <row r="17" spans="1:16" ht="26.1" customHeight="1" thickBot="1">
      <c r="A17" s="127"/>
      <c r="B17" s="134"/>
      <c r="C17" s="99" t="s">
        <v>60</v>
      </c>
      <c r="D17" s="269">
        <v>171.9</v>
      </c>
      <c r="E17" s="270">
        <v>1</v>
      </c>
      <c r="F17" s="269">
        <v>170.8</v>
      </c>
      <c r="G17" s="271">
        <f t="shared" si="0"/>
        <v>1.0999999999999943</v>
      </c>
      <c r="H17" s="269">
        <v>65.900000000000006</v>
      </c>
      <c r="I17" s="270">
        <v>1</v>
      </c>
      <c r="J17" s="269">
        <v>62.4</v>
      </c>
      <c r="K17" s="272">
        <f t="shared" si="1"/>
        <v>3.5000000000000071</v>
      </c>
      <c r="N17" s="140"/>
      <c r="O17" s="140"/>
      <c r="P17" s="140"/>
    </row>
    <row r="18" spans="1:16" ht="26.1" customHeight="1" thickTop="1">
      <c r="A18" s="126"/>
      <c r="B18" s="133" t="s">
        <v>47</v>
      </c>
      <c r="C18" s="97" t="s">
        <v>51</v>
      </c>
      <c r="D18" s="261">
        <v>111.9</v>
      </c>
      <c r="E18" s="262">
        <v>1</v>
      </c>
      <c r="F18" s="261">
        <v>110.1</v>
      </c>
      <c r="G18" s="263">
        <f t="shared" si="0"/>
        <v>1.8000000000000114</v>
      </c>
      <c r="H18" s="261">
        <v>19.600000000000001</v>
      </c>
      <c r="I18" s="262">
        <v>1</v>
      </c>
      <c r="J18" s="261">
        <v>19</v>
      </c>
      <c r="K18" s="264">
        <f t="shared" si="1"/>
        <v>0.60000000000000142</v>
      </c>
      <c r="N18" s="140"/>
      <c r="O18" s="140"/>
      <c r="P18" s="140"/>
    </row>
    <row r="19" spans="1:16" ht="26.1" customHeight="1">
      <c r="A19" s="126"/>
      <c r="B19" s="132"/>
      <c r="C19" s="98" t="s">
        <v>52</v>
      </c>
      <c r="D19" s="265">
        <v>116.9</v>
      </c>
      <c r="E19" s="266">
        <v>1</v>
      </c>
      <c r="F19" s="265">
        <v>115.8</v>
      </c>
      <c r="G19" s="267">
        <f t="shared" si="0"/>
        <v>1.1000000000000085</v>
      </c>
      <c r="H19" s="265">
        <v>21.8</v>
      </c>
      <c r="I19" s="266">
        <v>3</v>
      </c>
      <c r="J19" s="265">
        <v>21.2</v>
      </c>
      <c r="K19" s="268">
        <f t="shared" si="1"/>
        <v>0.60000000000000142</v>
      </c>
      <c r="N19" s="140"/>
      <c r="O19" s="140"/>
      <c r="P19" s="140"/>
    </row>
    <row r="20" spans="1:16" ht="26.1" customHeight="1">
      <c r="A20" s="126"/>
      <c r="B20" s="132"/>
      <c r="C20" s="98" t="s">
        <v>36</v>
      </c>
      <c r="D20" s="265">
        <v>123.1</v>
      </c>
      <c r="E20" s="266">
        <v>1</v>
      </c>
      <c r="F20" s="265">
        <v>121.8</v>
      </c>
      <c r="G20" s="267">
        <f t="shared" si="0"/>
        <v>1.2999999999999972</v>
      </c>
      <c r="H20" s="265">
        <v>24.8</v>
      </c>
      <c r="I20" s="266">
        <v>2</v>
      </c>
      <c r="J20" s="265">
        <v>23.9</v>
      </c>
      <c r="K20" s="268">
        <f t="shared" si="1"/>
        <v>0.90000000000000213</v>
      </c>
      <c r="N20" s="140"/>
      <c r="O20" s="140"/>
      <c r="P20" s="140"/>
    </row>
    <row r="21" spans="1:16" ht="26.1" customHeight="1">
      <c r="A21" s="126"/>
      <c r="B21" s="132" t="s">
        <v>49</v>
      </c>
      <c r="C21" s="98" t="s">
        <v>48</v>
      </c>
      <c r="D21" s="265">
        <v>129.4</v>
      </c>
      <c r="E21" s="266">
        <v>1</v>
      </c>
      <c r="F21" s="265">
        <v>127.6</v>
      </c>
      <c r="G21" s="267">
        <f t="shared" si="0"/>
        <v>1.8000000000000114</v>
      </c>
      <c r="H21" s="265">
        <v>28.3</v>
      </c>
      <c r="I21" s="266">
        <v>1</v>
      </c>
      <c r="J21" s="265">
        <v>27</v>
      </c>
      <c r="K21" s="268">
        <f t="shared" si="1"/>
        <v>1.3000000000000007</v>
      </c>
      <c r="N21" s="140"/>
      <c r="O21" s="140"/>
      <c r="P21" s="140"/>
    </row>
    <row r="22" spans="1:16" ht="26.1" customHeight="1">
      <c r="A22" s="126"/>
      <c r="B22" s="132"/>
      <c r="C22" s="98" t="s">
        <v>53</v>
      </c>
      <c r="D22" s="265">
        <v>135.4</v>
      </c>
      <c r="E22" s="266">
        <v>3</v>
      </c>
      <c r="F22" s="265">
        <v>134.1</v>
      </c>
      <c r="G22" s="267">
        <f t="shared" si="0"/>
        <v>1.3000000000000114</v>
      </c>
      <c r="H22" s="265">
        <v>32</v>
      </c>
      <c r="I22" s="266">
        <v>3</v>
      </c>
      <c r="J22" s="265">
        <v>30.6</v>
      </c>
      <c r="K22" s="268">
        <f t="shared" si="1"/>
        <v>1.3999999999999986</v>
      </c>
      <c r="N22" s="140"/>
      <c r="O22" s="140"/>
      <c r="P22" s="140"/>
    </row>
    <row r="23" spans="1:16" ht="26.1" customHeight="1">
      <c r="A23" s="126"/>
      <c r="B23" s="132"/>
      <c r="C23" s="98" t="s">
        <v>54</v>
      </c>
      <c r="D23" s="265">
        <v>143.19999999999999</v>
      </c>
      <c r="E23" s="266">
        <v>1</v>
      </c>
      <c r="F23" s="265">
        <v>140.9</v>
      </c>
      <c r="G23" s="267">
        <f t="shared" si="0"/>
        <v>2.2999999999999829</v>
      </c>
      <c r="H23" s="265">
        <v>37.1</v>
      </c>
      <c r="I23" s="266">
        <v>2</v>
      </c>
      <c r="J23" s="265">
        <v>35</v>
      </c>
      <c r="K23" s="268">
        <f t="shared" si="1"/>
        <v>2.1000000000000014</v>
      </c>
      <c r="N23" s="140"/>
      <c r="O23" s="140"/>
      <c r="P23" s="140"/>
    </row>
    <row r="24" spans="1:16" ht="26.1" customHeight="1">
      <c r="A24" s="126" t="s">
        <v>33</v>
      </c>
      <c r="B24" s="133"/>
      <c r="C24" s="97" t="s">
        <v>55</v>
      </c>
      <c r="D24" s="261">
        <v>148.5</v>
      </c>
      <c r="E24" s="262">
        <v>1</v>
      </c>
      <c r="F24" s="261">
        <v>147.30000000000001</v>
      </c>
      <c r="G24" s="263">
        <f t="shared" si="0"/>
        <v>1.1999999999999886</v>
      </c>
      <c r="H24" s="261">
        <v>41.3</v>
      </c>
      <c r="I24" s="262">
        <v>2</v>
      </c>
      <c r="J24" s="261">
        <v>39.799999999999997</v>
      </c>
      <c r="K24" s="264">
        <f t="shared" si="1"/>
        <v>1.5</v>
      </c>
      <c r="N24" s="140"/>
      <c r="O24" s="140"/>
      <c r="P24" s="140"/>
    </row>
    <row r="25" spans="1:16" ht="26.1" customHeight="1">
      <c r="A25" s="128"/>
      <c r="B25" s="132"/>
      <c r="C25" s="98" t="s">
        <v>56</v>
      </c>
      <c r="D25" s="265">
        <v>153.19999999999999</v>
      </c>
      <c r="E25" s="266">
        <v>1</v>
      </c>
      <c r="F25" s="265">
        <v>152.1</v>
      </c>
      <c r="G25" s="267">
        <f t="shared" si="0"/>
        <v>1.0999999999999943</v>
      </c>
      <c r="H25" s="265">
        <v>46.3</v>
      </c>
      <c r="I25" s="266">
        <v>1</v>
      </c>
      <c r="J25" s="265">
        <v>44.4</v>
      </c>
      <c r="K25" s="268">
        <f t="shared" si="1"/>
        <v>1.8999999999999986</v>
      </c>
      <c r="N25" s="140"/>
      <c r="O25" s="140"/>
      <c r="P25" s="140"/>
    </row>
    <row r="26" spans="1:16" ht="26.1" customHeight="1">
      <c r="A26" s="128"/>
      <c r="B26" s="132" t="s">
        <v>6</v>
      </c>
      <c r="C26" s="98" t="s">
        <v>46</v>
      </c>
      <c r="D26" s="265">
        <v>156.1</v>
      </c>
      <c r="E26" s="266">
        <v>1</v>
      </c>
      <c r="F26" s="265">
        <v>155</v>
      </c>
      <c r="G26" s="267">
        <f t="shared" si="0"/>
        <v>1.0999999999999943</v>
      </c>
      <c r="H26" s="265">
        <v>49</v>
      </c>
      <c r="I26" s="266">
        <v>3</v>
      </c>
      <c r="J26" s="265">
        <v>47.6</v>
      </c>
      <c r="K26" s="268">
        <f t="shared" si="1"/>
        <v>1.3999999999999986</v>
      </c>
      <c r="N26" s="140"/>
      <c r="O26" s="140"/>
      <c r="P26" s="140"/>
    </row>
    <row r="27" spans="1:16" ht="26.1" customHeight="1">
      <c r="A27" s="128"/>
      <c r="B27" s="133"/>
      <c r="C27" s="97" t="s">
        <v>20</v>
      </c>
      <c r="D27" s="261">
        <v>156.9</v>
      </c>
      <c r="E27" s="262">
        <v>7</v>
      </c>
      <c r="F27" s="261">
        <v>156.5</v>
      </c>
      <c r="G27" s="263">
        <f t="shared" si="0"/>
        <v>0.40000000000000568</v>
      </c>
      <c r="H27" s="261">
        <v>51.1</v>
      </c>
      <c r="I27" s="262">
        <v>4</v>
      </c>
      <c r="J27" s="261">
        <v>50</v>
      </c>
      <c r="K27" s="264">
        <f t="shared" si="1"/>
        <v>1.1000000000000014</v>
      </c>
      <c r="N27" s="140"/>
      <c r="O27" s="140"/>
      <c r="P27" s="140"/>
    </row>
    <row r="28" spans="1:16" ht="26.1" customHeight="1">
      <c r="A28" s="128"/>
      <c r="B28" s="132"/>
      <c r="C28" s="98" t="s">
        <v>57</v>
      </c>
      <c r="D28" s="265">
        <v>157.80000000000001</v>
      </c>
      <c r="E28" s="266">
        <v>5</v>
      </c>
      <c r="F28" s="265">
        <v>157.30000000000001</v>
      </c>
      <c r="G28" s="267">
        <f t="shared" si="0"/>
        <v>0.5</v>
      </c>
      <c r="H28" s="265">
        <v>52.8</v>
      </c>
      <c r="I28" s="266">
        <v>3</v>
      </c>
      <c r="J28" s="265">
        <v>51.3</v>
      </c>
      <c r="K28" s="268">
        <f t="shared" si="1"/>
        <v>1.5</v>
      </c>
      <c r="N28" s="140"/>
      <c r="O28" s="140"/>
      <c r="P28" s="140"/>
    </row>
    <row r="29" spans="1:16" ht="26.1" customHeight="1">
      <c r="A29" s="128"/>
      <c r="B29" s="132" t="s">
        <v>50</v>
      </c>
      <c r="C29" s="98" t="s">
        <v>59</v>
      </c>
      <c r="D29" s="265">
        <v>158.19999999999999</v>
      </c>
      <c r="E29" s="266">
        <v>7</v>
      </c>
      <c r="F29" s="265">
        <v>157.69999999999999</v>
      </c>
      <c r="G29" s="267">
        <f t="shared" si="0"/>
        <v>0.5</v>
      </c>
      <c r="H29" s="265">
        <v>53</v>
      </c>
      <c r="I29" s="266">
        <v>12</v>
      </c>
      <c r="J29" s="265">
        <v>52.3</v>
      </c>
      <c r="K29" s="268">
        <f t="shared" si="1"/>
        <v>0.70000000000000284</v>
      </c>
      <c r="N29" s="140"/>
      <c r="O29" s="140"/>
      <c r="P29" s="140"/>
    </row>
    <row r="30" spans="1:16" ht="26.1" customHeight="1" thickBot="1">
      <c r="A30" s="129"/>
      <c r="B30" s="135"/>
      <c r="C30" s="100" t="s">
        <v>60</v>
      </c>
      <c r="D30" s="273">
        <v>157.69999999999999</v>
      </c>
      <c r="E30" s="274">
        <v>28</v>
      </c>
      <c r="F30" s="273">
        <v>158</v>
      </c>
      <c r="G30" s="275">
        <f t="shared" si="0"/>
        <v>-0.30000000000001137</v>
      </c>
      <c r="H30" s="273">
        <v>53.1</v>
      </c>
      <c r="I30" s="274">
        <v>13</v>
      </c>
      <c r="J30" s="273">
        <v>52.5</v>
      </c>
      <c r="K30" s="276">
        <f t="shared" si="1"/>
        <v>0.60000000000000142</v>
      </c>
      <c r="N30" s="140"/>
      <c r="O30" s="140"/>
      <c r="P30" s="140"/>
    </row>
    <row r="32" spans="1:16" ht="14.25">
      <c r="A32" s="14"/>
    </row>
  </sheetData>
  <mergeCells count="2">
    <mergeCell ref="A3:B4"/>
    <mergeCell ref="C3:C4"/>
  </mergeCells>
  <phoneticPr fontId="9"/>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L2:AB111"/>
  <sheetViews>
    <sheetView showGridLines="0" view="pageBreakPreview" zoomScale="85" zoomScaleNormal="75" zoomScaleSheetLayoutView="85" workbookViewId="0">
      <selection activeCell="K28" sqref="K28"/>
    </sheetView>
  </sheetViews>
  <sheetFormatPr defaultColWidth="9" defaultRowHeight="15"/>
  <cols>
    <col min="1" max="11" width="9" customWidth="1"/>
    <col min="12" max="12" width="17.140625" customWidth="1"/>
    <col min="13" max="25" width="6.5703125" customWidth="1"/>
    <col min="26" max="26" width="9" customWidth="1"/>
  </cols>
  <sheetData>
    <row r="2" spans="12:28">
      <c r="L2" s="147" t="s">
        <v>14</v>
      </c>
      <c r="M2" s="147"/>
      <c r="N2" s="147"/>
      <c r="O2" s="147"/>
      <c r="P2" s="147"/>
      <c r="Q2" s="147"/>
      <c r="R2" s="147"/>
      <c r="S2" s="147"/>
      <c r="T2" s="147"/>
      <c r="U2" s="147"/>
      <c r="V2" s="147"/>
      <c r="W2" s="147"/>
      <c r="X2" s="147"/>
      <c r="Y2" s="3"/>
    </row>
    <row r="3" spans="12:28">
      <c r="L3" s="148" t="s">
        <v>166</v>
      </c>
      <c r="M3" s="148" t="s">
        <v>92</v>
      </c>
      <c r="N3" s="148" t="s">
        <v>84</v>
      </c>
      <c r="O3" s="148" t="s">
        <v>93</v>
      </c>
      <c r="P3" s="148" t="s">
        <v>87</v>
      </c>
      <c r="Q3" s="148" t="s">
        <v>94</v>
      </c>
      <c r="R3" s="148" t="s">
        <v>41</v>
      </c>
      <c r="S3" s="148" t="s">
        <v>95</v>
      </c>
      <c r="T3" s="148" t="s">
        <v>90</v>
      </c>
      <c r="U3" s="148" t="s">
        <v>82</v>
      </c>
      <c r="V3" s="148" t="s">
        <v>96</v>
      </c>
      <c r="W3" s="148" t="s">
        <v>97</v>
      </c>
      <c r="X3" s="148" t="s">
        <v>98</v>
      </c>
      <c r="Y3" s="148" t="s">
        <v>99</v>
      </c>
    </row>
    <row r="4" spans="12:28">
      <c r="L4" s="149" t="s">
        <v>134</v>
      </c>
      <c r="M4" s="151">
        <v>2.89</v>
      </c>
      <c r="N4" s="151">
        <v>5.29</v>
      </c>
      <c r="O4" s="151">
        <v>8.56</v>
      </c>
      <c r="P4" s="151">
        <v>8.52</v>
      </c>
      <c r="Q4" s="151">
        <v>12.52</v>
      </c>
      <c r="R4" s="151">
        <v>13.02</v>
      </c>
      <c r="S4" s="151">
        <v>10.7</v>
      </c>
      <c r="T4" s="151">
        <v>12.93</v>
      </c>
      <c r="U4" s="151">
        <v>9.59</v>
      </c>
      <c r="V4" s="151">
        <v>11.03</v>
      </c>
      <c r="W4" s="151">
        <v>13.35</v>
      </c>
      <c r="X4" s="151">
        <v>11.03</v>
      </c>
      <c r="Y4" s="151">
        <v>17.579999999999998</v>
      </c>
    </row>
    <row r="5" spans="12:28">
      <c r="L5" s="149" t="s">
        <v>135</v>
      </c>
      <c r="M5" s="149">
        <v>5.59</v>
      </c>
      <c r="N5" s="151">
        <v>5.76</v>
      </c>
      <c r="O5" s="151">
        <v>8.9499999999999993</v>
      </c>
      <c r="P5" s="151">
        <v>10.6</v>
      </c>
      <c r="Q5" s="151">
        <v>15.77</v>
      </c>
      <c r="R5" s="151">
        <v>16.600000000000001</v>
      </c>
      <c r="S5" s="151">
        <v>14.8</v>
      </c>
      <c r="T5" s="151">
        <v>16.02</v>
      </c>
      <c r="U5" s="151">
        <v>13.73</v>
      </c>
      <c r="V5" s="151">
        <v>12.61</v>
      </c>
      <c r="W5" s="151">
        <v>15.15</v>
      </c>
      <c r="X5" s="151">
        <v>14.5</v>
      </c>
      <c r="Y5" s="151">
        <v>16.920000000000002</v>
      </c>
    </row>
    <row r="6" spans="12:28">
      <c r="L6" s="150" t="s">
        <v>117</v>
      </c>
      <c r="M6" s="152">
        <f t="shared" ref="M6:Y6" si="0">M5-M4</f>
        <v>2.6999999999999997</v>
      </c>
      <c r="N6" s="152">
        <f t="shared" si="0"/>
        <v>0.46999999999999975</v>
      </c>
      <c r="O6" s="152">
        <f t="shared" si="0"/>
        <v>0.38999999999999879</v>
      </c>
      <c r="P6" s="152">
        <f t="shared" si="0"/>
        <v>2.08</v>
      </c>
      <c r="Q6" s="152">
        <f t="shared" si="0"/>
        <v>3.25</v>
      </c>
      <c r="R6" s="152">
        <f t="shared" si="0"/>
        <v>3.5800000000000018</v>
      </c>
      <c r="S6" s="152">
        <f t="shared" si="0"/>
        <v>4.1000000000000014</v>
      </c>
      <c r="T6" s="152">
        <f t="shared" si="0"/>
        <v>3.09</v>
      </c>
      <c r="U6" s="152">
        <f t="shared" si="0"/>
        <v>4.1400000000000006</v>
      </c>
      <c r="V6" s="152">
        <f t="shared" si="0"/>
        <v>1.58</v>
      </c>
      <c r="W6" s="152">
        <f t="shared" si="0"/>
        <v>1.8000000000000007</v>
      </c>
      <c r="X6" s="152">
        <f t="shared" si="0"/>
        <v>3.4700000000000006</v>
      </c>
      <c r="Y6" s="152">
        <f t="shared" si="0"/>
        <v>-0.65999999999999659</v>
      </c>
    </row>
    <row r="7" spans="12:28">
      <c r="L7" s="3"/>
      <c r="M7" s="3"/>
      <c r="N7" s="3"/>
      <c r="O7" s="3"/>
      <c r="P7" s="3"/>
      <c r="Q7" s="3"/>
      <c r="R7" s="3"/>
      <c r="S7" s="3"/>
      <c r="T7" s="3"/>
      <c r="U7" s="3"/>
      <c r="V7" s="3"/>
      <c r="W7" s="3"/>
      <c r="X7" s="3"/>
      <c r="Y7" s="3"/>
    </row>
    <row r="8" spans="12:28">
      <c r="L8" s="3"/>
      <c r="M8" s="3"/>
      <c r="N8" s="3"/>
      <c r="O8" s="3"/>
      <c r="P8" s="3"/>
      <c r="Q8" s="3"/>
      <c r="R8" s="3"/>
      <c r="S8" s="3"/>
      <c r="T8" s="3"/>
      <c r="U8" s="3"/>
      <c r="V8" s="3"/>
      <c r="W8" s="3"/>
      <c r="X8" s="3"/>
      <c r="Y8" s="3"/>
    </row>
    <row r="9" spans="12:28">
      <c r="L9" s="3"/>
      <c r="M9" s="3"/>
      <c r="N9" s="3"/>
      <c r="O9" s="3"/>
      <c r="P9" s="3"/>
      <c r="Q9" s="3"/>
      <c r="R9" s="3"/>
      <c r="S9" s="3"/>
      <c r="T9" s="3"/>
      <c r="U9" s="3"/>
      <c r="V9" s="3"/>
      <c r="W9" s="3"/>
      <c r="X9" s="3"/>
      <c r="Y9" s="3"/>
    </row>
    <row r="10" spans="12:28">
      <c r="L10" s="3"/>
      <c r="M10" s="3"/>
      <c r="N10" s="3"/>
      <c r="O10" s="3"/>
      <c r="P10" s="3"/>
      <c r="Q10" s="3"/>
      <c r="R10" s="3"/>
      <c r="S10" s="3"/>
      <c r="T10" s="3"/>
      <c r="U10" s="3"/>
      <c r="V10" s="3"/>
      <c r="W10" s="3"/>
      <c r="X10" s="3"/>
      <c r="Y10" s="3"/>
      <c r="Z10" s="146"/>
      <c r="AA10" s="146"/>
      <c r="AB10" s="146"/>
    </row>
    <row r="11" spans="12:28">
      <c r="L11" s="147" t="s">
        <v>30</v>
      </c>
      <c r="M11" s="147"/>
      <c r="N11" s="147"/>
      <c r="O11" s="147"/>
      <c r="P11" s="147"/>
      <c r="Q11" s="147"/>
      <c r="R11" s="147"/>
      <c r="S11" s="147"/>
      <c r="T11" s="147"/>
      <c r="U11" s="147"/>
      <c r="V11" s="147"/>
      <c r="W11" s="147"/>
      <c r="X11" s="147"/>
      <c r="Y11" s="147"/>
    </row>
    <row r="12" spans="12:28">
      <c r="L12" s="148" t="s">
        <v>167</v>
      </c>
      <c r="M12" s="148" t="s">
        <v>92</v>
      </c>
      <c r="N12" s="148" t="s">
        <v>84</v>
      </c>
      <c r="O12" s="148" t="s">
        <v>93</v>
      </c>
      <c r="P12" s="148" t="s">
        <v>87</v>
      </c>
      <c r="Q12" s="148" t="s">
        <v>94</v>
      </c>
      <c r="R12" s="148" t="s">
        <v>41</v>
      </c>
      <c r="S12" s="148" t="s">
        <v>95</v>
      </c>
      <c r="T12" s="148" t="s">
        <v>90</v>
      </c>
      <c r="U12" s="148" t="s">
        <v>82</v>
      </c>
      <c r="V12" s="148" t="s">
        <v>96</v>
      </c>
      <c r="W12" s="148" t="s">
        <v>97</v>
      </c>
      <c r="X12" s="148" t="s">
        <v>98</v>
      </c>
      <c r="Y12" s="148" t="s">
        <v>99</v>
      </c>
    </row>
    <row r="13" spans="12:28">
      <c r="L13" s="149" t="s">
        <v>134</v>
      </c>
      <c r="M13" s="151">
        <v>2.42</v>
      </c>
      <c r="N13" s="151">
        <v>6.61</v>
      </c>
      <c r="O13" s="151">
        <v>7.78</v>
      </c>
      <c r="P13" s="151">
        <v>8.48</v>
      </c>
      <c r="Q13" s="151">
        <v>11.61</v>
      </c>
      <c r="R13" s="151">
        <v>10.28</v>
      </c>
      <c r="S13" s="151">
        <v>8.8800000000000008</v>
      </c>
      <c r="T13" s="151">
        <v>10.19</v>
      </c>
      <c r="U13" s="151">
        <v>10.42</v>
      </c>
      <c r="V13" s="151">
        <v>12.56</v>
      </c>
      <c r="W13" s="151">
        <v>11.05</v>
      </c>
      <c r="X13" s="151">
        <v>7.1</v>
      </c>
      <c r="Y13" s="151">
        <v>9</v>
      </c>
      <c r="Z13" s="146"/>
      <c r="AA13" s="146"/>
      <c r="AB13" s="146"/>
    </row>
    <row r="14" spans="12:28">
      <c r="L14" s="149" t="s">
        <v>135</v>
      </c>
      <c r="M14" s="149">
        <v>5.24</v>
      </c>
      <c r="N14" s="151">
        <v>5.82</v>
      </c>
      <c r="O14" s="151">
        <v>9</v>
      </c>
      <c r="P14" s="151">
        <v>11.89</v>
      </c>
      <c r="Q14" s="151">
        <v>10.67</v>
      </c>
      <c r="R14" s="151">
        <v>11.51</v>
      </c>
      <c r="S14" s="151">
        <v>9.58</v>
      </c>
      <c r="T14" s="151">
        <v>12.38</v>
      </c>
      <c r="U14" s="151">
        <v>9.1199999999999992</v>
      </c>
      <c r="V14" s="151">
        <v>9.11</v>
      </c>
      <c r="W14" s="151">
        <v>11.36</v>
      </c>
      <c r="X14" s="151">
        <v>6.91</v>
      </c>
      <c r="Y14" s="151">
        <v>10.34</v>
      </c>
    </row>
    <row r="15" spans="12:28">
      <c r="L15" s="150" t="s">
        <v>117</v>
      </c>
      <c r="M15" s="152">
        <f t="shared" ref="M15:Y15" si="1">M14-M13</f>
        <v>2.8200000000000003</v>
      </c>
      <c r="N15" s="152">
        <f t="shared" si="1"/>
        <v>-0.79</v>
      </c>
      <c r="O15" s="152">
        <f t="shared" si="1"/>
        <v>1.2199999999999998</v>
      </c>
      <c r="P15" s="152">
        <f t="shared" si="1"/>
        <v>3.41</v>
      </c>
      <c r="Q15" s="152">
        <f t="shared" si="1"/>
        <v>-0.9399999999999995</v>
      </c>
      <c r="R15" s="152">
        <f t="shared" si="1"/>
        <v>1.2300000000000004</v>
      </c>
      <c r="S15" s="152">
        <f t="shared" si="1"/>
        <v>0.69999999999999929</v>
      </c>
      <c r="T15" s="152">
        <f t="shared" si="1"/>
        <v>2.1900000000000013</v>
      </c>
      <c r="U15" s="152">
        <f t="shared" si="1"/>
        <v>-1.3000000000000007</v>
      </c>
      <c r="V15" s="152">
        <f t="shared" si="1"/>
        <v>-3.4500000000000011</v>
      </c>
      <c r="W15" s="152">
        <f t="shared" si="1"/>
        <v>0.30999999999999872</v>
      </c>
      <c r="X15" s="152">
        <f t="shared" si="1"/>
        <v>-0.1899999999999995</v>
      </c>
      <c r="Y15" s="152">
        <f t="shared" si="1"/>
        <v>1.3399999999999999</v>
      </c>
    </row>
    <row r="16" spans="12:28">
      <c r="L16" s="141"/>
      <c r="M16" s="145"/>
      <c r="N16" s="145"/>
      <c r="O16" s="145"/>
      <c r="P16" s="145"/>
      <c r="Q16" s="145"/>
      <c r="R16" s="145"/>
      <c r="S16" s="145"/>
      <c r="T16" s="145"/>
      <c r="U16" s="145"/>
      <c r="V16" s="145"/>
      <c r="W16" s="145"/>
      <c r="X16" s="145"/>
      <c r="Y16" s="145"/>
    </row>
    <row r="17" spans="12:25">
      <c r="L17" s="141"/>
      <c r="M17" s="145"/>
      <c r="N17" s="145"/>
      <c r="O17" s="145"/>
      <c r="P17" s="145"/>
      <c r="Q17" s="145"/>
      <c r="R17" s="145"/>
      <c r="S17" s="145"/>
      <c r="T17" s="145"/>
      <c r="U17" s="145"/>
      <c r="V17" s="145"/>
      <c r="W17" s="145"/>
      <c r="X17" s="145"/>
      <c r="Y17" s="145"/>
    </row>
    <row r="18" spans="12:25">
      <c r="L18" s="141"/>
      <c r="M18" s="145"/>
      <c r="N18" s="145"/>
      <c r="O18" s="145"/>
      <c r="P18" s="145"/>
      <c r="Q18" s="145"/>
      <c r="R18" s="145"/>
      <c r="S18" s="145"/>
      <c r="T18" s="145"/>
      <c r="U18" s="145"/>
      <c r="V18" s="145"/>
      <c r="W18" s="145"/>
      <c r="X18" s="145"/>
      <c r="Y18" s="145"/>
    </row>
    <row r="19" spans="12:25">
      <c r="L19" s="141"/>
      <c r="M19" s="145"/>
      <c r="N19" s="145"/>
      <c r="O19" s="145"/>
      <c r="P19" s="145"/>
      <c r="Q19" s="145"/>
      <c r="R19" s="145"/>
      <c r="S19" s="145"/>
      <c r="T19" s="145"/>
      <c r="U19" s="145"/>
      <c r="V19" s="145"/>
      <c r="W19" s="145"/>
      <c r="X19" s="145"/>
      <c r="Y19" s="145"/>
    </row>
    <row r="20" spans="12:25">
      <c r="L20" s="141"/>
      <c r="M20" s="145"/>
      <c r="N20" s="145"/>
      <c r="O20" s="145"/>
      <c r="P20" s="145"/>
      <c r="Q20" s="145"/>
      <c r="R20" s="145"/>
      <c r="S20" s="145"/>
      <c r="T20" s="145"/>
      <c r="U20" s="145"/>
      <c r="V20" s="145"/>
      <c r="W20" s="145"/>
      <c r="X20" s="145"/>
      <c r="Y20" s="145"/>
    </row>
    <row r="21" spans="12:25">
      <c r="L21" s="141"/>
      <c r="M21" s="145"/>
      <c r="N21" s="145"/>
      <c r="O21" s="145"/>
      <c r="P21" s="145"/>
      <c r="Q21" s="145"/>
      <c r="R21" s="145"/>
      <c r="S21" s="145"/>
      <c r="T21" s="145"/>
      <c r="U21" s="145"/>
      <c r="V21" s="145"/>
      <c r="W21" s="145"/>
      <c r="X21" s="145"/>
      <c r="Y21" s="145"/>
    </row>
    <row r="22" spans="12:25">
      <c r="L22" s="141"/>
      <c r="M22" s="153"/>
      <c r="N22" s="153"/>
      <c r="O22" s="154"/>
      <c r="P22" s="154"/>
      <c r="Q22" s="154"/>
      <c r="R22" s="154"/>
      <c r="S22" s="154"/>
      <c r="T22" s="154"/>
      <c r="U22" s="154"/>
      <c r="V22" s="155"/>
      <c r="W22" s="155"/>
      <c r="X22" s="155"/>
      <c r="Y22" s="156"/>
    </row>
    <row r="23" spans="12:25">
      <c r="L23" s="143"/>
      <c r="M23" s="143"/>
      <c r="N23" s="143"/>
      <c r="O23" s="143"/>
      <c r="P23" s="143"/>
      <c r="Q23" s="143"/>
      <c r="R23" s="143"/>
      <c r="S23" s="143"/>
      <c r="T23" s="143"/>
      <c r="U23" s="143"/>
      <c r="V23" s="143"/>
      <c r="W23" s="143"/>
      <c r="X23" s="143"/>
      <c r="Y23" s="143"/>
    </row>
    <row r="24" spans="12:25">
      <c r="L24" s="142"/>
      <c r="M24" s="142"/>
      <c r="N24" s="144"/>
      <c r="O24" s="144"/>
      <c r="P24" s="144"/>
      <c r="Q24" s="144"/>
      <c r="R24" s="144"/>
      <c r="S24" s="144"/>
      <c r="T24" s="144"/>
      <c r="U24" s="144"/>
      <c r="V24" s="144"/>
      <c r="W24" s="144"/>
      <c r="X24" s="144"/>
      <c r="Y24" s="144"/>
    </row>
    <row r="25" spans="12:25">
      <c r="L25" s="142"/>
      <c r="M25" s="142"/>
      <c r="N25" s="144"/>
      <c r="O25" s="144"/>
      <c r="P25" s="144"/>
      <c r="Q25" s="144"/>
      <c r="R25" s="144"/>
      <c r="S25" s="144"/>
      <c r="T25" s="155"/>
      <c r="U25" s="155"/>
      <c r="V25" s="155"/>
      <c r="W25" s="144"/>
      <c r="X25" s="144"/>
      <c r="Y25" s="144"/>
    </row>
    <row r="26" spans="12:25">
      <c r="L26" s="141"/>
      <c r="M26" s="145"/>
      <c r="N26" s="145"/>
      <c r="O26" s="145"/>
      <c r="P26" s="145"/>
      <c r="Q26" s="145"/>
      <c r="R26" s="145"/>
      <c r="S26" s="145"/>
      <c r="T26" s="145"/>
      <c r="U26" s="145"/>
      <c r="V26" s="145"/>
      <c r="W26" s="145"/>
      <c r="X26" s="145"/>
      <c r="Y26" s="145"/>
    </row>
    <row r="27" spans="12:25">
      <c r="L27" s="141"/>
      <c r="M27" s="153"/>
      <c r="N27" s="153"/>
      <c r="O27" s="154"/>
      <c r="P27" s="154"/>
      <c r="Q27" s="154"/>
      <c r="R27" s="154"/>
      <c r="S27" s="154"/>
      <c r="T27" s="154"/>
      <c r="U27" s="154"/>
      <c r="V27" s="155"/>
      <c r="W27" s="155"/>
      <c r="X27" s="155"/>
      <c r="Y27" s="156"/>
    </row>
    <row r="28" spans="12:25">
      <c r="L28" s="141"/>
      <c r="M28" s="153"/>
      <c r="N28" s="153"/>
      <c r="O28" s="154"/>
      <c r="P28" s="154"/>
      <c r="Q28" s="154"/>
      <c r="R28" s="154"/>
      <c r="S28" s="154"/>
      <c r="T28" s="154"/>
      <c r="U28" s="154"/>
      <c r="V28" s="155"/>
      <c r="W28" s="155"/>
      <c r="X28" s="155"/>
      <c r="Y28" s="156"/>
    </row>
    <row r="29" spans="12:25">
      <c r="L29" s="141"/>
      <c r="M29" s="153"/>
      <c r="N29" s="153"/>
      <c r="O29" s="154"/>
      <c r="P29" s="154"/>
      <c r="Q29" s="154"/>
      <c r="R29" s="154"/>
      <c r="S29" s="154"/>
      <c r="T29" s="154"/>
      <c r="U29" s="154"/>
      <c r="V29" s="155"/>
      <c r="W29" s="155"/>
      <c r="X29" s="155"/>
      <c r="Y29" s="156"/>
    </row>
    <row r="30" spans="12:25">
      <c r="L30" s="141"/>
      <c r="M30" s="153"/>
      <c r="N30" s="153"/>
      <c r="O30" s="154"/>
      <c r="P30" s="154"/>
      <c r="Q30" s="154"/>
      <c r="R30" s="154"/>
      <c r="S30" s="154"/>
      <c r="T30" s="154"/>
      <c r="U30" s="154"/>
      <c r="V30" s="155"/>
      <c r="W30" s="155"/>
      <c r="X30" s="155"/>
      <c r="Y30" s="156"/>
    </row>
    <row r="31" spans="12:25">
      <c r="L31" s="141"/>
      <c r="M31" s="153"/>
      <c r="N31" s="153"/>
      <c r="O31" s="154"/>
      <c r="P31" s="154"/>
      <c r="Q31" s="154"/>
      <c r="R31" s="154"/>
      <c r="S31" s="154"/>
      <c r="T31" s="154"/>
      <c r="U31" s="154"/>
      <c r="V31" s="155"/>
      <c r="W31" s="155"/>
      <c r="X31" s="155"/>
      <c r="Y31" s="156"/>
    </row>
    <row r="32" spans="12:25">
      <c r="L32" s="141"/>
      <c r="M32" s="153"/>
      <c r="N32" s="153"/>
      <c r="O32" s="154"/>
      <c r="P32" s="154"/>
      <c r="Q32" s="154"/>
      <c r="R32" s="154"/>
      <c r="S32" s="154"/>
      <c r="T32" s="154"/>
      <c r="U32" s="154"/>
      <c r="V32" s="155"/>
      <c r="W32" s="155"/>
      <c r="X32" s="155"/>
      <c r="Y32" s="156"/>
    </row>
    <row r="33" spans="12:25">
      <c r="L33" s="141"/>
      <c r="M33" s="153"/>
      <c r="N33" s="153"/>
      <c r="O33" s="154"/>
      <c r="P33" s="154"/>
      <c r="Q33" s="154"/>
      <c r="R33" s="154"/>
      <c r="S33" s="154"/>
      <c r="T33" s="154"/>
      <c r="U33" s="154"/>
      <c r="V33" s="155"/>
      <c r="W33" s="155"/>
      <c r="X33" s="155"/>
      <c r="Y33" s="156"/>
    </row>
    <row r="34" spans="12:25">
      <c r="L34" s="141"/>
      <c r="M34" s="153"/>
      <c r="N34" s="153"/>
      <c r="O34" s="154"/>
      <c r="P34" s="154"/>
      <c r="Q34" s="154"/>
      <c r="R34" s="154"/>
      <c r="S34" s="154"/>
      <c r="T34" s="154"/>
      <c r="U34" s="154"/>
      <c r="V34" s="155"/>
      <c r="W34" s="155"/>
      <c r="X34" s="155"/>
      <c r="Y34" s="156"/>
    </row>
    <row r="35" spans="12:25">
      <c r="L35" s="141"/>
      <c r="M35" s="153"/>
      <c r="N35" s="153"/>
      <c r="O35" s="154"/>
      <c r="P35" s="154"/>
      <c r="Q35" s="154"/>
      <c r="R35" s="154"/>
      <c r="S35" s="154"/>
      <c r="T35" s="154"/>
      <c r="U35" s="154"/>
      <c r="V35" s="155"/>
      <c r="W35" s="155"/>
      <c r="X35" s="155"/>
      <c r="Y35" s="156"/>
    </row>
    <row r="36" spans="12:25">
      <c r="L36" s="141"/>
      <c r="M36" s="153"/>
      <c r="N36" s="153"/>
      <c r="O36" s="154"/>
      <c r="P36" s="154"/>
      <c r="Q36" s="154"/>
      <c r="R36" s="154"/>
      <c r="S36" s="154"/>
      <c r="T36" s="154"/>
      <c r="U36" s="154"/>
      <c r="V36" s="155"/>
      <c r="W36" s="155"/>
      <c r="X36" s="155"/>
      <c r="Y36" s="156"/>
    </row>
    <row r="37" spans="12:25">
      <c r="L37" s="141"/>
      <c r="M37" s="153"/>
      <c r="N37" s="153"/>
      <c r="O37" s="154"/>
      <c r="P37" s="154"/>
      <c r="Q37" s="154"/>
      <c r="R37" s="154"/>
      <c r="S37" s="154"/>
      <c r="T37" s="154"/>
      <c r="U37" s="154"/>
      <c r="V37" s="155"/>
      <c r="W37" s="155"/>
      <c r="X37" s="155"/>
      <c r="Y37" s="156"/>
    </row>
    <row r="38" spans="12:25">
      <c r="L38" s="141"/>
      <c r="M38" s="153"/>
      <c r="N38" s="153"/>
      <c r="O38" s="154"/>
      <c r="P38" s="154"/>
      <c r="Q38" s="154"/>
      <c r="R38" s="154"/>
      <c r="S38" s="154"/>
      <c r="T38" s="154"/>
      <c r="U38" s="154"/>
      <c r="V38" s="155"/>
      <c r="W38" s="155"/>
      <c r="X38" s="155"/>
      <c r="Y38" s="156"/>
    </row>
    <row r="39" spans="12:25">
      <c r="L39" s="2"/>
      <c r="M39" s="2"/>
      <c r="N39" s="2"/>
      <c r="O39" s="2"/>
      <c r="P39" s="2"/>
      <c r="Q39" s="2"/>
      <c r="R39" s="2"/>
      <c r="S39" s="2"/>
      <c r="T39" s="2"/>
      <c r="U39" s="2"/>
      <c r="V39" s="2"/>
      <c r="W39" s="2"/>
      <c r="X39" s="2"/>
    </row>
    <row r="40" spans="12:25">
      <c r="L40" s="141"/>
      <c r="M40" s="153"/>
      <c r="N40" s="153"/>
      <c r="O40" s="154"/>
      <c r="P40" s="154"/>
      <c r="Q40" s="154"/>
      <c r="R40" s="154"/>
      <c r="S40" s="154"/>
      <c r="T40" s="154"/>
      <c r="U40" s="154"/>
      <c r="V40" s="155"/>
      <c r="W40" s="155"/>
      <c r="X40" s="155"/>
      <c r="Y40" s="156"/>
    </row>
    <row r="41" spans="12:25">
      <c r="L41" s="143"/>
      <c r="M41" s="143"/>
      <c r="N41" s="143"/>
      <c r="O41" s="143"/>
      <c r="P41" s="143"/>
      <c r="Q41" s="143"/>
      <c r="R41" s="143"/>
      <c r="S41" s="143"/>
      <c r="T41" s="143"/>
      <c r="U41" s="143"/>
      <c r="V41" s="143"/>
      <c r="W41" s="143"/>
      <c r="X41" s="143"/>
      <c r="Y41" s="143"/>
    </row>
    <row r="42" spans="12:25">
      <c r="L42" s="142"/>
      <c r="M42" s="142"/>
      <c r="N42" s="144"/>
      <c r="O42" s="144"/>
      <c r="P42" s="144"/>
      <c r="Q42" s="144"/>
      <c r="R42" s="144"/>
      <c r="S42" s="144"/>
      <c r="T42" s="144"/>
      <c r="U42" s="144"/>
      <c r="V42" s="144"/>
      <c r="W42" s="144"/>
      <c r="X42" s="144"/>
      <c r="Y42" s="144"/>
    </row>
    <row r="43" spans="12:25">
      <c r="L43" s="142"/>
      <c r="M43" s="142"/>
      <c r="N43" s="144"/>
      <c r="O43" s="144"/>
      <c r="P43" s="144"/>
      <c r="Q43" s="144"/>
      <c r="R43" s="144"/>
      <c r="S43" s="144"/>
      <c r="T43" s="155"/>
      <c r="U43" s="155"/>
      <c r="V43" s="155"/>
      <c r="W43" s="144"/>
      <c r="X43" s="144"/>
      <c r="Y43" s="144"/>
    </row>
    <row r="44" spans="12:25">
      <c r="L44" s="141"/>
      <c r="M44" s="145"/>
      <c r="N44" s="145"/>
      <c r="O44" s="145"/>
      <c r="P44" s="145"/>
      <c r="Q44" s="145"/>
      <c r="R44" s="145"/>
      <c r="S44" s="145"/>
      <c r="T44" s="145"/>
      <c r="U44" s="145"/>
      <c r="V44" s="145"/>
      <c r="W44" s="145"/>
      <c r="X44" s="145"/>
      <c r="Y44" s="145"/>
    </row>
    <row r="45" spans="12:25">
      <c r="L45" s="141"/>
      <c r="M45" s="153"/>
      <c r="N45" s="153"/>
      <c r="O45" s="154"/>
      <c r="P45" s="154"/>
      <c r="Q45" s="154"/>
      <c r="R45" s="154"/>
      <c r="S45" s="154"/>
      <c r="T45" s="154"/>
      <c r="U45" s="154"/>
      <c r="V45" s="155"/>
      <c r="W45" s="155"/>
      <c r="X45" s="155"/>
      <c r="Y45" s="156"/>
    </row>
    <row r="62" spans="26:26">
      <c r="Z62" s="2"/>
    </row>
    <row r="63" spans="26:26">
      <c r="Z63" s="2"/>
    </row>
    <row r="64" spans="26:26">
      <c r="Z64" s="2"/>
    </row>
    <row r="65" spans="12:26">
      <c r="Z65" s="2"/>
    </row>
    <row r="66" spans="12:26" s="2" customFormat="1">
      <c r="L66" s="1"/>
      <c r="M66" s="1"/>
      <c r="N66" s="1"/>
      <c r="O66" s="1"/>
      <c r="P66" s="1"/>
      <c r="Q66" s="1"/>
      <c r="R66" s="1"/>
      <c r="S66" s="1"/>
      <c r="T66" s="1"/>
      <c r="U66" s="1"/>
      <c r="V66" s="1"/>
      <c r="W66" s="1"/>
      <c r="X66" s="1"/>
      <c r="Y66" s="1"/>
    </row>
    <row r="67" spans="12:26" s="2" customFormat="1">
      <c r="L67" s="1"/>
      <c r="M67" s="1"/>
      <c r="N67" s="1"/>
      <c r="O67" s="1"/>
      <c r="P67" s="1"/>
      <c r="Q67" s="1"/>
      <c r="R67" s="1"/>
      <c r="S67" s="1"/>
      <c r="T67" s="1"/>
      <c r="U67" s="1"/>
      <c r="V67" s="1"/>
      <c r="W67" s="1"/>
      <c r="X67" s="1"/>
      <c r="Y67" s="1"/>
    </row>
    <row r="68" spans="12:26" s="2" customFormat="1">
      <c r="L68" s="1"/>
      <c r="M68" s="1"/>
      <c r="N68" s="1"/>
      <c r="O68" s="1"/>
      <c r="P68" s="1"/>
      <c r="Q68" s="1"/>
      <c r="R68" s="1"/>
      <c r="S68" s="1"/>
      <c r="T68" s="1"/>
      <c r="U68" s="1"/>
      <c r="V68" s="1"/>
      <c r="W68" s="1"/>
      <c r="X68" s="1"/>
      <c r="Y68" s="1"/>
    </row>
    <row r="69" spans="12:26" s="2" customFormat="1">
      <c r="L69" s="1"/>
      <c r="M69" s="1"/>
      <c r="N69" s="1"/>
      <c r="O69" s="1"/>
      <c r="P69" s="1"/>
      <c r="Q69" s="1"/>
      <c r="R69" s="1"/>
      <c r="S69" s="1"/>
      <c r="T69" s="1"/>
      <c r="U69" s="1"/>
      <c r="V69" s="1"/>
      <c r="W69" s="1"/>
      <c r="X69" s="1"/>
      <c r="Y69" s="1"/>
    </row>
    <row r="70" spans="12:26" s="2" customFormat="1">
      <c r="L70" s="1"/>
      <c r="M70" s="1"/>
      <c r="N70" s="1"/>
      <c r="O70" s="1"/>
      <c r="P70" s="1"/>
      <c r="Q70" s="1"/>
      <c r="R70" s="1"/>
      <c r="S70" s="1"/>
      <c r="T70" s="1"/>
      <c r="U70" s="1"/>
      <c r="V70" s="1"/>
      <c r="W70" s="1"/>
      <c r="X70" s="1"/>
      <c r="Y70" s="1"/>
    </row>
    <row r="71" spans="12:26" s="2" customFormat="1">
      <c r="L71" s="1"/>
      <c r="M71" s="1"/>
      <c r="N71" s="1"/>
      <c r="O71" s="1"/>
      <c r="P71" s="1"/>
      <c r="Q71" s="1"/>
      <c r="R71" s="1"/>
      <c r="S71" s="1"/>
      <c r="T71" s="1"/>
      <c r="U71" s="1"/>
      <c r="V71" s="1"/>
      <c r="W71" s="1"/>
      <c r="X71" s="1"/>
      <c r="Y71" s="1"/>
    </row>
    <row r="72" spans="12:26" s="2" customFormat="1">
      <c r="L72" s="1"/>
      <c r="M72" s="1"/>
      <c r="N72" s="1"/>
      <c r="O72" s="1"/>
      <c r="P72" s="1"/>
      <c r="Q72" s="1"/>
      <c r="R72" s="1"/>
      <c r="S72" s="1"/>
      <c r="T72" s="1"/>
      <c r="U72" s="1"/>
      <c r="V72" s="1"/>
      <c r="W72" s="1"/>
      <c r="X72" s="1"/>
      <c r="Y72" s="1"/>
    </row>
    <row r="73" spans="12:26" s="2" customFormat="1">
      <c r="L73" s="1"/>
      <c r="M73" s="1"/>
      <c r="N73" s="1"/>
      <c r="O73" s="1"/>
      <c r="P73" s="1"/>
      <c r="Q73" s="1"/>
      <c r="R73" s="1"/>
      <c r="S73" s="1"/>
      <c r="T73" s="1"/>
      <c r="U73" s="1"/>
      <c r="V73" s="1"/>
      <c r="W73" s="1"/>
      <c r="X73" s="1"/>
      <c r="Y73" s="1"/>
    </row>
    <row r="74" spans="12:26" s="2" customFormat="1">
      <c r="L74" s="1"/>
      <c r="M74" s="1"/>
      <c r="N74" s="1"/>
      <c r="O74" s="1"/>
      <c r="P74" s="1"/>
      <c r="Q74" s="1"/>
      <c r="R74" s="1"/>
      <c r="S74" s="1"/>
      <c r="T74" s="1"/>
      <c r="U74" s="1"/>
      <c r="V74" s="1"/>
      <c r="W74" s="1"/>
      <c r="X74" s="1"/>
      <c r="Y74" s="1"/>
    </row>
    <row r="75" spans="12:26" s="2" customFormat="1">
      <c r="L75" s="1"/>
      <c r="M75" s="1"/>
      <c r="N75" s="1"/>
      <c r="O75" s="1"/>
      <c r="P75" s="1"/>
      <c r="Q75" s="1"/>
      <c r="R75" s="1"/>
      <c r="S75" s="1"/>
      <c r="T75" s="1"/>
      <c r="U75" s="1"/>
      <c r="V75" s="1"/>
      <c r="W75" s="1"/>
      <c r="X75" s="1"/>
      <c r="Y75" s="1"/>
    </row>
    <row r="76" spans="12:26" s="2" customFormat="1">
      <c r="L76" s="1"/>
      <c r="M76" s="1"/>
      <c r="N76" s="1"/>
      <c r="O76" s="1"/>
      <c r="P76" s="1"/>
      <c r="Q76" s="1"/>
      <c r="R76" s="1"/>
      <c r="S76" s="1"/>
      <c r="T76" s="1"/>
      <c r="U76" s="1"/>
      <c r="V76" s="1"/>
      <c r="W76" s="1"/>
      <c r="X76" s="1"/>
      <c r="Y76" s="1"/>
    </row>
    <row r="77" spans="12:26" s="2" customFormat="1">
      <c r="L77" s="1"/>
      <c r="M77" s="1"/>
      <c r="N77" s="1"/>
      <c r="O77" s="1"/>
      <c r="P77" s="1"/>
      <c r="Q77" s="1"/>
      <c r="R77" s="1"/>
      <c r="S77" s="1"/>
      <c r="T77" s="1"/>
      <c r="U77" s="1"/>
      <c r="V77" s="1"/>
      <c r="W77" s="1"/>
      <c r="X77" s="1"/>
      <c r="Y77" s="1"/>
    </row>
    <row r="78" spans="12:26" s="2" customFormat="1">
      <c r="L78" s="1"/>
      <c r="M78" s="1"/>
      <c r="N78" s="1"/>
      <c r="O78" s="1"/>
      <c r="P78" s="1"/>
      <c r="Q78" s="1"/>
      <c r="R78" s="1"/>
      <c r="S78" s="1"/>
      <c r="T78" s="1"/>
      <c r="U78" s="1"/>
      <c r="V78" s="1"/>
      <c r="W78" s="1"/>
      <c r="X78" s="1"/>
      <c r="Y78" s="1"/>
      <c r="Z78" s="1"/>
    </row>
    <row r="79" spans="12:26" s="2" customFormat="1">
      <c r="L79" s="1"/>
      <c r="M79" s="1"/>
      <c r="N79" s="1"/>
      <c r="O79" s="1"/>
      <c r="P79" s="1"/>
      <c r="Q79" s="1"/>
      <c r="R79" s="1"/>
      <c r="S79" s="1"/>
      <c r="T79" s="1"/>
      <c r="U79" s="1"/>
      <c r="V79" s="1"/>
      <c r="W79" s="1"/>
      <c r="X79" s="1"/>
      <c r="Y79" s="1"/>
      <c r="Z79" s="1"/>
    </row>
    <row r="80" spans="12:26" s="2" customFormat="1">
      <c r="L80" s="1"/>
      <c r="M80" s="1"/>
      <c r="N80" s="1"/>
      <c r="O80" s="1"/>
      <c r="P80" s="1"/>
      <c r="Q80" s="1"/>
      <c r="R80" s="1"/>
      <c r="S80" s="1"/>
      <c r="T80" s="1"/>
      <c r="U80" s="1"/>
      <c r="V80" s="1"/>
      <c r="W80" s="1"/>
      <c r="X80" s="1"/>
      <c r="Y80" s="1"/>
      <c r="Z80" s="1"/>
    </row>
    <row r="81" spans="12:26" s="2" customFormat="1">
      <c r="L81" s="1"/>
      <c r="M81" s="1"/>
      <c r="N81" s="1"/>
      <c r="O81" s="1"/>
      <c r="P81" s="1"/>
      <c r="Q81" s="1"/>
      <c r="R81" s="1"/>
      <c r="S81" s="1"/>
      <c r="T81" s="1"/>
      <c r="U81" s="1"/>
      <c r="V81" s="1"/>
      <c r="W81" s="1"/>
      <c r="X81" s="1"/>
      <c r="Y81" s="1"/>
      <c r="Z81" s="1"/>
    </row>
    <row r="96" spans="12:26">
      <c r="L96" s="2"/>
      <c r="M96" s="2"/>
      <c r="N96" s="2"/>
      <c r="O96" s="2"/>
      <c r="P96" s="2"/>
      <c r="Q96" s="2"/>
      <c r="R96" s="2"/>
      <c r="S96" s="2"/>
      <c r="T96" s="2"/>
      <c r="U96" s="2"/>
      <c r="V96" s="2"/>
      <c r="W96" s="2"/>
      <c r="X96" s="2"/>
      <c r="Y96" s="2"/>
    </row>
    <row r="97" spans="12:25">
      <c r="L97" s="2"/>
      <c r="M97" s="2"/>
      <c r="N97" s="2"/>
      <c r="O97" s="2"/>
      <c r="P97" s="2"/>
      <c r="Q97" s="2"/>
      <c r="R97" s="2"/>
      <c r="S97" s="2"/>
      <c r="T97" s="2"/>
      <c r="U97" s="2"/>
      <c r="V97" s="2"/>
      <c r="W97" s="2"/>
      <c r="X97" s="2"/>
      <c r="Y97" s="2"/>
    </row>
    <row r="98" spans="12:25">
      <c r="L98" s="2"/>
      <c r="M98" s="2"/>
      <c r="N98" s="2"/>
      <c r="O98" s="2"/>
      <c r="P98" s="2"/>
      <c r="Q98" s="2"/>
      <c r="R98" s="2"/>
      <c r="S98" s="2"/>
      <c r="T98" s="2"/>
      <c r="U98" s="2"/>
      <c r="V98" s="2"/>
      <c r="W98" s="2"/>
      <c r="X98" s="2"/>
      <c r="Y98" s="2"/>
    </row>
    <row r="99" spans="12:25">
      <c r="L99" s="2"/>
      <c r="M99" s="2"/>
      <c r="N99" s="2"/>
      <c r="O99" s="2"/>
      <c r="P99" s="2"/>
      <c r="Q99" s="2"/>
      <c r="R99" s="2"/>
      <c r="S99" s="2"/>
      <c r="T99" s="2"/>
      <c r="U99" s="2"/>
      <c r="V99" s="2"/>
      <c r="W99" s="2"/>
      <c r="X99" s="2"/>
      <c r="Y99" s="2"/>
    </row>
    <row r="100" spans="12:25">
      <c r="L100" s="2"/>
      <c r="M100" s="2"/>
      <c r="N100" s="2"/>
      <c r="O100" s="2"/>
      <c r="P100" s="2"/>
      <c r="Q100" s="2"/>
      <c r="R100" s="2"/>
      <c r="S100" s="2"/>
      <c r="T100" s="2"/>
      <c r="U100" s="2"/>
      <c r="V100" s="2"/>
      <c r="W100" s="2"/>
      <c r="X100" s="2"/>
      <c r="Y100" s="2"/>
    </row>
    <row r="101" spans="12:25">
      <c r="L101" s="2"/>
      <c r="M101" s="2"/>
      <c r="N101" s="2"/>
      <c r="O101" s="2"/>
      <c r="P101" s="2"/>
      <c r="Q101" s="2"/>
      <c r="R101" s="2"/>
      <c r="S101" s="2"/>
      <c r="T101" s="2"/>
      <c r="U101" s="2"/>
      <c r="V101" s="2"/>
      <c r="W101" s="2"/>
      <c r="X101" s="2"/>
      <c r="Y101" s="2"/>
    </row>
    <row r="102" spans="12:25">
      <c r="L102" s="2"/>
      <c r="M102" s="2"/>
      <c r="N102" s="2"/>
      <c r="O102" s="2"/>
      <c r="P102" s="2"/>
      <c r="Q102" s="2"/>
      <c r="R102" s="2"/>
      <c r="S102" s="2"/>
      <c r="T102" s="2"/>
      <c r="U102" s="2"/>
      <c r="V102" s="2"/>
      <c r="W102" s="2"/>
      <c r="X102" s="2"/>
      <c r="Y102" s="2"/>
    </row>
    <row r="103" spans="12:25">
      <c r="L103" s="2"/>
      <c r="M103" s="2"/>
      <c r="N103" s="2"/>
      <c r="O103" s="2"/>
      <c r="P103" s="2"/>
      <c r="Q103" s="2"/>
      <c r="R103" s="2"/>
      <c r="S103" s="2"/>
      <c r="T103" s="2"/>
      <c r="U103" s="2"/>
      <c r="V103" s="2"/>
      <c r="W103" s="2"/>
      <c r="X103" s="2"/>
      <c r="Y103" s="2"/>
    </row>
    <row r="104" spans="12:25">
      <c r="L104" s="2"/>
      <c r="M104" s="2"/>
      <c r="N104" s="2"/>
      <c r="O104" s="2"/>
      <c r="P104" s="2"/>
      <c r="Q104" s="2"/>
      <c r="R104" s="2"/>
      <c r="S104" s="2"/>
      <c r="T104" s="2"/>
      <c r="U104" s="2"/>
      <c r="V104" s="2"/>
      <c r="W104" s="2"/>
      <c r="X104" s="2"/>
      <c r="Y104" s="2"/>
    </row>
    <row r="105" spans="12:25">
      <c r="L105" s="2"/>
      <c r="M105" s="2"/>
      <c r="N105" s="2"/>
      <c r="O105" s="2"/>
      <c r="P105" s="2"/>
      <c r="Q105" s="2"/>
      <c r="R105" s="2"/>
      <c r="S105" s="2"/>
      <c r="T105" s="2"/>
      <c r="U105" s="2"/>
      <c r="V105" s="2"/>
      <c r="W105" s="2"/>
      <c r="X105" s="2"/>
      <c r="Y105" s="2"/>
    </row>
    <row r="106" spans="12:25">
      <c r="L106" s="2"/>
      <c r="M106" s="2"/>
      <c r="N106" s="2"/>
      <c r="O106" s="2"/>
      <c r="P106" s="2"/>
      <c r="Q106" s="2"/>
      <c r="R106" s="2"/>
      <c r="S106" s="2"/>
      <c r="T106" s="2"/>
      <c r="U106" s="2"/>
      <c r="V106" s="2"/>
      <c r="W106" s="2"/>
      <c r="X106" s="2"/>
      <c r="Y106" s="2"/>
    </row>
    <row r="107" spans="12:25">
      <c r="L107" s="2"/>
      <c r="M107" s="2"/>
      <c r="N107" s="2"/>
      <c r="O107" s="2"/>
      <c r="P107" s="2"/>
      <c r="Q107" s="2"/>
      <c r="R107" s="2"/>
      <c r="S107" s="2"/>
      <c r="T107" s="2"/>
      <c r="U107" s="2"/>
      <c r="V107" s="2"/>
      <c r="W107" s="2"/>
      <c r="X107" s="2"/>
      <c r="Y107" s="2"/>
    </row>
    <row r="108" spans="12:25">
      <c r="L108" s="2"/>
      <c r="M108" s="2"/>
      <c r="N108" s="2"/>
      <c r="O108" s="2"/>
      <c r="P108" s="2"/>
      <c r="Q108" s="2"/>
      <c r="R108" s="2"/>
      <c r="S108" s="2"/>
      <c r="T108" s="2"/>
      <c r="U108" s="2"/>
      <c r="V108" s="2"/>
      <c r="W108" s="2"/>
      <c r="X108" s="2"/>
      <c r="Y108" s="2"/>
    </row>
    <row r="109" spans="12:25">
      <c r="L109" s="2"/>
      <c r="M109" s="2"/>
      <c r="N109" s="2"/>
      <c r="O109" s="2"/>
      <c r="P109" s="2"/>
      <c r="Q109" s="2"/>
      <c r="R109" s="2"/>
      <c r="S109" s="2"/>
      <c r="T109" s="2"/>
      <c r="U109" s="2"/>
      <c r="V109" s="2"/>
      <c r="W109" s="2"/>
      <c r="X109" s="2"/>
      <c r="Y109" s="2"/>
    </row>
    <row r="110" spans="12:25">
      <c r="L110" s="2"/>
      <c r="M110" s="2"/>
      <c r="N110" s="2"/>
      <c r="O110" s="2"/>
      <c r="P110" s="2"/>
      <c r="Q110" s="2"/>
      <c r="R110" s="2"/>
      <c r="S110" s="2"/>
      <c r="T110" s="2"/>
      <c r="U110" s="2"/>
      <c r="V110" s="2"/>
      <c r="W110" s="2"/>
      <c r="X110" s="2"/>
      <c r="Y110" s="2"/>
    </row>
    <row r="111" spans="12:25">
      <c r="L111" s="2"/>
      <c r="M111" s="2"/>
      <c r="N111" s="2"/>
      <c r="O111" s="2"/>
      <c r="P111" s="2"/>
      <c r="Q111" s="2"/>
      <c r="R111" s="2"/>
      <c r="S111" s="2"/>
      <c r="T111" s="2"/>
      <c r="U111" s="2"/>
      <c r="V111" s="2"/>
      <c r="W111" s="2"/>
      <c r="X111" s="2"/>
      <c r="Y111" s="2"/>
    </row>
  </sheetData>
  <phoneticPr fontId="7"/>
  <printOptions horizontalCentered="1" verticalCentered="1"/>
  <pageMargins left="0.39370078740157483" right="0.59055118110236227" top="0.59055118110236227" bottom="0.59055118110236227" header="0.31496062992125984" footer="0.31496062992125984"/>
  <pageSetup paperSize="9" scale="85" orientation="portrait" r:id="rId1"/>
  <headerFooter scaleWithDoc="0" alignWithMargins="0">
    <oddFooter>&amp;C- 7 -</oddFooter>
  </headerFooter>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K1:AA98"/>
  <sheetViews>
    <sheetView showGridLines="0" view="pageBreakPreview" zoomScale="85" zoomScaleNormal="75" zoomScaleSheetLayoutView="85" workbookViewId="0"/>
  </sheetViews>
  <sheetFormatPr defaultColWidth="9" defaultRowHeight="15"/>
  <cols>
    <col min="1" max="11" width="9" customWidth="1"/>
    <col min="12" max="12" width="17.140625" customWidth="1"/>
    <col min="13" max="25" width="6.5703125" customWidth="1"/>
    <col min="26" max="26" width="9" customWidth="1"/>
  </cols>
  <sheetData>
    <row r="1" spans="11:25">
      <c r="L1" s="141"/>
      <c r="M1" s="153"/>
      <c r="N1" s="153"/>
      <c r="O1" s="154"/>
      <c r="P1" s="154"/>
      <c r="Q1" s="154"/>
      <c r="R1" s="154"/>
      <c r="S1" s="154"/>
      <c r="T1" s="154"/>
      <c r="U1" s="154"/>
      <c r="V1" s="155"/>
      <c r="W1" s="155"/>
      <c r="X1" s="155"/>
      <c r="Y1" s="156"/>
    </row>
    <row r="2" spans="11:25">
      <c r="L2" s="141"/>
      <c r="M2" s="153"/>
      <c r="N2" s="153"/>
      <c r="O2" s="154"/>
      <c r="P2" s="154"/>
      <c r="Q2" s="154"/>
      <c r="R2" s="154"/>
      <c r="S2" s="154"/>
      <c r="T2" s="154"/>
      <c r="U2" s="154"/>
      <c r="V2" s="155"/>
      <c r="W2" s="155"/>
      <c r="X2" s="155"/>
      <c r="Y2" s="156"/>
    </row>
    <row r="3" spans="11:25">
      <c r="L3" s="150" t="s">
        <v>115</v>
      </c>
      <c r="M3" s="157"/>
      <c r="N3" s="157"/>
      <c r="O3" s="158"/>
      <c r="P3" s="158"/>
      <c r="Q3" s="158"/>
      <c r="R3" s="158"/>
      <c r="S3" s="158"/>
      <c r="T3" s="158"/>
      <c r="U3" s="158"/>
      <c r="V3" s="159"/>
      <c r="W3" s="159"/>
      <c r="X3" s="159"/>
      <c r="Y3" s="160"/>
    </row>
    <row r="4" spans="11:25">
      <c r="L4" s="148" t="s">
        <v>168</v>
      </c>
      <c r="M4" s="148" t="s">
        <v>92</v>
      </c>
      <c r="N4" s="148" t="s">
        <v>84</v>
      </c>
      <c r="O4" s="148" t="s">
        <v>93</v>
      </c>
      <c r="P4" s="148" t="s">
        <v>87</v>
      </c>
      <c r="Q4" s="148" t="s">
        <v>94</v>
      </c>
      <c r="R4" s="148" t="s">
        <v>41</v>
      </c>
      <c r="S4" s="148" t="s">
        <v>95</v>
      </c>
      <c r="T4" s="148" t="s">
        <v>90</v>
      </c>
      <c r="U4" s="148" t="s">
        <v>82</v>
      </c>
      <c r="V4" s="148" t="s">
        <v>96</v>
      </c>
      <c r="W4" s="148" t="s">
        <v>97</v>
      </c>
      <c r="X4" s="148" t="s">
        <v>98</v>
      </c>
      <c r="Y4" s="148" t="s">
        <v>99</v>
      </c>
    </row>
    <row r="5" spans="11:25">
      <c r="L5" s="149" t="s">
        <v>134</v>
      </c>
      <c r="M5" s="149">
        <v>0.85</v>
      </c>
      <c r="N5" s="151">
        <v>0.92</v>
      </c>
      <c r="O5" s="151">
        <v>0.48</v>
      </c>
      <c r="P5" s="151">
        <v>1.6</v>
      </c>
      <c r="Q5" s="151">
        <v>0.52</v>
      </c>
      <c r="R5" s="151">
        <v>3.84</v>
      </c>
      <c r="S5" s="151">
        <v>2.86</v>
      </c>
      <c r="T5" s="151">
        <v>1.2</v>
      </c>
      <c r="U5" s="151">
        <v>1.18</v>
      </c>
      <c r="V5" s="151">
        <v>0.4</v>
      </c>
      <c r="W5" s="151">
        <v>1.22</v>
      </c>
      <c r="X5" s="151">
        <v>0.74</v>
      </c>
      <c r="Y5" s="151">
        <v>0.92</v>
      </c>
    </row>
    <row r="6" spans="11:25">
      <c r="L6" s="149" t="s">
        <v>135</v>
      </c>
      <c r="M6" s="149">
        <v>0.15</v>
      </c>
      <c r="N6" s="151">
        <v>0.56999999999999995</v>
      </c>
      <c r="O6" s="151">
        <v>0.16</v>
      </c>
      <c r="P6" s="151">
        <v>1.25</v>
      </c>
      <c r="Q6" s="151">
        <v>1.1399999999999999</v>
      </c>
      <c r="R6" s="151">
        <v>2.11</v>
      </c>
      <c r="S6" s="151">
        <v>2.87</v>
      </c>
      <c r="T6" s="159">
        <v>2.75</v>
      </c>
      <c r="U6" s="159">
        <v>1.29</v>
      </c>
      <c r="V6" s="159">
        <v>1.0900000000000001</v>
      </c>
      <c r="W6" s="151">
        <v>2.48</v>
      </c>
      <c r="X6" s="151">
        <v>0.8</v>
      </c>
      <c r="Y6" s="151">
        <v>1.32</v>
      </c>
    </row>
    <row r="7" spans="11:25">
      <c r="L7" s="150" t="s">
        <v>117</v>
      </c>
      <c r="M7" s="152">
        <f t="shared" ref="M7:Y7" si="0">M6-M5</f>
        <v>-0.7</v>
      </c>
      <c r="N7" s="152">
        <f t="shared" si="0"/>
        <v>-0.35000000000000009</v>
      </c>
      <c r="O7" s="152">
        <f t="shared" si="0"/>
        <v>-0.31999999999999995</v>
      </c>
      <c r="P7" s="152">
        <f t="shared" si="0"/>
        <v>-0.35000000000000009</v>
      </c>
      <c r="Q7" s="152">
        <f t="shared" si="0"/>
        <v>0.61999999999999988</v>
      </c>
      <c r="R7" s="152">
        <f t="shared" si="0"/>
        <v>-1.73</v>
      </c>
      <c r="S7" s="152">
        <f t="shared" si="0"/>
        <v>1.0000000000000231E-2</v>
      </c>
      <c r="T7" s="152">
        <f t="shared" si="0"/>
        <v>1.55</v>
      </c>
      <c r="U7" s="152">
        <f t="shared" si="0"/>
        <v>0.1100000000000001</v>
      </c>
      <c r="V7" s="152">
        <f t="shared" si="0"/>
        <v>0.69000000000000006</v>
      </c>
      <c r="W7" s="152">
        <f t="shared" si="0"/>
        <v>1.26</v>
      </c>
      <c r="X7" s="152">
        <f t="shared" si="0"/>
        <v>6.0000000000000053E-2</v>
      </c>
      <c r="Y7" s="152">
        <f t="shared" si="0"/>
        <v>0.4</v>
      </c>
    </row>
    <row r="8" spans="11:25">
      <c r="L8" s="150"/>
      <c r="M8" s="157"/>
      <c r="N8" s="157"/>
      <c r="O8" s="158"/>
      <c r="P8" s="158"/>
      <c r="Q8" s="158"/>
      <c r="R8" s="158"/>
      <c r="S8" s="158"/>
      <c r="T8" s="158"/>
      <c r="U8" s="158"/>
      <c r="V8" s="159"/>
      <c r="W8" s="159"/>
      <c r="X8" s="159"/>
      <c r="Y8" s="160"/>
    </row>
    <row r="9" spans="11:25">
      <c r="K9" s="146"/>
      <c r="L9" s="150"/>
      <c r="M9" s="157"/>
      <c r="N9" s="157"/>
      <c r="O9" s="158"/>
      <c r="P9" s="158"/>
      <c r="Q9" s="158"/>
      <c r="R9" s="158"/>
      <c r="S9" s="158"/>
      <c r="T9" s="158"/>
      <c r="U9" s="158"/>
      <c r="V9" s="159"/>
      <c r="W9" s="159"/>
      <c r="X9" s="159"/>
      <c r="Y9" s="160"/>
    </row>
    <row r="10" spans="11:25">
      <c r="L10" s="147"/>
      <c r="M10" s="147"/>
      <c r="N10" s="147"/>
      <c r="O10" s="147"/>
      <c r="P10" s="147"/>
      <c r="Q10" s="147"/>
      <c r="R10" s="147"/>
      <c r="S10" s="147"/>
      <c r="T10" s="147"/>
      <c r="U10" s="147"/>
      <c r="V10" s="147"/>
      <c r="W10" s="147"/>
      <c r="X10" s="147"/>
      <c r="Y10" s="160"/>
    </row>
    <row r="11" spans="11:25">
      <c r="L11" s="150" t="s">
        <v>118</v>
      </c>
      <c r="M11" s="157"/>
      <c r="N11" s="157"/>
      <c r="O11" s="158"/>
      <c r="P11" s="158"/>
      <c r="Q11" s="158"/>
      <c r="R11" s="158"/>
      <c r="S11" s="158"/>
      <c r="T11" s="158"/>
      <c r="U11" s="158"/>
      <c r="V11" s="159"/>
      <c r="W11" s="159"/>
      <c r="X11" s="159"/>
      <c r="Y11" s="160"/>
    </row>
    <row r="12" spans="11:25">
      <c r="L12" s="148" t="s">
        <v>169</v>
      </c>
      <c r="M12" s="148" t="s">
        <v>92</v>
      </c>
      <c r="N12" s="148" t="s">
        <v>84</v>
      </c>
      <c r="O12" s="148" t="s">
        <v>93</v>
      </c>
      <c r="P12" s="148" t="s">
        <v>87</v>
      </c>
      <c r="Q12" s="148" t="s">
        <v>94</v>
      </c>
      <c r="R12" s="148" t="s">
        <v>41</v>
      </c>
      <c r="S12" s="148" t="s">
        <v>95</v>
      </c>
      <c r="T12" s="148" t="s">
        <v>90</v>
      </c>
      <c r="U12" s="148" t="s">
        <v>82</v>
      </c>
      <c r="V12" s="148" t="s">
        <v>96</v>
      </c>
      <c r="W12" s="148" t="s">
        <v>97</v>
      </c>
      <c r="X12" s="148" t="s">
        <v>98</v>
      </c>
      <c r="Y12" s="148" t="s">
        <v>99</v>
      </c>
    </row>
    <row r="13" spans="11:25">
      <c r="L13" s="149" t="s">
        <v>134</v>
      </c>
      <c r="M13" s="149">
        <v>0.14000000000000001</v>
      </c>
      <c r="N13" s="151">
        <v>0.56999999999999995</v>
      </c>
      <c r="O13" s="151">
        <v>0.76</v>
      </c>
      <c r="P13" s="151">
        <v>1.3</v>
      </c>
      <c r="Q13" s="151">
        <v>1.28</v>
      </c>
      <c r="R13" s="151">
        <v>2.5499999999999998</v>
      </c>
      <c r="S13" s="151">
        <v>2.21</v>
      </c>
      <c r="T13" s="151">
        <v>3.16</v>
      </c>
      <c r="U13" s="151">
        <v>2.56</v>
      </c>
      <c r="V13" s="151">
        <v>0.97</v>
      </c>
      <c r="W13" s="151">
        <v>2.08</v>
      </c>
      <c r="X13" s="151">
        <v>1.92</v>
      </c>
      <c r="Y13" s="151">
        <v>1.45</v>
      </c>
    </row>
    <row r="14" spans="11:25">
      <c r="L14" s="149" t="s">
        <v>135</v>
      </c>
      <c r="M14" s="149">
        <v>0</v>
      </c>
      <c r="N14" s="151">
        <v>0</v>
      </c>
      <c r="O14" s="151">
        <v>0</v>
      </c>
      <c r="P14" s="151">
        <v>0.75</v>
      </c>
      <c r="Q14" s="151">
        <v>2.0699999999999998</v>
      </c>
      <c r="R14" s="151">
        <v>2.2599999999999998</v>
      </c>
      <c r="S14" s="151">
        <v>0.97</v>
      </c>
      <c r="T14" s="159">
        <v>3.18</v>
      </c>
      <c r="U14" s="159">
        <v>2.6</v>
      </c>
      <c r="V14" s="159">
        <v>1.54</v>
      </c>
      <c r="W14" s="151">
        <v>1.64</v>
      </c>
      <c r="X14" s="151">
        <v>1.37</v>
      </c>
      <c r="Y14" s="151">
        <v>1.52</v>
      </c>
    </row>
    <row r="15" spans="11:25">
      <c r="L15" s="150" t="s">
        <v>117</v>
      </c>
      <c r="M15" s="152">
        <f t="shared" ref="M15:Y15" si="1">M14-M13</f>
        <v>-0.14000000000000001</v>
      </c>
      <c r="N15" s="152">
        <f t="shared" si="1"/>
        <v>-0.56999999999999995</v>
      </c>
      <c r="O15" s="152">
        <f t="shared" si="1"/>
        <v>-0.76</v>
      </c>
      <c r="P15" s="152">
        <f t="shared" si="1"/>
        <v>-0.55000000000000004</v>
      </c>
      <c r="Q15" s="152">
        <f t="shared" si="1"/>
        <v>0.78999999999999981</v>
      </c>
      <c r="R15" s="152">
        <f t="shared" si="1"/>
        <v>-0.29000000000000004</v>
      </c>
      <c r="S15" s="152">
        <f t="shared" si="1"/>
        <v>-1.24</v>
      </c>
      <c r="T15" s="152">
        <f t="shared" si="1"/>
        <v>2.0000000000000018E-2</v>
      </c>
      <c r="U15" s="152">
        <f t="shared" si="1"/>
        <v>4.0000000000000036E-2</v>
      </c>
      <c r="V15" s="152">
        <f t="shared" si="1"/>
        <v>0.57000000000000006</v>
      </c>
      <c r="W15" s="152">
        <f t="shared" si="1"/>
        <v>-0.44000000000000017</v>
      </c>
      <c r="X15" s="152">
        <f t="shared" si="1"/>
        <v>-0.54999999999999982</v>
      </c>
      <c r="Y15" s="152">
        <f t="shared" si="1"/>
        <v>7.0000000000000062E-2</v>
      </c>
    </row>
    <row r="16" spans="11:25">
      <c r="L16" s="141"/>
      <c r="M16" s="153"/>
      <c r="N16" s="153"/>
      <c r="O16" s="154"/>
      <c r="P16" s="154"/>
      <c r="Q16" s="154"/>
      <c r="R16" s="154"/>
      <c r="S16" s="154"/>
      <c r="T16" s="154"/>
      <c r="U16" s="154"/>
      <c r="V16" s="155"/>
      <c r="W16" s="155"/>
      <c r="X16" s="155"/>
      <c r="Y16" s="156"/>
    </row>
    <row r="17" spans="25:25">
      <c r="Y17" s="156"/>
    </row>
    <row r="18" spans="25:25">
      <c r="Y18" s="156"/>
    </row>
    <row r="23" spans="25:25">
      <c r="Y23" s="156"/>
    </row>
    <row r="24" spans="25:25">
      <c r="Y24" s="156"/>
    </row>
    <row r="25" spans="25:25">
      <c r="Y25" s="156"/>
    </row>
    <row r="27" spans="25:25">
      <c r="Y27" s="156"/>
    </row>
    <row r="32" spans="25:25">
      <c r="Y32" s="156"/>
    </row>
    <row r="39" spans="26:27">
      <c r="Z39" s="2"/>
    </row>
    <row r="40" spans="26:27">
      <c r="Z40" s="2"/>
    </row>
    <row r="41" spans="26:27">
      <c r="Z41" s="2"/>
    </row>
    <row r="42" spans="26:27">
      <c r="Z42" s="2"/>
    </row>
    <row r="43" spans="26:27">
      <c r="Z43" s="2"/>
      <c r="AA43" s="2"/>
    </row>
    <row r="44" spans="26:27">
      <c r="Z44" s="2"/>
      <c r="AA44" s="2"/>
    </row>
    <row r="45" spans="26:27">
      <c r="Z45" s="2"/>
      <c r="AA45" s="2"/>
    </row>
    <row r="46" spans="26:27">
      <c r="Z46" s="2"/>
      <c r="AA46" s="2"/>
    </row>
    <row r="47" spans="26:27">
      <c r="Z47" s="2"/>
      <c r="AA47" s="2"/>
    </row>
    <row r="48" spans="26:27">
      <c r="Z48" s="2"/>
      <c r="AA48" s="2"/>
    </row>
    <row r="49" spans="26:27">
      <c r="Z49" s="2"/>
      <c r="AA49" s="2"/>
    </row>
    <row r="50" spans="26:27">
      <c r="Z50" s="2"/>
      <c r="AA50" s="2"/>
    </row>
    <row r="51" spans="26:27">
      <c r="Z51" s="2"/>
      <c r="AA51" s="2"/>
    </row>
    <row r="52" spans="26:27">
      <c r="Z52" s="2"/>
      <c r="AA52" s="2"/>
    </row>
    <row r="53" spans="26:27">
      <c r="Z53" s="2"/>
      <c r="AA53" s="2"/>
    </row>
    <row r="54" spans="26:27">
      <c r="Z54" s="2"/>
      <c r="AA54" s="2"/>
    </row>
    <row r="55" spans="26:27">
      <c r="AA55" s="2"/>
    </row>
    <row r="56" spans="26:27">
      <c r="AA56" s="2"/>
    </row>
    <row r="57" spans="26:27">
      <c r="AA57" s="2"/>
    </row>
    <row r="58" spans="26:27">
      <c r="AA58" s="2"/>
    </row>
    <row r="66" spans="11:27" s="2" customFormat="1">
      <c r="K66" s="1"/>
      <c r="L66" s="1"/>
      <c r="M66" s="1"/>
      <c r="N66" s="1"/>
      <c r="O66" s="1"/>
      <c r="P66" s="1"/>
      <c r="Q66" s="1"/>
      <c r="R66" s="1"/>
      <c r="S66" s="1"/>
      <c r="T66" s="1"/>
      <c r="U66" s="1"/>
      <c r="V66" s="1"/>
      <c r="W66" s="1"/>
      <c r="X66" s="1"/>
      <c r="Y66" s="1"/>
      <c r="Z66" s="1"/>
      <c r="AA66" s="1"/>
    </row>
    <row r="67" spans="11:27" s="2" customFormat="1">
      <c r="K67" s="1"/>
      <c r="Y67" s="1"/>
      <c r="Z67" s="1"/>
      <c r="AA67" s="1"/>
    </row>
    <row r="68" spans="11:27" s="2" customFormat="1">
      <c r="K68" s="1"/>
      <c r="Y68" s="1"/>
      <c r="Z68" s="1"/>
      <c r="AA68" s="1"/>
    </row>
    <row r="69" spans="11:27" s="2" customFormat="1">
      <c r="K69" s="1"/>
      <c r="Y69" s="1"/>
      <c r="Z69" s="1"/>
      <c r="AA69" s="1"/>
    </row>
    <row r="70" spans="11:27" s="2" customFormat="1">
      <c r="K70" s="1"/>
      <c r="Y70" s="1"/>
      <c r="Z70" s="1"/>
      <c r="AA70" s="1"/>
    </row>
    <row r="71" spans="11:27" s="2" customFormat="1">
      <c r="K71" s="1"/>
      <c r="Y71" s="1"/>
      <c r="Z71" s="1"/>
      <c r="AA71" s="1"/>
    </row>
    <row r="72" spans="11:27" s="2" customFormat="1">
      <c r="Y72" s="1"/>
      <c r="Z72" s="1"/>
      <c r="AA72" s="1"/>
    </row>
    <row r="73" spans="11:27" s="2" customFormat="1">
      <c r="Y73" s="1"/>
      <c r="Z73" s="1"/>
      <c r="AA73" s="1"/>
    </row>
    <row r="74" spans="11:27" s="2" customFormat="1">
      <c r="Y74" s="1"/>
      <c r="Z74" s="1"/>
      <c r="AA74" s="1"/>
    </row>
    <row r="75" spans="11:27" s="2" customFormat="1">
      <c r="Y75" s="1"/>
      <c r="Z75" s="1"/>
      <c r="AA75" s="1"/>
    </row>
    <row r="76" spans="11:27" s="2" customFormat="1">
      <c r="Y76" s="1"/>
      <c r="Z76" s="1"/>
      <c r="AA76" s="1"/>
    </row>
    <row r="77" spans="11:27" s="2" customFormat="1">
      <c r="Y77" s="1"/>
      <c r="Z77" s="1"/>
      <c r="AA77" s="1"/>
    </row>
    <row r="78" spans="11:27" s="2" customFormat="1">
      <c r="Y78" s="1"/>
      <c r="Z78" s="1"/>
      <c r="AA78" s="1"/>
    </row>
    <row r="79" spans="11:27" s="2" customFormat="1">
      <c r="Y79" s="1"/>
      <c r="Z79" s="1"/>
      <c r="AA79" s="1"/>
    </row>
    <row r="80" spans="11:27" s="2" customFormat="1">
      <c r="Y80" s="1"/>
      <c r="Z80" s="1"/>
      <c r="AA80" s="1"/>
    </row>
    <row r="81" spans="11:27" s="2" customFormat="1">
      <c r="Y81" s="1"/>
      <c r="Z81" s="1"/>
      <c r="AA81" s="1"/>
    </row>
    <row r="82" spans="11:27">
      <c r="K82" s="2"/>
      <c r="L82" s="2"/>
      <c r="M82" s="2"/>
      <c r="N82" s="2"/>
      <c r="O82" s="2"/>
      <c r="P82" s="2"/>
      <c r="Q82" s="2"/>
      <c r="R82" s="2"/>
      <c r="S82" s="2"/>
      <c r="T82" s="2"/>
      <c r="U82" s="2"/>
      <c r="V82" s="2"/>
      <c r="W82" s="2"/>
      <c r="X82" s="2"/>
    </row>
    <row r="83" spans="11:27">
      <c r="K83" s="2"/>
      <c r="Y83" s="2"/>
    </row>
    <row r="84" spans="11:27">
      <c r="K84" s="2"/>
      <c r="Y84" s="2"/>
    </row>
    <row r="85" spans="11:27">
      <c r="K85" s="2"/>
      <c r="Y85" s="2"/>
    </row>
    <row r="86" spans="11:27">
      <c r="K86" s="2"/>
      <c r="Y86" s="2"/>
    </row>
    <row r="87" spans="11:27">
      <c r="K87" s="2"/>
      <c r="Y87" s="2"/>
    </row>
    <row r="88" spans="11:27">
      <c r="Y88" s="2"/>
    </row>
    <row r="89" spans="11:27">
      <c r="Y89" s="2"/>
    </row>
    <row r="90" spans="11:27">
      <c r="Y90" s="2"/>
    </row>
    <row r="91" spans="11:27">
      <c r="Y91" s="2"/>
    </row>
    <row r="92" spans="11:27">
      <c r="Y92" s="2"/>
    </row>
    <row r="93" spans="11:27">
      <c r="Y93" s="2"/>
    </row>
    <row r="94" spans="11:27">
      <c r="Y94" s="2"/>
    </row>
    <row r="95" spans="11:27">
      <c r="Y95" s="2"/>
    </row>
    <row r="96" spans="11:27">
      <c r="Y96" s="2"/>
    </row>
    <row r="97" spans="25:25">
      <c r="Y97" s="2"/>
    </row>
    <row r="98" spans="25:25">
      <c r="Y98" s="2"/>
    </row>
  </sheetData>
  <phoneticPr fontId="7"/>
  <printOptions horizontalCentered="1" verticalCentered="1"/>
  <pageMargins left="0.59055118110236227" right="0.39370078740157483" top="0.59055118110236227" bottom="0.59055118110236227" header="0.31496062992125984" footer="0.31496062992125984"/>
  <pageSetup paperSize="9" scale="88" orientation="portrait" r:id="rId1"/>
  <headerFooter scaleWithDoc="0" alignWithMargins="0">
    <oddFooter>&amp;C- 8 -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V46"/>
  <sheetViews>
    <sheetView showGridLines="0" view="pageBreakPreview" zoomScale="85" zoomScaleNormal="75" zoomScaleSheetLayoutView="85" workbookViewId="0">
      <selection activeCell="A46" sqref="A46"/>
    </sheetView>
  </sheetViews>
  <sheetFormatPr defaultColWidth="9" defaultRowHeight="13.5"/>
  <cols>
    <col min="1" max="1" width="4.5703125" style="77" customWidth="1"/>
    <col min="2" max="2" width="9.5703125" style="77" customWidth="1"/>
    <col min="3" max="3" width="5.5703125" style="164" customWidth="1"/>
    <col min="4" max="11" width="9.28515625" style="77" customWidth="1"/>
    <col min="12" max="22" width="8.140625" style="77" customWidth="1"/>
    <col min="23" max="23" width="9" style="77" customWidth="1"/>
    <col min="24" max="16384" width="9" style="77"/>
  </cols>
  <sheetData>
    <row r="1" spans="1:20" ht="20.100000000000001" customHeight="1">
      <c r="A1" s="161"/>
      <c r="C1" s="167"/>
      <c r="D1" s="85"/>
    </row>
    <row r="2" spans="1:20" ht="15" customHeight="1">
      <c r="A2" s="165"/>
      <c r="B2" s="85"/>
      <c r="C2" s="167"/>
      <c r="D2" s="14"/>
      <c r="E2" s="14"/>
      <c r="F2" s="14"/>
      <c r="G2" s="14"/>
      <c r="H2" s="14"/>
      <c r="I2" s="14"/>
      <c r="J2" s="14"/>
      <c r="K2" s="186" t="s">
        <v>27</v>
      </c>
      <c r="Q2" s="190"/>
      <c r="R2" s="190"/>
    </row>
    <row r="3" spans="1:20" ht="18" customHeight="1">
      <c r="A3" s="332" t="s">
        <v>45</v>
      </c>
      <c r="B3" s="333"/>
      <c r="C3" s="333"/>
      <c r="D3" s="327" t="s">
        <v>67</v>
      </c>
      <c r="E3" s="328"/>
      <c r="F3" s="328"/>
      <c r="G3" s="327" t="s">
        <v>68</v>
      </c>
      <c r="H3" s="328"/>
      <c r="I3" s="329"/>
      <c r="J3" s="330" t="s">
        <v>124</v>
      </c>
      <c r="K3" s="331"/>
      <c r="Q3" s="79"/>
      <c r="R3" s="79"/>
      <c r="S3" s="79"/>
      <c r="T3" s="79"/>
    </row>
    <row r="4" spans="1:20" ht="18" customHeight="1">
      <c r="A4" s="334"/>
      <c r="B4" s="335"/>
      <c r="C4" s="335"/>
      <c r="D4" s="174" t="s">
        <v>136</v>
      </c>
      <c r="E4" s="178" t="s">
        <v>123</v>
      </c>
      <c r="F4" s="178" t="s">
        <v>102</v>
      </c>
      <c r="G4" s="178" t="s">
        <v>136</v>
      </c>
      <c r="H4" s="178" t="s">
        <v>123</v>
      </c>
      <c r="I4" s="178" t="s">
        <v>102</v>
      </c>
      <c r="J4" s="178" t="s">
        <v>136</v>
      </c>
      <c r="K4" s="178" t="s">
        <v>123</v>
      </c>
      <c r="L4" s="187"/>
      <c r="N4" s="188"/>
      <c r="Q4" s="187"/>
      <c r="R4" s="187"/>
      <c r="S4" s="187"/>
      <c r="T4" s="187"/>
    </row>
    <row r="5" spans="1:20" ht="18" customHeight="1">
      <c r="A5" s="323" t="s">
        <v>105</v>
      </c>
      <c r="B5" s="166" t="s">
        <v>103</v>
      </c>
      <c r="C5" s="168" t="s">
        <v>70</v>
      </c>
      <c r="D5" s="175">
        <v>5.42</v>
      </c>
      <c r="E5" s="179">
        <v>4.97</v>
      </c>
      <c r="F5" s="180">
        <f t="shared" ref="F5:F43" si="0">D5-E5</f>
        <v>0.45000000000000018</v>
      </c>
      <c r="G5" s="181">
        <v>3.66</v>
      </c>
      <c r="H5" s="183">
        <v>3.51</v>
      </c>
      <c r="I5" s="184">
        <f t="shared" ref="I5:I43" si="1">G5-H5</f>
        <v>0.15000000000000036</v>
      </c>
      <c r="J5" s="277">
        <f t="shared" ref="J5:K43" si="2">D5-G5</f>
        <v>1.7599999999999998</v>
      </c>
      <c r="K5" s="278">
        <f t="shared" si="2"/>
        <v>1.46</v>
      </c>
      <c r="N5" s="189"/>
    </row>
    <row r="6" spans="1:20" ht="18" customHeight="1">
      <c r="A6" s="323"/>
      <c r="B6" s="320" t="s">
        <v>104</v>
      </c>
      <c r="C6" s="169" t="s">
        <v>58</v>
      </c>
      <c r="D6" s="176">
        <v>5.79</v>
      </c>
      <c r="E6" s="176">
        <v>8.1199999999999992</v>
      </c>
      <c r="F6" s="176">
        <f t="shared" si="0"/>
        <v>-2.3299999999999992</v>
      </c>
      <c r="G6" s="181">
        <v>5.2</v>
      </c>
      <c r="H6" s="183">
        <v>5.51</v>
      </c>
      <c r="I6" s="183">
        <f t="shared" si="1"/>
        <v>-0.30999999999999961</v>
      </c>
      <c r="J6" s="279">
        <f t="shared" si="2"/>
        <v>0.58999999999999986</v>
      </c>
      <c r="K6" s="280">
        <f t="shared" si="2"/>
        <v>2.6099999999999994</v>
      </c>
      <c r="N6" s="189"/>
    </row>
    <row r="7" spans="1:20" ht="18" customHeight="1">
      <c r="A7" s="323"/>
      <c r="B7" s="325"/>
      <c r="C7" s="168" t="s">
        <v>64</v>
      </c>
      <c r="D7" s="175">
        <v>8.98</v>
      </c>
      <c r="E7" s="175">
        <v>9.18</v>
      </c>
      <c r="F7" s="175">
        <f t="shared" si="0"/>
        <v>-0.19999999999999929</v>
      </c>
      <c r="G7" s="182">
        <v>7.25</v>
      </c>
      <c r="H7" s="184">
        <v>8.0299999999999994</v>
      </c>
      <c r="I7" s="184">
        <f t="shared" si="1"/>
        <v>-0.77999999999999936</v>
      </c>
      <c r="J7" s="279">
        <f t="shared" si="2"/>
        <v>1.7300000000000004</v>
      </c>
      <c r="K7" s="280">
        <f t="shared" si="2"/>
        <v>1.1500000000000004</v>
      </c>
      <c r="N7" s="189"/>
    </row>
    <row r="8" spans="1:20" ht="18" customHeight="1">
      <c r="A8" s="323"/>
      <c r="B8" s="325"/>
      <c r="C8" s="168" t="s">
        <v>65</v>
      </c>
      <c r="D8" s="175">
        <v>11.23</v>
      </c>
      <c r="E8" s="175">
        <v>12.65</v>
      </c>
      <c r="F8" s="175">
        <f t="shared" si="0"/>
        <v>-1.42</v>
      </c>
      <c r="G8" s="182">
        <v>9.06</v>
      </c>
      <c r="H8" s="184">
        <v>10.31</v>
      </c>
      <c r="I8" s="184">
        <f t="shared" si="1"/>
        <v>-1.25</v>
      </c>
      <c r="J8" s="279">
        <f t="shared" si="2"/>
        <v>2.17</v>
      </c>
      <c r="K8" s="280">
        <f t="shared" si="2"/>
        <v>2.34</v>
      </c>
      <c r="N8" s="189"/>
    </row>
    <row r="9" spans="1:20" ht="18" customHeight="1">
      <c r="A9" s="323"/>
      <c r="B9" s="325"/>
      <c r="C9" s="168" t="s">
        <v>66</v>
      </c>
      <c r="D9" s="175">
        <v>13.24</v>
      </c>
      <c r="E9" s="175">
        <v>14.83</v>
      </c>
      <c r="F9" s="175">
        <f t="shared" si="0"/>
        <v>-1.5899999999999999</v>
      </c>
      <c r="G9" s="182">
        <v>10.17</v>
      </c>
      <c r="H9" s="184">
        <v>11.5</v>
      </c>
      <c r="I9" s="184">
        <f t="shared" si="1"/>
        <v>-1.33</v>
      </c>
      <c r="J9" s="279">
        <f t="shared" si="2"/>
        <v>3.0700000000000003</v>
      </c>
      <c r="K9" s="280">
        <f t="shared" si="2"/>
        <v>3.33</v>
      </c>
      <c r="N9" s="189"/>
    </row>
    <row r="10" spans="1:20" ht="18" customHeight="1">
      <c r="A10" s="323"/>
      <c r="B10" s="325"/>
      <c r="C10" s="168" t="s">
        <v>54</v>
      </c>
      <c r="D10" s="175">
        <v>14.1</v>
      </c>
      <c r="E10" s="175">
        <v>14.28</v>
      </c>
      <c r="F10" s="175">
        <f t="shared" si="0"/>
        <v>-0.17999999999999972</v>
      </c>
      <c r="G10" s="182">
        <v>10.96</v>
      </c>
      <c r="H10" s="184">
        <v>11.91</v>
      </c>
      <c r="I10" s="184">
        <f t="shared" si="1"/>
        <v>-0.94999999999999929</v>
      </c>
      <c r="J10" s="279">
        <f t="shared" si="2"/>
        <v>3.1399999999999988</v>
      </c>
      <c r="K10" s="280">
        <f t="shared" si="2"/>
        <v>2.3699999999999992</v>
      </c>
      <c r="N10" s="189"/>
    </row>
    <row r="11" spans="1:20" ht="18" customHeight="1">
      <c r="A11" s="323"/>
      <c r="B11" s="326"/>
      <c r="C11" s="170" t="s">
        <v>55</v>
      </c>
      <c r="D11" s="177">
        <v>12.26</v>
      </c>
      <c r="E11" s="177">
        <v>14.25</v>
      </c>
      <c r="F11" s="177">
        <f t="shared" si="0"/>
        <v>-1.9900000000000002</v>
      </c>
      <c r="G11" s="179">
        <v>10.98</v>
      </c>
      <c r="H11" s="185">
        <v>11.38</v>
      </c>
      <c r="I11" s="185">
        <f t="shared" si="1"/>
        <v>-0.40000000000000036</v>
      </c>
      <c r="J11" s="279">
        <f t="shared" si="2"/>
        <v>1.2799999999999994</v>
      </c>
      <c r="K11" s="280">
        <f t="shared" si="2"/>
        <v>2.8699999999999992</v>
      </c>
      <c r="N11" s="189"/>
    </row>
    <row r="12" spans="1:20" ht="18" customHeight="1">
      <c r="A12" s="323"/>
      <c r="B12" s="321" t="s">
        <v>91</v>
      </c>
      <c r="C12" s="168" t="s">
        <v>56</v>
      </c>
      <c r="D12" s="175">
        <v>14.24</v>
      </c>
      <c r="E12" s="175">
        <v>12.08</v>
      </c>
      <c r="F12" s="175">
        <f t="shared" si="0"/>
        <v>2.16</v>
      </c>
      <c r="G12" s="182">
        <v>10.9</v>
      </c>
      <c r="H12" s="184">
        <v>10.84</v>
      </c>
      <c r="I12" s="184">
        <f t="shared" si="1"/>
        <v>6.0000000000000497E-2</v>
      </c>
      <c r="J12" s="281">
        <f t="shared" si="2"/>
        <v>3.34</v>
      </c>
      <c r="K12" s="282">
        <f t="shared" si="2"/>
        <v>1.2400000000000002</v>
      </c>
      <c r="N12" s="189"/>
    </row>
    <row r="13" spans="1:20" ht="18" customHeight="1">
      <c r="A13" s="323"/>
      <c r="B13" s="321"/>
      <c r="C13" s="168" t="s">
        <v>46</v>
      </c>
      <c r="D13" s="175">
        <v>11.49</v>
      </c>
      <c r="E13" s="175">
        <v>13.49</v>
      </c>
      <c r="F13" s="175">
        <f t="shared" si="0"/>
        <v>-2</v>
      </c>
      <c r="G13" s="182">
        <v>9.6999999999999993</v>
      </c>
      <c r="H13" s="184">
        <v>10.4</v>
      </c>
      <c r="I13" s="184">
        <f t="shared" si="1"/>
        <v>-0.70000000000000107</v>
      </c>
      <c r="J13" s="279">
        <f t="shared" si="2"/>
        <v>1.7900000000000009</v>
      </c>
      <c r="K13" s="280">
        <f t="shared" si="2"/>
        <v>3.09</v>
      </c>
      <c r="N13" s="188"/>
    </row>
    <row r="14" spans="1:20" ht="18" customHeight="1">
      <c r="A14" s="323"/>
      <c r="B14" s="321"/>
      <c r="C14" s="168" t="s">
        <v>20</v>
      </c>
      <c r="D14" s="175">
        <v>10.9</v>
      </c>
      <c r="E14" s="175">
        <v>11.98</v>
      </c>
      <c r="F14" s="175">
        <f t="shared" si="0"/>
        <v>-1.08</v>
      </c>
      <c r="G14" s="182">
        <v>9.0500000000000007</v>
      </c>
      <c r="H14" s="184">
        <v>9.64</v>
      </c>
      <c r="I14" s="184">
        <f t="shared" si="1"/>
        <v>-0.58999999999999986</v>
      </c>
      <c r="J14" s="283">
        <f t="shared" si="2"/>
        <v>1.8499999999999996</v>
      </c>
      <c r="K14" s="284">
        <f t="shared" si="2"/>
        <v>2.34</v>
      </c>
      <c r="N14" s="189"/>
    </row>
    <row r="15" spans="1:20" ht="18" customHeight="1">
      <c r="A15" s="323"/>
      <c r="B15" s="320" t="s">
        <v>106</v>
      </c>
      <c r="C15" s="171" t="s">
        <v>57</v>
      </c>
      <c r="D15" s="176">
        <v>13.28</v>
      </c>
      <c r="E15" s="176">
        <v>17.23</v>
      </c>
      <c r="F15" s="176">
        <f t="shared" si="0"/>
        <v>-3.9500000000000011</v>
      </c>
      <c r="G15" s="181">
        <v>9.9700000000000006</v>
      </c>
      <c r="H15" s="183">
        <v>9.7200000000000006</v>
      </c>
      <c r="I15" s="183">
        <f t="shared" si="1"/>
        <v>0.25</v>
      </c>
      <c r="J15" s="279">
        <f t="shared" si="2"/>
        <v>3.3099999999999987</v>
      </c>
      <c r="K15" s="280">
        <f t="shared" si="2"/>
        <v>7.51</v>
      </c>
      <c r="N15" s="189"/>
    </row>
    <row r="16" spans="1:20" ht="18" customHeight="1">
      <c r="A16" s="323"/>
      <c r="B16" s="321"/>
      <c r="C16" s="172" t="s">
        <v>59</v>
      </c>
      <c r="D16" s="175">
        <v>10.77</v>
      </c>
      <c r="E16" s="175">
        <v>13.01</v>
      </c>
      <c r="F16" s="175">
        <f t="shared" si="0"/>
        <v>-2.2400000000000002</v>
      </c>
      <c r="G16" s="182">
        <v>8.94</v>
      </c>
      <c r="H16" s="184">
        <v>9.09</v>
      </c>
      <c r="I16" s="184">
        <f t="shared" si="1"/>
        <v>-0.15000000000000036</v>
      </c>
      <c r="J16" s="279">
        <f t="shared" si="2"/>
        <v>1.83</v>
      </c>
      <c r="K16" s="280">
        <f t="shared" si="2"/>
        <v>3.92</v>
      </c>
      <c r="N16" s="189"/>
    </row>
    <row r="17" spans="1:11" ht="18" customHeight="1">
      <c r="A17" s="324"/>
      <c r="B17" s="322"/>
      <c r="C17" s="173" t="s">
        <v>60</v>
      </c>
      <c r="D17" s="177">
        <v>13.68</v>
      </c>
      <c r="E17" s="177">
        <v>14.19</v>
      </c>
      <c r="F17" s="177">
        <f t="shared" si="0"/>
        <v>-0.50999999999999979</v>
      </c>
      <c r="G17" s="179">
        <v>9.02</v>
      </c>
      <c r="H17" s="185">
        <v>10.08</v>
      </c>
      <c r="I17" s="185">
        <f t="shared" si="1"/>
        <v>-1.0600000000000005</v>
      </c>
      <c r="J17" s="283">
        <f t="shared" si="2"/>
        <v>4.66</v>
      </c>
      <c r="K17" s="284">
        <f t="shared" si="2"/>
        <v>4.1099999999999994</v>
      </c>
    </row>
    <row r="18" spans="1:11" ht="18" customHeight="1">
      <c r="A18" s="323" t="s">
        <v>107</v>
      </c>
      <c r="B18" s="166" t="s">
        <v>103</v>
      </c>
      <c r="C18" s="168" t="s">
        <v>70</v>
      </c>
      <c r="D18" s="176">
        <v>5.59</v>
      </c>
      <c r="E18" s="176">
        <v>5.97</v>
      </c>
      <c r="F18" s="176">
        <f t="shared" si="0"/>
        <v>-0.37999999999999989</v>
      </c>
      <c r="G18" s="181">
        <v>3.61</v>
      </c>
      <c r="H18" s="183">
        <v>3.65</v>
      </c>
      <c r="I18" s="183">
        <f t="shared" si="1"/>
        <v>-4.0000000000000036E-2</v>
      </c>
      <c r="J18" s="281">
        <f t="shared" si="2"/>
        <v>1.98</v>
      </c>
      <c r="K18" s="282">
        <f t="shared" si="2"/>
        <v>2.3199999999999998</v>
      </c>
    </row>
    <row r="19" spans="1:11" ht="18" customHeight="1">
      <c r="A19" s="323"/>
      <c r="B19" s="320" t="s">
        <v>104</v>
      </c>
      <c r="C19" s="169" t="s">
        <v>58</v>
      </c>
      <c r="D19" s="176">
        <v>5.76</v>
      </c>
      <c r="E19" s="176">
        <v>9.2200000000000006</v>
      </c>
      <c r="F19" s="176">
        <f t="shared" si="0"/>
        <v>-3.4600000000000009</v>
      </c>
      <c r="G19" s="181">
        <v>5.25</v>
      </c>
      <c r="H19" s="183">
        <v>5.85</v>
      </c>
      <c r="I19" s="183">
        <f t="shared" si="1"/>
        <v>-0.59999999999999964</v>
      </c>
      <c r="J19" s="281">
        <f t="shared" si="2"/>
        <v>0.50999999999999979</v>
      </c>
      <c r="K19" s="282">
        <f t="shared" si="2"/>
        <v>3.370000000000001</v>
      </c>
    </row>
    <row r="20" spans="1:11" ht="18" customHeight="1">
      <c r="A20" s="323"/>
      <c r="B20" s="325"/>
      <c r="C20" s="168" t="s">
        <v>64</v>
      </c>
      <c r="D20" s="175">
        <v>8.9499999999999993</v>
      </c>
      <c r="E20" s="175">
        <v>9.19</v>
      </c>
      <c r="F20" s="175">
        <f t="shared" si="0"/>
        <v>-0.24000000000000021</v>
      </c>
      <c r="G20" s="182">
        <v>7.61</v>
      </c>
      <c r="H20" s="184">
        <v>8.77</v>
      </c>
      <c r="I20" s="184">
        <f t="shared" si="1"/>
        <v>-1.1599999999999993</v>
      </c>
      <c r="J20" s="279">
        <f t="shared" si="2"/>
        <v>1.339999999999999</v>
      </c>
      <c r="K20" s="280">
        <f t="shared" si="2"/>
        <v>0.41999999999999993</v>
      </c>
    </row>
    <row r="21" spans="1:11" ht="18" customHeight="1">
      <c r="A21" s="323"/>
      <c r="B21" s="325"/>
      <c r="C21" s="168" t="s">
        <v>65</v>
      </c>
      <c r="D21" s="175">
        <v>10.6</v>
      </c>
      <c r="E21" s="175">
        <v>12.89</v>
      </c>
      <c r="F21" s="175">
        <f t="shared" si="0"/>
        <v>-2.2900000000000009</v>
      </c>
      <c r="G21" s="182">
        <v>9.75</v>
      </c>
      <c r="H21" s="184">
        <v>11.67</v>
      </c>
      <c r="I21" s="184">
        <f t="shared" si="1"/>
        <v>-1.92</v>
      </c>
      <c r="J21" s="279">
        <f t="shared" si="2"/>
        <v>0.84999999999999964</v>
      </c>
      <c r="K21" s="280">
        <f t="shared" si="2"/>
        <v>1.2200000000000006</v>
      </c>
    </row>
    <row r="22" spans="1:11" ht="18" customHeight="1">
      <c r="A22" s="323"/>
      <c r="B22" s="325"/>
      <c r="C22" s="168" t="s">
        <v>66</v>
      </c>
      <c r="D22" s="175">
        <v>15.77</v>
      </c>
      <c r="E22" s="175">
        <v>17.43</v>
      </c>
      <c r="F22" s="175">
        <f t="shared" si="0"/>
        <v>-1.6600000000000001</v>
      </c>
      <c r="G22" s="182">
        <v>12.03</v>
      </c>
      <c r="H22" s="184">
        <v>13.58</v>
      </c>
      <c r="I22" s="184">
        <f t="shared" si="1"/>
        <v>-1.5500000000000007</v>
      </c>
      <c r="J22" s="279">
        <f t="shared" si="2"/>
        <v>3.74</v>
      </c>
      <c r="K22" s="280">
        <f t="shared" si="2"/>
        <v>3.8499999999999996</v>
      </c>
    </row>
    <row r="23" spans="1:11" ht="18" customHeight="1">
      <c r="A23" s="323"/>
      <c r="B23" s="325"/>
      <c r="C23" s="168" t="s">
        <v>54</v>
      </c>
      <c r="D23" s="175">
        <v>16.600000000000001</v>
      </c>
      <c r="E23" s="175">
        <v>19.47</v>
      </c>
      <c r="F23" s="175">
        <f t="shared" si="0"/>
        <v>-2.8699999999999974</v>
      </c>
      <c r="G23" s="182">
        <v>12.58</v>
      </c>
      <c r="H23" s="184">
        <v>14.24</v>
      </c>
      <c r="I23" s="184">
        <f t="shared" si="1"/>
        <v>-1.6600000000000001</v>
      </c>
      <c r="J23" s="279">
        <f t="shared" si="2"/>
        <v>4.0200000000000014</v>
      </c>
      <c r="K23" s="280">
        <f t="shared" si="2"/>
        <v>5.2299999999999986</v>
      </c>
    </row>
    <row r="24" spans="1:11" ht="18" customHeight="1">
      <c r="A24" s="323"/>
      <c r="B24" s="326"/>
      <c r="C24" s="170" t="s">
        <v>55</v>
      </c>
      <c r="D24" s="177">
        <v>14.8</v>
      </c>
      <c r="E24" s="177">
        <v>14.18</v>
      </c>
      <c r="F24" s="177">
        <f t="shared" si="0"/>
        <v>0.62000000000000099</v>
      </c>
      <c r="G24" s="179">
        <v>12.48</v>
      </c>
      <c r="H24" s="185">
        <v>13.31</v>
      </c>
      <c r="I24" s="185">
        <f t="shared" si="1"/>
        <v>-0.83000000000000007</v>
      </c>
      <c r="J24" s="283">
        <f t="shared" si="2"/>
        <v>2.3200000000000003</v>
      </c>
      <c r="K24" s="284">
        <f t="shared" si="2"/>
        <v>0.86999999999999922</v>
      </c>
    </row>
    <row r="25" spans="1:11" ht="18" customHeight="1">
      <c r="A25" s="323"/>
      <c r="B25" s="321" t="s">
        <v>91</v>
      </c>
      <c r="C25" s="168" t="s">
        <v>56</v>
      </c>
      <c r="D25" s="175">
        <v>16.02</v>
      </c>
      <c r="E25" s="175">
        <v>14.81</v>
      </c>
      <c r="F25" s="175">
        <f t="shared" si="0"/>
        <v>1.2099999999999991</v>
      </c>
      <c r="G25" s="182">
        <v>12.58</v>
      </c>
      <c r="H25" s="184">
        <v>12.71</v>
      </c>
      <c r="I25" s="184">
        <f t="shared" si="1"/>
        <v>-0.13000000000000078</v>
      </c>
      <c r="J25" s="279">
        <f t="shared" si="2"/>
        <v>3.4399999999999995</v>
      </c>
      <c r="K25" s="280">
        <f t="shared" si="2"/>
        <v>2.0999999999999996</v>
      </c>
    </row>
    <row r="26" spans="1:11" ht="18" customHeight="1">
      <c r="A26" s="323"/>
      <c r="B26" s="321"/>
      <c r="C26" s="168" t="s">
        <v>46</v>
      </c>
      <c r="D26" s="175">
        <v>13.73</v>
      </c>
      <c r="E26" s="175">
        <v>15.81</v>
      </c>
      <c r="F26" s="175">
        <f t="shared" si="0"/>
        <v>-2.08</v>
      </c>
      <c r="G26" s="182">
        <v>10.99</v>
      </c>
      <c r="H26" s="184">
        <v>12.18</v>
      </c>
      <c r="I26" s="184">
        <f t="shared" si="1"/>
        <v>-1.1899999999999995</v>
      </c>
      <c r="J26" s="279">
        <f t="shared" si="2"/>
        <v>2.74</v>
      </c>
      <c r="K26" s="280">
        <f t="shared" si="2"/>
        <v>3.6300000000000008</v>
      </c>
    </row>
    <row r="27" spans="1:11" ht="18" customHeight="1">
      <c r="A27" s="323"/>
      <c r="B27" s="321"/>
      <c r="C27" s="168" t="s">
        <v>20</v>
      </c>
      <c r="D27" s="175">
        <v>12.61</v>
      </c>
      <c r="E27" s="175">
        <v>13.56</v>
      </c>
      <c r="F27" s="175">
        <f t="shared" si="0"/>
        <v>-0.95000000000000107</v>
      </c>
      <c r="G27" s="182">
        <v>10.25</v>
      </c>
      <c r="H27" s="184">
        <v>10.94</v>
      </c>
      <c r="I27" s="184">
        <f t="shared" si="1"/>
        <v>-0.6899999999999995</v>
      </c>
      <c r="J27" s="279">
        <f t="shared" si="2"/>
        <v>2.3599999999999994</v>
      </c>
      <c r="K27" s="280">
        <f t="shared" si="2"/>
        <v>2.620000000000001</v>
      </c>
    </row>
    <row r="28" spans="1:11" ht="18" customHeight="1">
      <c r="A28" s="323"/>
      <c r="B28" s="320" t="s">
        <v>106</v>
      </c>
      <c r="C28" s="171" t="s">
        <v>57</v>
      </c>
      <c r="D28" s="176">
        <v>15.15</v>
      </c>
      <c r="E28" s="176">
        <v>18.809999999999999</v>
      </c>
      <c r="F28" s="176">
        <f t="shared" si="0"/>
        <v>-3.6599999999999984</v>
      </c>
      <c r="G28" s="181">
        <v>12.3</v>
      </c>
      <c r="H28" s="183">
        <v>12.07</v>
      </c>
      <c r="I28" s="183">
        <f t="shared" si="1"/>
        <v>0.23000000000000043</v>
      </c>
      <c r="J28" s="281">
        <f t="shared" si="2"/>
        <v>2.8499999999999996</v>
      </c>
      <c r="K28" s="282">
        <f t="shared" si="2"/>
        <v>6.7399999999999984</v>
      </c>
    </row>
    <row r="29" spans="1:11" ht="18" customHeight="1">
      <c r="A29" s="323"/>
      <c r="B29" s="321"/>
      <c r="C29" s="172" t="s">
        <v>59</v>
      </c>
      <c r="D29" s="175">
        <v>14.5</v>
      </c>
      <c r="E29" s="175">
        <v>17.55</v>
      </c>
      <c r="F29" s="175">
        <f t="shared" si="0"/>
        <v>-3.0500000000000007</v>
      </c>
      <c r="G29" s="182">
        <v>10.64</v>
      </c>
      <c r="H29" s="184">
        <v>11.54</v>
      </c>
      <c r="I29" s="184">
        <f t="shared" si="1"/>
        <v>-0.89999999999999858</v>
      </c>
      <c r="J29" s="279">
        <f t="shared" si="2"/>
        <v>3.8599999999999994</v>
      </c>
      <c r="K29" s="280">
        <f t="shared" si="2"/>
        <v>6.0100000000000016</v>
      </c>
    </row>
    <row r="30" spans="1:11" ht="18" customHeight="1">
      <c r="A30" s="324"/>
      <c r="B30" s="322"/>
      <c r="C30" s="173" t="s">
        <v>60</v>
      </c>
      <c r="D30" s="177">
        <v>16.920000000000002</v>
      </c>
      <c r="E30" s="177">
        <v>18.510000000000002</v>
      </c>
      <c r="F30" s="177">
        <f t="shared" si="0"/>
        <v>-1.5899999999999999</v>
      </c>
      <c r="G30" s="179">
        <v>10.92</v>
      </c>
      <c r="H30" s="185">
        <v>12.48</v>
      </c>
      <c r="I30" s="185">
        <f t="shared" si="1"/>
        <v>-1.5600000000000005</v>
      </c>
      <c r="J30" s="283">
        <f t="shared" si="2"/>
        <v>6.0000000000000018</v>
      </c>
      <c r="K30" s="284">
        <f t="shared" si="2"/>
        <v>6.0300000000000011</v>
      </c>
    </row>
    <row r="31" spans="1:11" ht="18" customHeight="1">
      <c r="A31" s="323" t="s">
        <v>81</v>
      </c>
      <c r="B31" s="166" t="s">
        <v>103</v>
      </c>
      <c r="C31" s="168" t="s">
        <v>70</v>
      </c>
      <c r="D31" s="175">
        <v>5.24</v>
      </c>
      <c r="E31" s="175">
        <v>3.88</v>
      </c>
      <c r="F31" s="175">
        <f t="shared" si="0"/>
        <v>1.3600000000000003</v>
      </c>
      <c r="G31" s="182">
        <v>3.73</v>
      </c>
      <c r="H31" s="184">
        <v>3.37</v>
      </c>
      <c r="I31" s="184">
        <f t="shared" si="1"/>
        <v>0.35999999999999988</v>
      </c>
      <c r="J31" s="279">
        <f t="shared" si="2"/>
        <v>1.5100000000000002</v>
      </c>
      <c r="K31" s="280">
        <f t="shared" si="2"/>
        <v>0.50999999999999979</v>
      </c>
    </row>
    <row r="32" spans="1:11" ht="18" customHeight="1">
      <c r="A32" s="323"/>
      <c r="B32" s="320" t="s">
        <v>104</v>
      </c>
      <c r="C32" s="169" t="s">
        <v>58</v>
      </c>
      <c r="D32" s="176">
        <v>5.82</v>
      </c>
      <c r="E32" s="176">
        <v>7.01</v>
      </c>
      <c r="F32" s="176">
        <f t="shared" si="0"/>
        <v>-1.1899999999999995</v>
      </c>
      <c r="G32" s="181">
        <v>5.15</v>
      </c>
      <c r="H32" s="183">
        <v>5.16</v>
      </c>
      <c r="I32" s="183">
        <f t="shared" si="1"/>
        <v>-9.9999999999997868E-3</v>
      </c>
      <c r="J32" s="281">
        <f t="shared" si="2"/>
        <v>0.66999999999999993</v>
      </c>
      <c r="K32" s="282">
        <f t="shared" si="2"/>
        <v>1.8499999999999996</v>
      </c>
    </row>
    <row r="33" spans="1:22" ht="18" customHeight="1">
      <c r="A33" s="323"/>
      <c r="B33" s="325"/>
      <c r="C33" s="168" t="s">
        <v>64</v>
      </c>
      <c r="D33" s="175">
        <v>9</v>
      </c>
      <c r="E33" s="175">
        <v>9.18</v>
      </c>
      <c r="F33" s="175">
        <f t="shared" si="0"/>
        <v>-0.17999999999999972</v>
      </c>
      <c r="G33" s="182">
        <v>6.87</v>
      </c>
      <c r="H33" s="184">
        <v>7.25</v>
      </c>
      <c r="I33" s="184">
        <f t="shared" si="1"/>
        <v>-0.37999999999999989</v>
      </c>
      <c r="J33" s="279">
        <f t="shared" si="2"/>
        <v>2.13</v>
      </c>
      <c r="K33" s="280">
        <f t="shared" si="2"/>
        <v>1.9299999999999997</v>
      </c>
    </row>
    <row r="34" spans="1:22" ht="18" customHeight="1">
      <c r="A34" s="323"/>
      <c r="B34" s="325"/>
      <c r="C34" s="168" t="s">
        <v>65</v>
      </c>
      <c r="D34" s="175">
        <v>11.89</v>
      </c>
      <c r="E34" s="175">
        <v>12.4</v>
      </c>
      <c r="F34" s="175">
        <f t="shared" si="0"/>
        <v>-0.50999999999999979</v>
      </c>
      <c r="G34" s="182">
        <v>8.34</v>
      </c>
      <c r="H34" s="184">
        <v>8.89</v>
      </c>
      <c r="I34" s="184">
        <f t="shared" si="1"/>
        <v>-0.55000000000000071</v>
      </c>
      <c r="J34" s="279">
        <f t="shared" si="2"/>
        <v>3.5500000000000007</v>
      </c>
      <c r="K34" s="280">
        <f t="shared" si="2"/>
        <v>3.51</v>
      </c>
    </row>
    <row r="35" spans="1:22" ht="18" customHeight="1">
      <c r="A35" s="323"/>
      <c r="B35" s="325"/>
      <c r="C35" s="168" t="s">
        <v>66</v>
      </c>
      <c r="D35" s="175">
        <v>10.67</v>
      </c>
      <c r="E35" s="175">
        <v>12.11</v>
      </c>
      <c r="F35" s="175">
        <f t="shared" si="0"/>
        <v>-1.4399999999999995</v>
      </c>
      <c r="G35" s="182">
        <v>8.24</v>
      </c>
      <c r="H35" s="184">
        <v>9.32</v>
      </c>
      <c r="I35" s="184">
        <f t="shared" si="1"/>
        <v>-1.08</v>
      </c>
      <c r="J35" s="279">
        <f t="shared" si="2"/>
        <v>2.4299999999999997</v>
      </c>
      <c r="K35" s="280">
        <f t="shared" si="2"/>
        <v>2.7899999999999991</v>
      </c>
    </row>
    <row r="36" spans="1:22" ht="18" customHeight="1">
      <c r="A36" s="323"/>
      <c r="B36" s="325"/>
      <c r="C36" s="168" t="s">
        <v>54</v>
      </c>
      <c r="D36" s="175">
        <v>11.51</v>
      </c>
      <c r="E36" s="175">
        <v>8.83</v>
      </c>
      <c r="F36" s="175">
        <f t="shared" si="0"/>
        <v>2.6799999999999997</v>
      </c>
      <c r="G36" s="182">
        <v>9.26</v>
      </c>
      <c r="H36" s="184">
        <v>9.4700000000000006</v>
      </c>
      <c r="I36" s="184">
        <f t="shared" si="1"/>
        <v>-0.21000000000000085</v>
      </c>
      <c r="J36" s="279">
        <f t="shared" si="2"/>
        <v>2.25</v>
      </c>
      <c r="K36" s="280">
        <f t="shared" si="2"/>
        <v>-0.64000000000000057</v>
      </c>
    </row>
    <row r="37" spans="1:22" ht="18" customHeight="1">
      <c r="A37" s="323"/>
      <c r="B37" s="326"/>
      <c r="C37" s="170" t="s">
        <v>55</v>
      </c>
      <c r="D37" s="177">
        <v>9.58</v>
      </c>
      <c r="E37" s="177">
        <v>14.31</v>
      </c>
      <c r="F37" s="177">
        <f t="shared" si="0"/>
        <v>-4.7300000000000004</v>
      </c>
      <c r="G37" s="179">
        <v>9.42</v>
      </c>
      <c r="H37" s="185">
        <v>9.36</v>
      </c>
      <c r="I37" s="185">
        <f t="shared" si="1"/>
        <v>6.0000000000000497E-2</v>
      </c>
      <c r="J37" s="283">
        <f t="shared" si="2"/>
        <v>0.16000000000000014</v>
      </c>
      <c r="K37" s="284">
        <f t="shared" si="2"/>
        <v>4.9500000000000011</v>
      </c>
    </row>
    <row r="38" spans="1:22" ht="18" customHeight="1">
      <c r="A38" s="323"/>
      <c r="B38" s="321" t="s">
        <v>91</v>
      </c>
      <c r="C38" s="168" t="s">
        <v>56</v>
      </c>
      <c r="D38" s="175">
        <v>12.38</v>
      </c>
      <c r="E38" s="175">
        <v>9.1999999999999993</v>
      </c>
      <c r="F38" s="175">
        <f t="shared" si="0"/>
        <v>3.1800000000000015</v>
      </c>
      <c r="G38" s="182">
        <v>9.15</v>
      </c>
      <c r="H38" s="184">
        <v>8.89</v>
      </c>
      <c r="I38" s="184">
        <f t="shared" si="1"/>
        <v>0.25999999999999979</v>
      </c>
      <c r="J38" s="279">
        <f t="shared" si="2"/>
        <v>3.2300000000000004</v>
      </c>
      <c r="K38" s="280">
        <f t="shared" si="2"/>
        <v>0.30999999999999872</v>
      </c>
    </row>
    <row r="39" spans="1:22" ht="18" customHeight="1">
      <c r="A39" s="323"/>
      <c r="B39" s="321"/>
      <c r="C39" s="168" t="s">
        <v>46</v>
      </c>
      <c r="D39" s="175">
        <v>9.1199999999999992</v>
      </c>
      <c r="E39" s="175">
        <v>11.06</v>
      </c>
      <c r="F39" s="175">
        <f t="shared" si="0"/>
        <v>-1.9400000000000013</v>
      </c>
      <c r="G39" s="182">
        <v>8.35</v>
      </c>
      <c r="H39" s="184">
        <v>8.5299999999999994</v>
      </c>
      <c r="I39" s="184">
        <f t="shared" si="1"/>
        <v>-0.17999999999999972</v>
      </c>
      <c r="J39" s="279">
        <f t="shared" si="2"/>
        <v>0.76999999999999957</v>
      </c>
      <c r="K39" s="280">
        <f t="shared" si="2"/>
        <v>2.5300000000000011</v>
      </c>
      <c r="V39" s="191"/>
    </row>
    <row r="40" spans="1:22" ht="18" customHeight="1">
      <c r="A40" s="323"/>
      <c r="B40" s="321"/>
      <c r="C40" s="168" t="s">
        <v>20</v>
      </c>
      <c r="D40" s="175">
        <v>9.11</v>
      </c>
      <c r="E40" s="175">
        <v>10.37</v>
      </c>
      <c r="F40" s="175">
        <f t="shared" si="0"/>
        <v>-1.2599999999999998</v>
      </c>
      <c r="G40" s="182">
        <v>7.8</v>
      </c>
      <c r="H40" s="184">
        <v>8.2899999999999991</v>
      </c>
      <c r="I40" s="184">
        <f t="shared" si="1"/>
        <v>-0.48999999999999932</v>
      </c>
      <c r="J40" s="279">
        <f t="shared" si="2"/>
        <v>1.3099999999999996</v>
      </c>
      <c r="K40" s="280">
        <f t="shared" si="2"/>
        <v>2.08</v>
      </c>
      <c r="V40" s="191"/>
    </row>
    <row r="41" spans="1:22" ht="18" customHeight="1">
      <c r="A41" s="323"/>
      <c r="B41" s="320" t="s">
        <v>106</v>
      </c>
      <c r="C41" s="171" t="s">
        <v>57</v>
      </c>
      <c r="D41" s="176">
        <v>11.36</v>
      </c>
      <c r="E41" s="176">
        <v>15.59</v>
      </c>
      <c r="F41" s="176">
        <f t="shared" si="0"/>
        <v>-4.2300000000000004</v>
      </c>
      <c r="G41" s="181">
        <v>7.57</v>
      </c>
      <c r="H41" s="183">
        <v>7.3</v>
      </c>
      <c r="I41" s="183">
        <f t="shared" si="1"/>
        <v>0.27000000000000046</v>
      </c>
      <c r="J41" s="281">
        <f t="shared" si="2"/>
        <v>3.7899999999999991</v>
      </c>
      <c r="K41" s="282">
        <f t="shared" si="2"/>
        <v>8.2899999999999991</v>
      </c>
      <c r="V41" s="191"/>
    </row>
    <row r="42" spans="1:22" ht="18" customHeight="1">
      <c r="A42" s="323"/>
      <c r="B42" s="321"/>
      <c r="C42" s="172" t="s">
        <v>59</v>
      </c>
      <c r="D42" s="175">
        <v>6.91</v>
      </c>
      <c r="E42" s="175">
        <v>8.3800000000000008</v>
      </c>
      <c r="F42" s="175">
        <f t="shared" si="0"/>
        <v>-1.4700000000000006</v>
      </c>
      <c r="G42" s="182">
        <v>7.2</v>
      </c>
      <c r="H42" s="184">
        <v>6.59</v>
      </c>
      <c r="I42" s="184">
        <f t="shared" si="1"/>
        <v>0.61000000000000032</v>
      </c>
      <c r="J42" s="279">
        <f t="shared" si="2"/>
        <v>-0.29000000000000004</v>
      </c>
      <c r="K42" s="280">
        <f t="shared" si="2"/>
        <v>1.7900000000000009</v>
      </c>
      <c r="V42" s="191"/>
    </row>
    <row r="43" spans="1:22" ht="18" customHeight="1">
      <c r="A43" s="324"/>
      <c r="B43" s="322"/>
      <c r="C43" s="173" t="s">
        <v>60</v>
      </c>
      <c r="D43" s="177">
        <v>10.34</v>
      </c>
      <c r="E43" s="177">
        <v>9.84</v>
      </c>
      <c r="F43" s="177">
        <f t="shared" si="0"/>
        <v>0.5</v>
      </c>
      <c r="G43" s="179">
        <v>7.07</v>
      </c>
      <c r="H43" s="185">
        <v>7.63</v>
      </c>
      <c r="I43" s="185">
        <f t="shared" si="1"/>
        <v>-0.55999999999999961</v>
      </c>
      <c r="J43" s="283">
        <f t="shared" si="2"/>
        <v>3.2699999999999996</v>
      </c>
      <c r="K43" s="284">
        <f t="shared" si="2"/>
        <v>2.21</v>
      </c>
      <c r="V43" s="191"/>
    </row>
    <row r="44" spans="1:22" ht="15" customHeight="1">
      <c r="V44" s="191"/>
    </row>
    <row r="45" spans="1:22" s="78" customFormat="1" ht="15" customHeight="1">
      <c r="A45" s="77"/>
      <c r="B45" s="14"/>
      <c r="C45" s="164"/>
      <c r="D45" s="77"/>
      <c r="E45" s="77"/>
      <c r="F45" s="77"/>
      <c r="G45" s="77"/>
      <c r="H45" s="77"/>
      <c r="I45" s="77"/>
      <c r="J45" s="77"/>
      <c r="K45" s="77"/>
      <c r="L45" s="77"/>
      <c r="M45" s="77"/>
      <c r="N45" s="77"/>
      <c r="O45" s="77"/>
      <c r="P45" s="77"/>
    </row>
    <row r="46" spans="1:22" s="78" customFormat="1" ht="15" customHeight="1">
      <c r="A46" s="77"/>
      <c r="B46" s="14"/>
      <c r="C46" s="164"/>
      <c r="D46" s="77"/>
      <c r="E46" s="77"/>
      <c r="F46" s="77"/>
      <c r="G46" s="77"/>
      <c r="H46" s="77"/>
      <c r="I46" s="77"/>
      <c r="J46" s="77"/>
      <c r="K46" s="77"/>
      <c r="L46" s="77"/>
      <c r="M46" s="77"/>
      <c r="N46" s="77"/>
      <c r="O46" s="77"/>
      <c r="P46" s="77"/>
    </row>
  </sheetData>
  <mergeCells count="16">
    <mergeCell ref="D3:F3"/>
    <mergeCell ref="G3:I3"/>
    <mergeCell ref="J3:K3"/>
    <mergeCell ref="A3:C4"/>
    <mergeCell ref="B38:B40"/>
    <mergeCell ref="B41:B43"/>
    <mergeCell ref="A5:A17"/>
    <mergeCell ref="A18:A30"/>
    <mergeCell ref="A31:A43"/>
    <mergeCell ref="B15:B17"/>
    <mergeCell ref="B19:B24"/>
    <mergeCell ref="B25:B27"/>
    <mergeCell ref="B28:B30"/>
    <mergeCell ref="B32:B37"/>
    <mergeCell ref="B6:B11"/>
    <mergeCell ref="B12:B14"/>
  </mergeCells>
  <phoneticPr fontId="7"/>
  <printOptions horizontalCentered="1" verticalCentered="1"/>
  <pageMargins left="0.59055118110236227" right="0.39370078740157483" top="0.59055118110236227" bottom="0.59055118110236227" header="0.31496062992125984" footer="0.31496062992125984"/>
  <pageSetup paperSize="9" scale="99" orientation="portrait" r:id="rId1"/>
  <headerFooter scaleWithDoc="0" alignWithMargins="0">
    <oddFooter>&amp;C- 9 -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P1</vt:lpstr>
      <vt:lpstr>P2</vt:lpstr>
      <vt:lpstr>P3</vt:lpstr>
      <vt:lpstr>P4 </vt:lpstr>
      <vt:lpstr>P5</vt:lpstr>
      <vt:lpstr>P6</vt:lpstr>
      <vt:lpstr>P7</vt:lpstr>
      <vt:lpstr>P8</vt:lpstr>
      <vt:lpstr>P9</vt:lpstr>
      <vt:lpstr>P10</vt:lpstr>
      <vt:lpstr>P11</vt:lpstr>
      <vt:lpstr>P12</vt:lpstr>
      <vt:lpstr>P13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亘</cp:lastModifiedBy>
  <dcterms:modified xsi:type="dcterms:W3CDTF">2023-02-28T05:09:06Z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2021-08-23T23:57:28Z</vt:filetime>
  </property>
</Properties>
</file>