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445" windowHeight="12345"/>
  </bookViews>
  <sheets>
    <sheet name="●審議会等調べ" sheetId="2" r:id="rId1"/>
  </sheets>
  <externalReferences>
    <externalReference r:id="rId2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<sst xmlns="http://schemas.openxmlformats.org/spreadsheetml/2006/main" xmlns:r="http://schemas.openxmlformats.org/officeDocument/2006/relationships" count="52" uniqueCount="52">
  <si>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令和４年度　審議会等調べ</t>
  </si>
  <si>
    <t>＜総括表＞</t>
  </si>
  <si>
    <t>女性　　　 委員割合</t>
    <rPh sb="0" eb="2">
      <t>ジョセイ</t>
    </rPh>
    <rPh sb="6" eb="8">
      <t>イイン</t>
    </rPh>
    <rPh sb="8" eb="10">
      <t>ワリアイ</t>
    </rPh>
    <phoneticPr fontId="2"/>
  </si>
  <si>
    <t>＜設置根拠別の審議会等＞</t>
    <rPh sb="1" eb="3">
      <t>セッチ</t>
    </rPh>
    <rPh sb="3" eb="5">
      <t>コンキョ</t>
    </rPh>
    <rPh sb="5" eb="6">
      <t>ベツ</t>
    </rPh>
    <phoneticPr fontId="2"/>
  </si>
  <si>
    <t>　　　　審議会等及び委員の数</t>
    <rPh sb="4" eb="7">
      <t>シンギカイ</t>
    </rPh>
    <rPh sb="7" eb="8">
      <t>トウ</t>
    </rPh>
    <rPh sb="8" eb="9">
      <t>オヨ</t>
    </rPh>
    <rPh sb="10" eb="12">
      <t>イイン</t>
    </rPh>
    <rPh sb="13" eb="14">
      <t>カズ</t>
    </rPh>
    <phoneticPr fontId="2"/>
  </si>
  <si>
    <t>条例設置</t>
    <rPh sb="0" eb="2">
      <t>ジョウレイ</t>
    </rPh>
    <rPh sb="2" eb="4">
      <t>セッチ</t>
    </rPh>
    <phoneticPr fontId="2"/>
  </si>
  <si>
    <t>　　　種別</t>
    <rPh sb="3" eb="5">
      <t>シュベツ</t>
    </rPh>
    <phoneticPr fontId="2"/>
  </si>
  <si>
    <t>合　 　  計</t>
    <rPh sb="0" eb="1">
      <t>ゴウ</t>
    </rPh>
    <rPh sb="6" eb="7">
      <t>ケイ</t>
    </rPh>
    <phoneticPr fontId="2"/>
  </si>
  <si>
    <t>法令設置</t>
    <rPh sb="0" eb="2">
      <t>ホウレイ</t>
    </rPh>
    <rPh sb="2" eb="4">
      <t>セッチ</t>
    </rPh>
    <phoneticPr fontId="2"/>
  </si>
  <si>
    <t>要綱設置</t>
    <rPh sb="0" eb="2">
      <t>ヨウコウ</t>
    </rPh>
    <rPh sb="2" eb="4">
      <t>セッチ</t>
    </rPh>
    <phoneticPr fontId="2"/>
  </si>
  <si>
    <t>教育庁</t>
    <rPh sb="0" eb="3">
      <t>キョウイクチョウ</t>
    </rPh>
    <phoneticPr fontId="2"/>
  </si>
  <si>
    <t>＜部局ごとの審議会等＞</t>
  </si>
  <si>
    <t>審議会等の数</t>
    <rPh sb="0" eb="3">
      <t>シンギカイ</t>
    </rPh>
    <rPh sb="3" eb="4">
      <t>ナド</t>
    </rPh>
    <rPh sb="5" eb="6">
      <t>カズ</t>
    </rPh>
    <phoneticPr fontId="2"/>
  </si>
  <si>
    <t>　　　　　審議会等及び委員の数</t>
    <rPh sb="5" eb="8">
      <t>シンギカイ</t>
    </rPh>
    <rPh sb="8" eb="9">
      <t>トウ</t>
    </rPh>
    <rPh sb="9" eb="10">
      <t>オヨ</t>
    </rPh>
    <rPh sb="11" eb="13">
      <t>イイン</t>
    </rPh>
    <rPh sb="14" eb="15">
      <t>カズ</t>
    </rPh>
    <phoneticPr fontId="2"/>
  </si>
  <si>
    <t>委員の数</t>
    <rPh sb="0" eb="2">
      <t>イイン</t>
    </rPh>
    <rPh sb="3" eb="4">
      <t>カズ</t>
    </rPh>
    <phoneticPr fontId="2"/>
  </si>
  <si>
    <t>　　　部局別</t>
    <rPh sb="3" eb="5">
      <t>ブキョク</t>
    </rPh>
    <rPh sb="5" eb="6">
      <t>ベツ</t>
    </rPh>
    <phoneticPr fontId="2"/>
  </si>
  <si>
    <t>合　　計</t>
    <rPh sb="0" eb="1">
      <t>ゴウ</t>
    </rPh>
    <rPh sb="3" eb="4">
      <t>ケイ</t>
    </rPh>
    <phoneticPr fontId="2"/>
  </si>
  <si>
    <t>※　本調査が対象としている審議会等には、警察署協議会及び行政委員会を含みません。</t>
    <rPh sb="2" eb="5">
      <t>ホンチョウサ</t>
    </rPh>
    <rPh sb="6" eb="8">
      <t>タイショウ</t>
    </rPh>
    <rPh sb="13" eb="17">
      <t>シンギカイトウ</t>
    </rPh>
    <rPh sb="20" eb="23">
      <t>ケイサツショ</t>
    </rPh>
    <rPh sb="23" eb="26">
      <t>キョウギカイ</t>
    </rPh>
    <rPh sb="26" eb="27">
      <t>オヨ</t>
    </rPh>
    <rPh sb="28" eb="30">
      <t>ギョウセイ</t>
    </rPh>
    <rPh sb="30" eb="33">
      <t>イインカイ</t>
    </rPh>
    <rPh sb="34" eb="35">
      <t>フク</t>
    </rPh>
    <phoneticPr fontId="2"/>
  </si>
  <si>
    <t>※　委員選定中等の都合により、実際の委員数とずれが生じている審議会等もあります。</t>
    <rPh sb="2" eb="4">
      <t>イイン</t>
    </rPh>
    <rPh sb="4" eb="7">
      <t>センテイチュウ</t>
    </rPh>
    <rPh sb="7" eb="8">
      <t>トウ</t>
    </rPh>
    <rPh sb="9" eb="11">
      <t>ツゴウ</t>
    </rPh>
    <rPh sb="15" eb="17">
      <t>ジッサイ</t>
    </rPh>
    <rPh sb="18" eb="20">
      <t>イイン</t>
    </rPh>
    <rPh sb="20" eb="21">
      <t>スウ</t>
    </rPh>
    <rPh sb="25" eb="26">
      <t>ショウ</t>
    </rPh>
    <rPh sb="30" eb="34">
      <t>シンギカイトウ</t>
    </rPh>
    <phoneticPr fontId="2"/>
  </si>
  <si>
    <t>法令設置の審議会等</t>
    <rPh sb="0" eb="2">
      <t>ホウレイ</t>
    </rPh>
    <rPh sb="2" eb="4">
      <t>セッチ</t>
    </rPh>
    <rPh sb="5" eb="8">
      <t>シンギカイ</t>
    </rPh>
    <rPh sb="8" eb="9">
      <t>トウ</t>
    </rPh>
    <phoneticPr fontId="2"/>
  </si>
  <si>
    <t>令和４年４月１日現在</t>
    <rPh sb="3" eb="4">
      <t>ネン</t>
    </rPh>
    <rPh sb="5" eb="6">
      <t>ツキ</t>
    </rPh>
    <rPh sb="7" eb="8">
      <t>ニチ</t>
    </rPh>
    <rPh sb="8" eb="9">
      <t>ウツツ</t>
    </rPh>
    <rPh sb="9" eb="10">
      <t>ザイ</t>
    </rPh>
    <phoneticPr fontId="2"/>
  </si>
  <si>
    <t>　　部局別</t>
    <rPh sb="2" eb="4">
      <t>ブキョク</t>
    </rPh>
    <rPh sb="4" eb="5">
      <t>ベツ</t>
    </rPh>
    <phoneticPr fontId="2"/>
  </si>
  <si>
    <t>農林水産部</t>
    <rPh sb="0" eb="2">
      <t>ノウリン</t>
    </rPh>
    <rPh sb="2" eb="5">
      <t>スイサンブ</t>
    </rPh>
    <phoneticPr fontId="2"/>
  </si>
  <si>
    <t>条例設置の審議会等</t>
    <rPh sb="0" eb="2">
      <t>ジョウレイ</t>
    </rPh>
    <rPh sb="2" eb="4">
      <t>セッチ</t>
    </rPh>
    <rPh sb="5" eb="8">
      <t>シンギカイ</t>
    </rPh>
    <rPh sb="8" eb="9">
      <t>トウ</t>
    </rPh>
    <phoneticPr fontId="2"/>
  </si>
  <si>
    <t>企画振興部</t>
    <rPh sb="0" eb="2">
      <t>キカク</t>
    </rPh>
    <rPh sb="2" eb="5">
      <t>シンコウブ</t>
    </rPh>
    <phoneticPr fontId="2"/>
  </si>
  <si>
    <t>要綱設置の審議会等</t>
    <rPh sb="0" eb="2">
      <t>ヨウコウ</t>
    </rPh>
    <rPh sb="2" eb="4">
      <t>セッチ</t>
    </rPh>
    <rPh sb="5" eb="8">
      <t>シンギカイ</t>
    </rPh>
    <rPh sb="8" eb="9">
      <t>トウ</t>
    </rPh>
    <phoneticPr fontId="2"/>
  </si>
  <si>
    <t>総務部</t>
    <rPh sb="0" eb="3">
      <t>ソウムブ</t>
    </rPh>
    <phoneticPr fontId="2"/>
  </si>
  <si>
    <t>うち　　　公募あり</t>
    <rPh sb="5" eb="7">
      <t>コウボ</t>
    </rPh>
    <phoneticPr fontId="2"/>
  </si>
  <si>
    <t>あきた未来創造部</t>
    <rPh sb="3" eb="5">
      <t>ミライ</t>
    </rPh>
    <rPh sb="5" eb="7">
      <t>ソウゾウ</t>
    </rPh>
    <rPh sb="7" eb="8">
      <t>ブ</t>
    </rPh>
    <phoneticPr fontId="2"/>
  </si>
  <si>
    <t>観光文化スポーツ部</t>
    <rPh sb="0" eb="2">
      <t>カンコウ</t>
    </rPh>
    <rPh sb="2" eb="4">
      <t>ブンカ</t>
    </rPh>
    <rPh sb="8" eb="9">
      <t>ブ</t>
    </rPh>
    <phoneticPr fontId="2"/>
  </si>
  <si>
    <t>あきた未来創造部</t>
  </si>
  <si>
    <t>健康福祉部</t>
    <rPh sb="0" eb="2">
      <t>ケンコウ</t>
    </rPh>
    <rPh sb="2" eb="5">
      <t>フクシブ</t>
    </rPh>
    <phoneticPr fontId="2"/>
  </si>
  <si>
    <t>生活環境部</t>
    <rPh sb="0" eb="2">
      <t>セイカツ</t>
    </rPh>
    <rPh sb="2" eb="4">
      <t>カンキョウ</t>
    </rPh>
    <rPh sb="4" eb="5">
      <t>ブ</t>
    </rPh>
    <phoneticPr fontId="2"/>
  </si>
  <si>
    <t>産業労働部</t>
    <rPh sb="0" eb="2">
      <t>サンギョウ</t>
    </rPh>
    <rPh sb="2" eb="5">
      <t>ロウドウブ</t>
    </rPh>
    <phoneticPr fontId="2"/>
  </si>
  <si>
    <t>条例</t>
    <rPh sb="0" eb="2">
      <t>ジョウレイ</t>
    </rPh>
    <phoneticPr fontId="2"/>
  </si>
  <si>
    <t>うち報償費を支払っている委員数</t>
    <rPh sb="2" eb="5">
      <t>ホウショウヒ</t>
    </rPh>
    <rPh sb="6" eb="8">
      <t>シハラ</t>
    </rPh>
    <rPh sb="12" eb="15">
      <t>イインスウ</t>
    </rPh>
    <phoneticPr fontId="2"/>
  </si>
  <si>
    <t>建設部</t>
    <rPh sb="0" eb="2">
      <t>ケンセツ</t>
    </rPh>
    <rPh sb="2" eb="3">
      <t>ブ</t>
    </rPh>
    <phoneticPr fontId="2"/>
  </si>
  <si>
    <t>出納局</t>
    <rPh sb="0" eb="2">
      <t>スイトウ</t>
    </rPh>
    <rPh sb="2" eb="3">
      <t>キョク</t>
    </rPh>
    <phoneticPr fontId="2"/>
  </si>
  <si>
    <t>総務部総務課</t>
    <rPh sb="0" eb="1">
      <t>フサ</t>
    </rPh>
    <rPh sb="1" eb="2">
      <t>ツトム</t>
    </rPh>
    <rPh sb="2" eb="3">
      <t>ブ</t>
    </rPh>
    <rPh sb="3" eb="4">
      <t>フサ</t>
    </rPh>
    <rPh sb="4" eb="5">
      <t>ツトム</t>
    </rPh>
    <rPh sb="5" eb="6">
      <t>カ</t>
    </rPh>
    <phoneticPr fontId="2"/>
  </si>
  <si>
    <t>合計</t>
    <rPh sb="0" eb="2">
      <t>ゴウケイ</t>
    </rPh>
    <phoneticPr fontId="2"/>
  </si>
  <si>
    <t>審議会等の数</t>
    <rPh sb="0" eb="3">
      <t>シンギカイ</t>
    </rPh>
    <rPh sb="3" eb="4">
      <t>トウ</t>
    </rPh>
    <rPh sb="5" eb="6">
      <t>カズ</t>
    </rPh>
    <phoneticPr fontId="2"/>
  </si>
  <si>
    <t>法令</t>
    <rPh sb="0" eb="2">
      <t>ホウレイ</t>
    </rPh>
    <phoneticPr fontId="2"/>
  </si>
  <si>
    <t>委員数</t>
    <rPh sb="0" eb="3">
      <t>イインスウ</t>
    </rPh>
    <phoneticPr fontId="2"/>
  </si>
  <si>
    <t>うち県　　　職員数</t>
    <rPh sb="2" eb="3">
      <t>ケン</t>
    </rPh>
    <rPh sb="6" eb="9">
      <t>ショクインスウ</t>
    </rPh>
    <phoneticPr fontId="2"/>
  </si>
  <si>
    <t>要綱</t>
    <rPh sb="0" eb="2">
      <t>ヨウコウ</t>
    </rPh>
    <phoneticPr fontId="2"/>
  </si>
  <si>
    <t>うち　　　女性数</t>
    <rPh sb="5" eb="7">
      <t>ジョセイ</t>
    </rPh>
    <rPh sb="7" eb="8">
      <t>スウ</t>
    </rPh>
    <phoneticPr fontId="2"/>
  </si>
  <si>
    <t>うち県職員数</t>
    <rPh sb="2" eb="5">
      <t>ケンショクイン</t>
    </rPh>
    <rPh sb="5" eb="6">
      <t>スウ</t>
    </rPh>
    <phoneticPr fontId="2"/>
  </si>
  <si>
    <t>うち　　　公募　　　委員数</t>
    <rPh sb="5" eb="7">
      <t>コウボ</t>
    </rPh>
    <rPh sb="10" eb="13">
      <t>イインスウ</t>
    </rPh>
    <phoneticPr fontId="2"/>
  </si>
  <si>
    <t>女性　　　委員割合</t>
    <rPh sb="0" eb="2">
      <t>ジョセイ</t>
    </rPh>
    <rPh sb="5" eb="7">
      <t>イイン</t>
    </rPh>
    <rPh sb="7" eb="9">
      <t>ワリアイ</t>
    </rPh>
    <phoneticPr fontId="2"/>
  </si>
  <si>
    <t>うち県　　職員数</t>
    <rPh sb="2" eb="3">
      <t>ケン</t>
    </rPh>
    <rPh sb="5" eb="8">
      <t>ショクインスウ</t>
    </rPh>
    <phoneticPr fontId="2"/>
  </si>
  <si>
    <t>うち女性数</t>
    <rPh sb="2" eb="4">
      <t>ジョセイ</t>
    </rPh>
    <rPh sb="4" eb="5">
      <t>スウ</t>
    </rPh>
    <phoneticPr fontId="2"/>
  </si>
  <si>
    <t>※第５次秋田県男女共同参画推進計画における女性委員の参画率は、女性委員の選任が困難な審議会等を対象から除いているため、本調査の女性委員割合とは一致しません。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</si>
</sst>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#,##0_);[Red]\(#,##0\)"/>
    <numFmt numFmtId="178" formatCode="#,##0_ ;[Red]\-#,##0\ "/>
    <numFmt numFmtId="179" formatCode="0.0%"/>
  </numFmts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22"/>
      <color auto="1"/>
      <name val="ＭＳ Ｐ明朝"/>
      <family val="1"/>
    </font>
    <font>
      <b/>
      <sz val="18"/>
      <color auto="1"/>
      <name val="ＭＳ Ｐ明朝"/>
      <family val="1"/>
    </font>
    <font>
      <b/>
      <sz val="12"/>
      <color auto="1"/>
      <name val="ＭＳ Ｐ明朝"/>
      <family val="1"/>
    </font>
    <font>
      <b/>
      <sz val="14"/>
      <color auto="1"/>
      <name val="ＭＳ Ｐ明朝"/>
      <family val="1"/>
    </font>
    <font>
      <sz val="14"/>
      <color auto="1"/>
      <name val="ＭＳ Ｐ明朝"/>
      <family val="1"/>
    </font>
    <font>
      <b/>
      <sz val="16"/>
      <color auto="1"/>
      <name val="ＭＳ Ｐ明朝"/>
      <family val="1"/>
    </font>
    <font>
      <sz val="18"/>
      <color auto="1"/>
      <name val="ＭＳ Ｐ明朝"/>
      <family val="1"/>
    </font>
    <font>
      <sz val="20"/>
      <color auto="1"/>
      <name val="ＭＳ Ｐ明朝"/>
      <family val="1"/>
    </font>
    <font>
      <sz val="12"/>
      <color auto="1"/>
      <name val="ＭＳ Ｐ明朝"/>
      <family val="1"/>
    </font>
    <font>
      <sz val="13"/>
      <color auto="1"/>
      <name val="ＭＳ Ｐ明朝"/>
      <family val="1"/>
    </font>
    <font>
      <sz val="8"/>
      <color auto="1"/>
      <name val="ＭＳ Ｐ明朝"/>
      <family val="1"/>
    </font>
    <font>
      <b/>
      <sz val="11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/>
    <xf numFmtId="0" fontId="6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/>
    <xf numFmtId="0" fontId="6" fillId="2" borderId="1" xfId="0" applyFont="1" applyFill="1" applyBorder="1" applyAlignment="1">
      <alignment horizontal="right" vertical="top" wrapText="1"/>
    </xf>
    <xf numFmtId="0" fontId="10" fillId="0" borderId="0" xfId="0" applyFont="1" applyAlignment="1"/>
    <xf numFmtId="0" fontId="11" fillId="0" borderId="0" xfId="0" applyFont="1"/>
    <xf numFmtId="0" fontId="6" fillId="2" borderId="9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vertical="center"/>
    </xf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13" xfId="0" applyFont="1" applyFill="1" applyBorder="1" applyAlignment="1"/>
    <xf numFmtId="0" fontId="10" fillId="2" borderId="14" xfId="0" applyFont="1" applyFill="1" applyBorder="1" applyAlignment="1"/>
    <xf numFmtId="0" fontId="6" fillId="2" borderId="9" xfId="0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8" fillId="2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vertical="center"/>
    </xf>
    <xf numFmtId="177" fontId="7" fillId="0" borderId="18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177" fontId="7" fillId="2" borderId="19" xfId="1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Continuous" vertical="center"/>
    </xf>
    <xf numFmtId="0" fontId="7" fillId="2" borderId="20" xfId="0" applyFont="1" applyFill="1" applyBorder="1" applyAlignment="1">
      <alignment horizontal="center" vertical="center"/>
    </xf>
    <xf numFmtId="177" fontId="7" fillId="0" borderId="21" xfId="1" applyNumberFormat="1" applyFont="1" applyBorder="1" applyAlignment="1">
      <alignment vertical="center"/>
    </xf>
    <xf numFmtId="177" fontId="7" fillId="2" borderId="22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center" vertical="center"/>
    </xf>
    <xf numFmtId="38" fontId="7" fillId="0" borderId="23" xfId="1" applyFont="1" applyBorder="1" applyAlignment="1">
      <alignment horizontal="right" vertical="center" indent="1"/>
    </xf>
    <xf numFmtId="38" fontId="7" fillId="2" borderId="24" xfId="1" applyFont="1" applyFill="1" applyBorder="1" applyAlignment="1">
      <alignment horizontal="right" vertical="center" inden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76" fontId="8" fillId="0" borderId="25" xfId="1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177" fontId="8" fillId="2" borderId="22" xfId="1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177" fontId="8" fillId="0" borderId="28" xfId="1" applyNumberFormat="1" applyFont="1" applyBorder="1" applyAlignment="1">
      <alignment vertical="center"/>
    </xf>
    <xf numFmtId="177" fontId="8" fillId="0" borderId="29" xfId="1" applyNumberFormat="1" applyFont="1" applyBorder="1" applyAlignment="1">
      <alignment vertical="center"/>
    </xf>
    <xf numFmtId="177" fontId="8" fillId="2" borderId="27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Continuous"/>
    </xf>
    <xf numFmtId="0" fontId="8" fillId="2" borderId="16" xfId="0" applyFont="1" applyFill="1" applyBorder="1" applyAlignment="1">
      <alignment horizontal="center" vertical="center"/>
    </xf>
    <xf numFmtId="178" fontId="8" fillId="0" borderId="30" xfId="1" applyNumberFormat="1" applyFont="1" applyBorder="1" applyAlignment="1">
      <alignment horizontal="right" vertical="center" indent="1"/>
    </xf>
    <xf numFmtId="178" fontId="8" fillId="0" borderId="18" xfId="1" applyNumberFormat="1" applyFont="1" applyBorder="1" applyAlignment="1">
      <alignment horizontal="right" vertical="center" indent="1"/>
    </xf>
    <xf numFmtId="178" fontId="8" fillId="2" borderId="19" xfId="1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177" fontId="7" fillId="0" borderId="31" xfId="1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177" fontId="7" fillId="0" borderId="32" xfId="1" applyNumberFormat="1" applyFont="1" applyFill="1" applyBorder="1" applyAlignment="1">
      <alignment vertical="center"/>
    </xf>
    <xf numFmtId="177" fontId="7" fillId="2" borderId="24" xfId="1" applyNumberFormat="1" applyFont="1" applyFill="1" applyBorder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177" fontId="8" fillId="0" borderId="34" xfId="1" applyNumberFormat="1" applyFont="1" applyBorder="1" applyAlignment="1">
      <alignment vertical="center"/>
    </xf>
    <xf numFmtId="177" fontId="8" fillId="0" borderId="35" xfId="1" applyNumberFormat="1" applyFont="1" applyBorder="1" applyAlignment="1">
      <alignment vertical="center"/>
    </xf>
    <xf numFmtId="177" fontId="8" fillId="2" borderId="33" xfId="1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8" fontId="8" fillId="0" borderId="31" xfId="1" applyFont="1" applyBorder="1" applyAlignment="1">
      <alignment horizontal="right" vertical="center" indent="1"/>
    </xf>
    <xf numFmtId="38" fontId="8" fillId="0" borderId="23" xfId="1" applyFont="1" applyBorder="1" applyAlignment="1">
      <alignment horizontal="right" vertical="center" indent="1"/>
    </xf>
    <xf numFmtId="38" fontId="8" fillId="2" borderId="24" xfId="1" applyFont="1" applyFill="1" applyBorder="1" applyAlignment="1">
      <alignment horizontal="right" vertical="center" indent="1"/>
    </xf>
    <xf numFmtId="0" fontId="7" fillId="2" borderId="1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77" fontId="8" fillId="0" borderId="8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36" xfId="1" applyNumberFormat="1" applyFont="1" applyFill="1" applyBorder="1" applyAlignment="1">
      <alignment vertical="center"/>
    </xf>
    <xf numFmtId="177" fontId="8" fillId="2" borderId="6" xfId="1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Continuous" vertical="center"/>
    </xf>
    <xf numFmtId="0" fontId="8" fillId="2" borderId="14" xfId="0" applyFont="1" applyFill="1" applyBorder="1" applyAlignment="1">
      <alignment horizontal="center" vertical="center" wrapText="1"/>
    </xf>
    <xf numFmtId="177" fontId="8" fillId="0" borderId="11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vertical="center"/>
    </xf>
    <xf numFmtId="177" fontId="8" fillId="2" borderId="14" xfId="1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77" fontId="8" fillId="0" borderId="37" xfId="1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" vertical="center" wrapText="1"/>
    </xf>
    <xf numFmtId="177" fontId="7" fillId="0" borderId="38" xfId="1" applyNumberFormat="1" applyFont="1" applyBorder="1" applyAlignment="1">
      <alignment vertical="center"/>
    </xf>
    <xf numFmtId="177" fontId="7" fillId="0" borderId="26" xfId="1" applyNumberFormat="1" applyFont="1" applyBorder="1" applyAlignment="1">
      <alignment vertical="center"/>
    </xf>
    <xf numFmtId="177" fontId="7" fillId="2" borderId="39" xfId="1" applyNumberFormat="1" applyFont="1" applyFill="1" applyBorder="1" applyAlignment="1">
      <alignment vertical="center"/>
    </xf>
    <xf numFmtId="0" fontId="12" fillId="2" borderId="40" xfId="0" applyFont="1" applyFill="1" applyBorder="1" applyAlignment="1">
      <alignment horizontal="center" vertical="center" wrapText="1"/>
    </xf>
    <xf numFmtId="179" fontId="8" fillId="0" borderId="41" xfId="0" applyNumberFormat="1" applyFont="1" applyFill="1" applyBorder="1" applyAlignment="1">
      <alignment horizontal="center" vertical="center" wrapText="1"/>
    </xf>
    <xf numFmtId="179" fontId="8" fillId="0" borderId="35" xfId="0" applyNumberFormat="1" applyFont="1" applyFill="1" applyBorder="1" applyAlignment="1">
      <alignment horizontal="center" vertical="center" wrapText="1"/>
    </xf>
    <xf numFmtId="179" fontId="8" fillId="0" borderId="42" xfId="0" applyNumberFormat="1" applyFont="1" applyFill="1" applyBorder="1" applyAlignment="1">
      <alignment horizontal="center" vertical="center" wrapText="1"/>
    </xf>
    <xf numFmtId="179" fontId="8" fillId="2" borderId="40" xfId="0" applyNumberFormat="1" applyFont="1" applyFill="1" applyBorder="1" applyAlignment="1">
      <alignment horizontal="center" vertical="center" wrapText="1"/>
    </xf>
    <xf numFmtId="177" fontId="8" fillId="0" borderId="43" xfId="1" applyNumberFormat="1" applyFont="1" applyBorder="1" applyAlignment="1">
      <alignment vertical="center"/>
    </xf>
    <xf numFmtId="0" fontId="7" fillId="2" borderId="4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78" fontId="8" fillId="0" borderId="15" xfId="1" applyNumberFormat="1" applyFont="1" applyFill="1" applyBorder="1" applyAlignment="1">
      <alignment vertical="center"/>
    </xf>
    <xf numFmtId="178" fontId="8" fillId="0" borderId="12" xfId="1" applyNumberFormat="1" applyFont="1" applyFill="1" applyBorder="1" applyAlignment="1">
      <alignment vertical="center"/>
    </xf>
    <xf numFmtId="178" fontId="8" fillId="0" borderId="45" xfId="1" applyNumberFormat="1" applyFont="1" applyFill="1" applyBorder="1" applyAlignment="1">
      <alignment vertical="center"/>
    </xf>
    <xf numFmtId="178" fontId="8" fillId="2" borderId="14" xfId="0" applyNumberFormat="1" applyFont="1" applyFill="1" applyBorder="1" applyAlignment="1">
      <alignment vertical="center"/>
    </xf>
    <xf numFmtId="0" fontId="14" fillId="2" borderId="33" xfId="0" applyFont="1" applyFill="1" applyBorder="1" applyAlignment="1">
      <alignment horizontal="center" vertical="center" wrapText="1"/>
    </xf>
    <xf numFmtId="177" fontId="8" fillId="0" borderId="46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Continuous"/>
    </xf>
    <xf numFmtId="0" fontId="8" fillId="2" borderId="10" xfId="0" applyFont="1" applyFill="1" applyBorder="1" applyAlignment="1">
      <alignment horizontal="center" vertical="center" wrapText="1"/>
    </xf>
    <xf numFmtId="178" fontId="8" fillId="0" borderId="47" xfId="1" applyNumberFormat="1" applyFont="1" applyBorder="1" applyAlignment="1">
      <alignment horizontal="right" vertical="center" indent="1"/>
    </xf>
    <xf numFmtId="178" fontId="8" fillId="0" borderId="48" xfId="1" applyNumberFormat="1" applyFont="1" applyBorder="1" applyAlignment="1">
      <alignment horizontal="right" vertical="center" indent="1"/>
    </xf>
    <xf numFmtId="178" fontId="8" fillId="2" borderId="44" xfId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distributed"/>
    </xf>
    <xf numFmtId="0" fontId="12" fillId="2" borderId="44" xfId="0" applyFont="1" applyFill="1" applyBorder="1" applyAlignment="1">
      <alignment horizontal="center" vertical="center" wrapText="1"/>
    </xf>
    <xf numFmtId="179" fontId="8" fillId="0" borderId="11" xfId="0" applyNumberFormat="1" applyFont="1" applyBorder="1" applyAlignment="1">
      <alignment horizontal="right" vertical="center"/>
    </xf>
    <xf numFmtId="179" fontId="8" fillId="2" borderId="14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distributed"/>
    </xf>
  </cellXfs>
  <cellStyles count="2">
    <cellStyle name="桁区切り_01_R4審議会等概要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676910</xdr:colOff>
      <xdr:row>9</xdr:row>
      <xdr:rowOff>0</xdr:rowOff>
    </xdr:from>
    <xdr:to xmlns:xdr="http://schemas.openxmlformats.org/drawingml/2006/spreadsheetDrawing">
      <xdr:col>3</xdr:col>
      <xdr:colOff>19050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76910" y="2066925"/>
          <a:ext cx="2533015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685800</xdr:colOff>
      <xdr:row>19</xdr:row>
      <xdr:rowOff>0</xdr:rowOff>
    </xdr:from>
    <xdr:to xmlns:xdr="http://schemas.openxmlformats.org/drawingml/2006/spreadsheetDrawing">
      <xdr:col>3</xdr:col>
      <xdr:colOff>0</xdr:colOff>
      <xdr:row>21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685800" y="6096000"/>
          <a:ext cx="250507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676910</xdr:colOff>
      <xdr:row>19</xdr:row>
      <xdr:rowOff>0</xdr:rowOff>
    </xdr:from>
    <xdr:to xmlns:xdr="http://schemas.openxmlformats.org/drawingml/2006/spreadsheetDrawing">
      <xdr:col>3</xdr:col>
      <xdr:colOff>19050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>
        <a:xfrm>
          <a:off x="676910" y="6096000"/>
          <a:ext cx="253301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685800</xdr:colOff>
      <xdr:row>40</xdr:row>
      <xdr:rowOff>0</xdr:rowOff>
    </xdr:from>
    <xdr:to xmlns:xdr="http://schemas.openxmlformats.org/drawingml/2006/spreadsheetDrawing">
      <xdr:col>3</xdr:col>
      <xdr:colOff>0</xdr:colOff>
      <xdr:row>42</xdr:row>
      <xdr:rowOff>0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685800" y="12503785"/>
          <a:ext cx="250507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676910</xdr:colOff>
      <xdr:row>40</xdr:row>
      <xdr:rowOff>0</xdr:rowOff>
    </xdr:from>
    <xdr:to xmlns:xdr="http://schemas.openxmlformats.org/drawingml/2006/spreadsheetDrawing">
      <xdr:col>3</xdr:col>
      <xdr:colOff>19050</xdr:colOff>
      <xdr:row>42</xdr:row>
      <xdr:rowOff>0</xdr:rowOff>
    </xdr:to>
    <xdr:sp macro="" textlink="">
      <xdr:nvSpPr>
        <xdr:cNvPr id="6" name="Line 3"/>
        <xdr:cNvSpPr>
          <a:spLocks noChangeShapeType="1"/>
        </xdr:cNvSpPr>
      </xdr:nvSpPr>
      <xdr:spPr>
        <a:xfrm>
          <a:off x="676910" y="12503785"/>
          <a:ext cx="253301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685800</xdr:colOff>
      <xdr:row>57</xdr:row>
      <xdr:rowOff>0</xdr:rowOff>
    </xdr:from>
    <xdr:to xmlns:xdr="http://schemas.openxmlformats.org/drawingml/2006/spreadsheetDrawing">
      <xdr:col>3</xdr:col>
      <xdr:colOff>0</xdr:colOff>
      <xdr:row>59</xdr:row>
      <xdr:rowOff>0</xdr:rowOff>
    </xdr:to>
    <xdr:sp macro="" textlink="">
      <xdr:nvSpPr>
        <xdr:cNvPr id="7" name="Line 2"/>
        <xdr:cNvSpPr>
          <a:spLocks noChangeShapeType="1"/>
        </xdr:cNvSpPr>
      </xdr:nvSpPr>
      <xdr:spPr>
        <a:xfrm>
          <a:off x="685800" y="16852900"/>
          <a:ext cx="250507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676910</xdr:colOff>
      <xdr:row>57</xdr:row>
      <xdr:rowOff>0</xdr:rowOff>
    </xdr:from>
    <xdr:to xmlns:xdr="http://schemas.openxmlformats.org/drawingml/2006/spreadsheetDrawing">
      <xdr:col>3</xdr:col>
      <xdr:colOff>19050</xdr:colOff>
      <xdr:row>59</xdr:row>
      <xdr:rowOff>0</xdr:rowOff>
    </xdr:to>
    <xdr:sp macro="" textlink="">
      <xdr:nvSpPr>
        <xdr:cNvPr id="8" name="Line 3"/>
        <xdr:cNvSpPr>
          <a:spLocks noChangeShapeType="1"/>
        </xdr:cNvSpPr>
      </xdr:nvSpPr>
      <xdr:spPr>
        <a:xfrm>
          <a:off x="676910" y="16852900"/>
          <a:ext cx="253301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685800</xdr:colOff>
      <xdr:row>74</xdr:row>
      <xdr:rowOff>0</xdr:rowOff>
    </xdr:from>
    <xdr:to xmlns:xdr="http://schemas.openxmlformats.org/drawingml/2006/spreadsheetDrawing">
      <xdr:col>3</xdr:col>
      <xdr:colOff>0</xdr:colOff>
      <xdr:row>76</xdr:row>
      <xdr:rowOff>0</xdr:rowOff>
    </xdr:to>
    <xdr:sp macro="" textlink="">
      <xdr:nvSpPr>
        <xdr:cNvPr id="9" name="Line 2"/>
        <xdr:cNvSpPr>
          <a:spLocks noChangeShapeType="1"/>
        </xdr:cNvSpPr>
      </xdr:nvSpPr>
      <xdr:spPr>
        <a:xfrm>
          <a:off x="685800" y="21202015"/>
          <a:ext cx="250507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676910</xdr:colOff>
      <xdr:row>74</xdr:row>
      <xdr:rowOff>0</xdr:rowOff>
    </xdr:from>
    <xdr:to xmlns:xdr="http://schemas.openxmlformats.org/drawingml/2006/spreadsheetDrawing">
      <xdr:col>3</xdr:col>
      <xdr:colOff>19050</xdr:colOff>
      <xdr:row>76</xdr:row>
      <xdr:rowOff>0</xdr:rowOff>
    </xdr:to>
    <xdr:sp macro="" textlink="">
      <xdr:nvSpPr>
        <xdr:cNvPr id="10" name="Line 3"/>
        <xdr:cNvSpPr>
          <a:spLocks noChangeShapeType="1"/>
        </xdr:cNvSpPr>
      </xdr:nvSpPr>
      <xdr:spPr>
        <a:xfrm>
          <a:off x="676910" y="21202015"/>
          <a:ext cx="253301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Akitasv01\&#32207;&#21209;&#35506;\&#9670;&#65296;&#65301;&#65294;&#34892;&#38761;&#25512;&#36914;&#29677;\&#38468;&#23646;&#27231;&#38306;&#12289;&#22243;&#20307;&#20107;&#21209;\01%20&#23529;&#35696;&#20250;&#31561;\&#65330;&#65300;&#24180;&#24230;\02%20&#23529;&#35696;&#20250;&#31561;&#12398;&#29366;&#27841;&#35519;&#26619;&#12395;&#12388;&#12356;&#12390;\04_&#35519;&#26619;&#32080;&#26524;\00_&#35506;&#20869;&#22238;&#35239;&#29992;&#65288;&#20803;&#12487;&#12540;&#12479;&#65289;\01_R4&#23529;&#35696;&#20250;&#31561;&#27010;&#35201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●審議会等調べ"/>
      <sheetName val="設置根拠別作業用"/>
    </sheetNames>
    <sheetDataSet>
      <sheetData sheetId="0"/>
      <sheetData sheetId="1">
        <row r="6">
          <cell r="D6">
            <v>7</v>
          </cell>
          <cell r="E6">
            <v>192</v>
          </cell>
          <cell r="F6">
            <v>35</v>
          </cell>
          <cell r="G6">
            <v>18</v>
          </cell>
          <cell r="I6">
            <v>81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</row>
        <row r="9">
          <cell r="D9">
            <v>1</v>
          </cell>
          <cell r="E9">
            <v>11</v>
          </cell>
          <cell r="F9">
            <v>0</v>
          </cell>
          <cell r="G9">
            <v>4</v>
          </cell>
          <cell r="I9">
            <v>9</v>
          </cell>
        </row>
        <row r="10">
          <cell r="D10">
            <v>20</v>
          </cell>
          <cell r="E10">
            <v>229</v>
          </cell>
          <cell r="F10">
            <v>5</v>
          </cell>
          <cell r="G10">
            <v>49</v>
          </cell>
          <cell r="I10">
            <v>206</v>
          </cell>
        </row>
        <row r="11">
          <cell r="D11">
            <v>5</v>
          </cell>
          <cell r="E11">
            <v>84</v>
          </cell>
          <cell r="F11">
            <v>15</v>
          </cell>
          <cell r="G11">
            <v>13</v>
          </cell>
          <cell r="I11">
            <v>41</v>
          </cell>
        </row>
        <row r="12">
          <cell r="D12">
            <v>1</v>
          </cell>
          <cell r="E12">
            <v>14</v>
          </cell>
          <cell r="F12">
            <v>0</v>
          </cell>
          <cell r="G12">
            <v>5</v>
          </cell>
          <cell r="I12">
            <v>13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</row>
        <row r="14">
          <cell r="D14">
            <v>8</v>
          </cell>
          <cell r="E14">
            <v>64</v>
          </cell>
          <cell r="F14">
            <v>0</v>
          </cell>
          <cell r="G14">
            <v>22</v>
          </cell>
          <cell r="I14">
            <v>58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D16">
            <v>3</v>
          </cell>
          <cell r="E16">
            <v>32</v>
          </cell>
          <cell r="F16">
            <v>2</v>
          </cell>
          <cell r="G16">
            <v>19</v>
          </cell>
          <cell r="I16">
            <v>17</v>
          </cell>
        </row>
        <row r="17">
          <cell r="D17">
            <v>45</v>
          </cell>
          <cell r="E17">
            <v>626</v>
          </cell>
          <cell r="F17">
            <v>57</v>
          </cell>
          <cell r="G17">
            <v>130</v>
          </cell>
          <cell r="J17">
            <v>14</v>
          </cell>
          <cell r="K17">
            <v>8</v>
          </cell>
        </row>
        <row r="22">
          <cell r="D22">
            <v>6</v>
          </cell>
          <cell r="E22">
            <v>27</v>
          </cell>
          <cell r="F22">
            <v>1</v>
          </cell>
          <cell r="G22">
            <v>10</v>
          </cell>
          <cell r="I22">
            <v>24</v>
          </cell>
        </row>
        <row r="23">
          <cell r="D23">
            <v>2</v>
          </cell>
          <cell r="E23">
            <v>38</v>
          </cell>
          <cell r="F23">
            <v>0</v>
          </cell>
          <cell r="G23">
            <v>16</v>
          </cell>
          <cell r="I23">
            <v>35</v>
          </cell>
        </row>
        <row r="24">
          <cell r="D24">
            <v>2</v>
          </cell>
          <cell r="E24">
            <v>25</v>
          </cell>
          <cell r="F24">
            <v>3</v>
          </cell>
          <cell r="G24">
            <v>12</v>
          </cell>
          <cell r="I24">
            <v>20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D26">
            <v>17</v>
          </cell>
          <cell r="E26">
            <v>218</v>
          </cell>
          <cell r="F26">
            <v>10</v>
          </cell>
          <cell r="G26">
            <v>45</v>
          </cell>
          <cell r="I26">
            <v>160</v>
          </cell>
        </row>
        <row r="27">
          <cell r="D27">
            <v>7</v>
          </cell>
          <cell r="E27">
            <v>56</v>
          </cell>
          <cell r="F27">
            <v>5</v>
          </cell>
          <cell r="G27">
            <v>21</v>
          </cell>
          <cell r="I27">
            <v>49</v>
          </cell>
        </row>
        <row r="28">
          <cell r="D28">
            <v>1</v>
          </cell>
          <cell r="E28">
            <v>10</v>
          </cell>
          <cell r="F28">
            <v>0</v>
          </cell>
          <cell r="G28">
            <v>3</v>
          </cell>
          <cell r="I28">
            <v>8</v>
          </cell>
        </row>
        <row r="29">
          <cell r="D29">
            <v>2</v>
          </cell>
          <cell r="E29">
            <v>15</v>
          </cell>
          <cell r="F29">
            <v>1</v>
          </cell>
          <cell r="G29">
            <v>8</v>
          </cell>
          <cell r="I29">
            <v>14</v>
          </cell>
        </row>
        <row r="30">
          <cell r="D30">
            <v>5</v>
          </cell>
          <cell r="E30">
            <v>62</v>
          </cell>
          <cell r="F30">
            <v>5</v>
          </cell>
          <cell r="G30">
            <v>14</v>
          </cell>
          <cell r="I30">
            <v>34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</row>
        <row r="32">
          <cell r="D32">
            <v>10</v>
          </cell>
          <cell r="E32">
            <v>117</v>
          </cell>
          <cell r="F32">
            <v>14</v>
          </cell>
          <cell r="G32">
            <v>47</v>
          </cell>
          <cell r="I32">
            <v>75</v>
          </cell>
        </row>
        <row r="33">
          <cell r="D33">
            <v>52</v>
          </cell>
          <cell r="E33">
            <v>568</v>
          </cell>
          <cell r="F33">
            <v>39</v>
          </cell>
          <cell r="G33">
            <v>176</v>
          </cell>
          <cell r="J33">
            <v>30</v>
          </cell>
          <cell r="K33">
            <v>16</v>
          </cell>
        </row>
        <row r="38">
          <cell r="D38">
            <v>3</v>
          </cell>
          <cell r="E38">
            <v>15</v>
          </cell>
          <cell r="F38">
            <v>0</v>
          </cell>
          <cell r="G38">
            <v>3</v>
          </cell>
          <cell r="I38">
            <v>15</v>
          </cell>
        </row>
        <row r="39">
          <cell r="D39">
            <v>1</v>
          </cell>
          <cell r="E39">
            <v>4</v>
          </cell>
          <cell r="F39">
            <v>1</v>
          </cell>
          <cell r="G39">
            <v>1</v>
          </cell>
          <cell r="I39">
            <v>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I40">
            <v>0</v>
          </cell>
        </row>
        <row r="41">
          <cell r="D41">
            <v>2</v>
          </cell>
          <cell r="E41">
            <v>14</v>
          </cell>
          <cell r="F41">
            <v>4</v>
          </cell>
          <cell r="G41">
            <v>1</v>
          </cell>
          <cell r="I41">
            <v>7</v>
          </cell>
        </row>
        <row r="42">
          <cell r="D42">
            <v>30</v>
          </cell>
          <cell r="E42">
            <v>350</v>
          </cell>
          <cell r="F42">
            <v>16</v>
          </cell>
          <cell r="G42">
            <v>85</v>
          </cell>
          <cell r="I42">
            <v>257</v>
          </cell>
        </row>
        <row r="43">
          <cell r="D43">
            <v>9</v>
          </cell>
          <cell r="E43">
            <v>93</v>
          </cell>
          <cell r="F43">
            <v>9</v>
          </cell>
          <cell r="G43">
            <v>17</v>
          </cell>
          <cell r="I43">
            <v>56</v>
          </cell>
        </row>
        <row r="44">
          <cell r="D44">
            <v>12</v>
          </cell>
          <cell r="E44">
            <v>87</v>
          </cell>
          <cell r="F44">
            <v>4</v>
          </cell>
          <cell r="G44">
            <v>15</v>
          </cell>
          <cell r="I44">
            <v>54</v>
          </cell>
        </row>
        <row r="45">
          <cell r="D45">
            <v>5</v>
          </cell>
          <cell r="E45">
            <v>48</v>
          </cell>
          <cell r="F45">
            <v>5</v>
          </cell>
          <cell r="G45">
            <v>6</v>
          </cell>
          <cell r="I45">
            <v>23</v>
          </cell>
        </row>
        <row r="46">
          <cell r="D46">
            <v>4</v>
          </cell>
          <cell r="E46">
            <v>16</v>
          </cell>
          <cell r="F46">
            <v>0</v>
          </cell>
          <cell r="G46">
            <v>1</v>
          </cell>
          <cell r="I46">
            <v>16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D48">
            <v>10</v>
          </cell>
          <cell r="E48">
            <v>82</v>
          </cell>
          <cell r="F48">
            <v>8</v>
          </cell>
          <cell r="G48">
            <v>22</v>
          </cell>
          <cell r="I48">
            <v>44</v>
          </cell>
        </row>
        <row r="49">
          <cell r="D49">
            <v>76</v>
          </cell>
          <cell r="E49">
            <v>709</v>
          </cell>
          <cell r="F49">
            <v>47</v>
          </cell>
          <cell r="G49">
            <v>151</v>
          </cell>
          <cell r="J49">
            <v>18</v>
          </cell>
          <cell r="K49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FF00"/>
    <pageSetUpPr fitToPage="1"/>
  </sheetPr>
  <dimension ref="B2:N88"/>
  <sheetViews>
    <sheetView tabSelected="1" view="pageBreakPreview" topLeftCell="A7" zoomScale="75" zoomScaleNormal="75" zoomScaleSheetLayoutView="75" workbookViewId="0">
      <selection activeCell="B16" sqref="B16:J16"/>
    </sheetView>
  </sheetViews>
  <sheetFormatPr defaultRowHeight="13.5"/>
  <cols>
    <col min="1" max="1" width="9.25" style="1" customWidth="1"/>
    <col min="2" max="2" width="4" style="1" customWidth="1"/>
    <col min="3" max="3" width="28.625" style="1" customWidth="1"/>
    <col min="4" max="8" width="8.625" style="1" customWidth="1"/>
    <col min="9" max="9" width="10" style="1" customWidth="1"/>
    <col min="10" max="11" width="8.625" style="1" customWidth="1"/>
    <col min="12" max="12" width="9.625" style="1" customWidth="1"/>
    <col min="13" max="14" width="8.625" style="1" customWidth="1"/>
    <col min="15" max="16384" width="9" style="1" customWidth="1"/>
  </cols>
  <sheetData>
    <row r="2" spans="2:14" ht="30" customHeigh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2:14" ht="17.25" customHeight="1">
      <c r="L4" s="118" t="s">
        <v>20</v>
      </c>
      <c r="M4" s="123"/>
      <c r="N4" s="123"/>
    </row>
    <row r="5" spans="2:14" ht="17.25" customHeight="1">
      <c r="L5" s="118" t="s">
        <v>38</v>
      </c>
      <c r="M5" s="123"/>
      <c r="N5" s="123"/>
    </row>
    <row r="6" spans="2:14" ht="17.25" customHeight="1">
      <c r="L6" s="118"/>
      <c r="M6" s="123"/>
      <c r="N6" s="123"/>
    </row>
    <row r="7" spans="2:14">
      <c r="K7" s="112"/>
      <c r="L7" s="112"/>
      <c r="M7" s="112"/>
      <c r="N7" s="112"/>
    </row>
    <row r="8" spans="2:14" ht="27" customHeight="1">
      <c r="B8" s="4" t="s">
        <v>1</v>
      </c>
      <c r="C8" s="20"/>
      <c r="K8" s="112"/>
      <c r="L8" s="112"/>
      <c r="M8" s="112"/>
      <c r="N8" s="112"/>
    </row>
    <row r="9" spans="2:14" ht="13.5" customHeight="1">
      <c r="C9" s="21"/>
    </row>
    <row r="10" spans="2:14" ht="35.25" customHeight="1">
      <c r="B10" s="5" t="s">
        <v>4</v>
      </c>
      <c r="C10" s="22"/>
      <c r="D10" s="35" t="s">
        <v>12</v>
      </c>
      <c r="E10" s="50"/>
      <c r="F10" s="66" t="s">
        <v>14</v>
      </c>
      <c r="G10" s="79"/>
      <c r="H10" s="79"/>
      <c r="I10" s="79"/>
      <c r="J10" s="104"/>
      <c r="K10" s="12"/>
    </row>
    <row r="11" spans="2:14" ht="49.5" customHeight="1">
      <c r="B11" s="6" t="s">
        <v>6</v>
      </c>
      <c r="C11" s="23"/>
      <c r="D11" s="36"/>
      <c r="E11" s="51" t="s">
        <v>27</v>
      </c>
      <c r="F11" s="47"/>
      <c r="G11" s="80" t="s">
        <v>43</v>
      </c>
      <c r="H11" s="91" t="s">
        <v>45</v>
      </c>
      <c r="I11" s="98" t="s">
        <v>48</v>
      </c>
      <c r="J11" s="105" t="s">
        <v>47</v>
      </c>
      <c r="K11" s="12"/>
    </row>
    <row r="12" spans="2:14" ht="30" customHeight="1">
      <c r="B12" s="7" t="s">
        <v>8</v>
      </c>
      <c r="C12" s="24"/>
      <c r="D12" s="37">
        <f>[1]設置根拠別作業用!D17</f>
        <v>45</v>
      </c>
      <c r="E12" s="52">
        <f>[1]設置根拠別作業用!J17</f>
        <v>14</v>
      </c>
      <c r="F12" s="67">
        <f>[1]設置根拠別作業用!E17</f>
        <v>626</v>
      </c>
      <c r="G12" s="81">
        <f>[1]設置根拠別作業用!F17</f>
        <v>57</v>
      </c>
      <c r="H12" s="73">
        <f>[1]設置根拠別作業用!G17</f>
        <v>130</v>
      </c>
      <c r="I12" s="99">
        <f>H12/F12</f>
        <v>0.20766773162939298</v>
      </c>
      <c r="J12" s="106">
        <f>[1]設置根拠別作業用!K17</f>
        <v>8</v>
      </c>
      <c r="K12" s="12"/>
    </row>
    <row r="13" spans="2:14" ht="30" customHeight="1">
      <c r="B13" s="8" t="s">
        <v>5</v>
      </c>
      <c r="C13" s="25"/>
      <c r="D13" s="38">
        <f>[1]設置根拠別作業用!D33</f>
        <v>52</v>
      </c>
      <c r="E13" s="53">
        <f>[1]設置根拠別作業用!J33</f>
        <v>30</v>
      </c>
      <c r="F13" s="68">
        <f>[1]設置根拠別作業用!E33</f>
        <v>568</v>
      </c>
      <c r="G13" s="82">
        <f>[1]設置根拠別作業用!F33</f>
        <v>39</v>
      </c>
      <c r="H13" s="73">
        <f>[1]設置根拠別作業用!G33</f>
        <v>176</v>
      </c>
      <c r="I13" s="100">
        <f>H13/F13</f>
        <v>0.30985915492957744</v>
      </c>
      <c r="J13" s="107">
        <f>[1]設置根拠別作業用!K33</f>
        <v>16</v>
      </c>
      <c r="K13" s="12"/>
    </row>
    <row r="14" spans="2:14" ht="30" customHeight="1">
      <c r="B14" s="9" t="s">
        <v>9</v>
      </c>
      <c r="C14" s="26"/>
      <c r="D14" s="39">
        <f>[1]設置根拠別作業用!D49</f>
        <v>76</v>
      </c>
      <c r="E14" s="54">
        <f>[1]設置根拠別作業用!J49</f>
        <v>18</v>
      </c>
      <c r="F14" s="69">
        <f>[1]設置根拠別作業用!E49</f>
        <v>709</v>
      </c>
      <c r="G14" s="83">
        <f>[1]設置根拠別作業用!F49</f>
        <v>47</v>
      </c>
      <c r="H14" s="92">
        <f>[1]設置根拠別作業用!G49</f>
        <v>151</v>
      </c>
      <c r="I14" s="101">
        <f>H14/F14</f>
        <v>0.21297602256699577</v>
      </c>
      <c r="J14" s="108">
        <f>[1]設置根拠別作業用!K49</f>
        <v>15</v>
      </c>
      <c r="K14" s="12"/>
    </row>
    <row r="15" spans="2:14" ht="30" customHeight="1">
      <c r="B15" s="10" t="s">
        <v>7</v>
      </c>
      <c r="C15" s="27"/>
      <c r="D15" s="40">
        <f>SUM(D12:D14)</f>
        <v>173</v>
      </c>
      <c r="E15" s="55">
        <f>SUM(E12:E14)</f>
        <v>62</v>
      </c>
      <c r="F15" s="70">
        <f>SUM(F12:F14)</f>
        <v>1903</v>
      </c>
      <c r="G15" s="84">
        <f>SUM(G12:G14)</f>
        <v>143</v>
      </c>
      <c r="H15" s="59">
        <f>SUM(H12:H14)</f>
        <v>457</v>
      </c>
      <c r="I15" s="102">
        <f>H15/F15</f>
        <v>0.24014713610089333</v>
      </c>
      <c r="J15" s="109">
        <f>SUM(J12:J14)</f>
        <v>39</v>
      </c>
      <c r="K15" s="12"/>
    </row>
    <row r="16" spans="2:14" ht="54.75" customHeight="1">
      <c r="B16" s="11" t="s">
        <v>51</v>
      </c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2"/>
      <c r="N16" s="12"/>
    </row>
    <row r="17" spans="2:14" ht="20.2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ht="27" customHeight="1">
      <c r="B18" s="4" t="s">
        <v>11</v>
      </c>
      <c r="C18" s="20"/>
      <c r="D18" s="20"/>
      <c r="E18" s="20"/>
      <c r="F18" s="20"/>
      <c r="G18" s="12"/>
      <c r="H18" s="12"/>
      <c r="I18" s="12"/>
      <c r="J18" s="12"/>
      <c r="K18" s="12"/>
      <c r="L18" s="12"/>
      <c r="M18" s="12"/>
      <c r="N18" s="12"/>
    </row>
    <row r="19" spans="2:14" ht="10.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4" ht="32.25" customHeight="1">
      <c r="B20" s="5" t="s">
        <v>13</v>
      </c>
      <c r="C20" s="28"/>
      <c r="D20" s="41" t="s">
        <v>12</v>
      </c>
      <c r="E20" s="41"/>
      <c r="F20" s="41"/>
      <c r="G20" s="85"/>
      <c r="H20" s="93" t="s">
        <v>14</v>
      </c>
      <c r="I20" s="41"/>
      <c r="J20" s="41"/>
      <c r="K20" s="41"/>
      <c r="L20" s="85"/>
    </row>
    <row r="21" spans="2:14" ht="35.25">
      <c r="B21" s="6" t="s">
        <v>15</v>
      </c>
      <c r="C21" s="23"/>
      <c r="D21" s="42" t="s">
        <v>39</v>
      </c>
      <c r="E21" s="56" t="s">
        <v>41</v>
      </c>
      <c r="F21" s="71" t="s">
        <v>34</v>
      </c>
      <c r="G21" s="86" t="s">
        <v>44</v>
      </c>
      <c r="H21" s="94"/>
      <c r="I21" s="80" t="s">
        <v>49</v>
      </c>
      <c r="J21" s="110" t="s">
        <v>35</v>
      </c>
      <c r="K21" s="91" t="s">
        <v>45</v>
      </c>
      <c r="L21" s="119" t="s">
        <v>2</v>
      </c>
    </row>
    <row r="22" spans="2:14" s="2" customFormat="1" ht="24.95" customHeight="1">
      <c r="B22" s="13">
        <v>1</v>
      </c>
      <c r="C22" s="29" t="s">
        <v>26</v>
      </c>
      <c r="D22" s="43">
        <f t="shared" ref="D22:D32" si="0">SUM(E22:G22)</f>
        <v>16</v>
      </c>
      <c r="E22" s="57">
        <f>[1]設置根拠別作業用!D6</f>
        <v>7</v>
      </c>
      <c r="F22" s="72">
        <f>[1]設置根拠別作業用!D22</f>
        <v>6</v>
      </c>
      <c r="G22" s="87">
        <f>[1]設置根拠別作業用!D38</f>
        <v>3</v>
      </c>
      <c r="H22" s="95">
        <f t="shared" ref="H22:H32" si="1">G43+G60+G77</f>
        <v>234</v>
      </c>
      <c r="I22" s="57">
        <f t="shared" ref="I22:I32" si="2">I43+I60+I77</f>
        <v>36</v>
      </c>
      <c r="J22" s="72">
        <f>[1]設置根拠別作業用!I6+[1]設置根拠別作業用!I22+[1]設置根拠別作業用!I38</f>
        <v>120</v>
      </c>
      <c r="K22" s="72">
        <f t="shared" ref="K22:K32" si="3">K43+K60+K77</f>
        <v>31</v>
      </c>
      <c r="L22" s="120">
        <f t="shared" ref="L22:L30" si="4">K22/H22</f>
        <v>0.13247863247863248</v>
      </c>
    </row>
    <row r="23" spans="2:14" s="2" customFormat="1" ht="24.95" customHeight="1">
      <c r="B23" s="14">
        <v>2</v>
      </c>
      <c r="C23" s="30" t="s">
        <v>24</v>
      </c>
      <c r="D23" s="43">
        <f t="shared" si="0"/>
        <v>3</v>
      </c>
      <c r="E23" s="58">
        <f>[1]設置根拠別作業用!D7</f>
        <v>0</v>
      </c>
      <c r="F23" s="73">
        <f>[1]設置根拠別作業用!D23</f>
        <v>2</v>
      </c>
      <c r="G23" s="88">
        <f>[1]設置根拠別作業用!D39</f>
        <v>1</v>
      </c>
      <c r="H23" s="43">
        <f t="shared" si="1"/>
        <v>42</v>
      </c>
      <c r="I23" s="57">
        <f t="shared" si="2"/>
        <v>1</v>
      </c>
      <c r="J23" s="72">
        <f>[1]設置根拠別作業用!I7+[1]設置根拠別作業用!I23+[1]設置根拠別作業用!I39</f>
        <v>38</v>
      </c>
      <c r="K23" s="72">
        <f t="shared" si="3"/>
        <v>17</v>
      </c>
      <c r="L23" s="120">
        <f t="shared" si="4"/>
        <v>0.40476190476190477</v>
      </c>
    </row>
    <row r="24" spans="2:14" s="2" customFormat="1" ht="24.95" customHeight="1">
      <c r="B24" s="14">
        <v>3</v>
      </c>
      <c r="C24" s="30" t="s">
        <v>28</v>
      </c>
      <c r="D24" s="43">
        <f t="shared" si="0"/>
        <v>2</v>
      </c>
      <c r="E24" s="58">
        <f>[1]設置根拠別作業用!D8</f>
        <v>0</v>
      </c>
      <c r="F24" s="73">
        <f>[1]設置根拠別作業用!D24</f>
        <v>2</v>
      </c>
      <c r="G24" s="88">
        <f>[1]設置根拠別作業用!D40</f>
        <v>0</v>
      </c>
      <c r="H24" s="43">
        <f t="shared" si="1"/>
        <v>25</v>
      </c>
      <c r="I24" s="57">
        <f t="shared" si="2"/>
        <v>3</v>
      </c>
      <c r="J24" s="72">
        <f>[1]設置根拠別作業用!I8+[1]設置根拠別作業用!I24+[1]設置根拠別作業用!I40</f>
        <v>20</v>
      </c>
      <c r="K24" s="72">
        <f t="shared" si="3"/>
        <v>12</v>
      </c>
      <c r="L24" s="120">
        <f t="shared" si="4"/>
        <v>0.48</v>
      </c>
    </row>
    <row r="25" spans="2:14" s="2" customFormat="1" ht="24.95" customHeight="1">
      <c r="B25" s="14">
        <v>4</v>
      </c>
      <c r="C25" s="30" t="s">
        <v>29</v>
      </c>
      <c r="D25" s="43">
        <f t="shared" si="0"/>
        <v>3</v>
      </c>
      <c r="E25" s="58">
        <f>[1]設置根拠別作業用!D9</f>
        <v>1</v>
      </c>
      <c r="F25" s="73">
        <f>[1]設置根拠別作業用!D25</f>
        <v>0</v>
      </c>
      <c r="G25" s="88">
        <f>[1]設置根拠別作業用!D41</f>
        <v>2</v>
      </c>
      <c r="H25" s="43">
        <f t="shared" si="1"/>
        <v>25</v>
      </c>
      <c r="I25" s="57">
        <f t="shared" si="2"/>
        <v>4</v>
      </c>
      <c r="J25" s="72">
        <f>[1]設置根拠別作業用!I9+[1]設置根拠別作業用!I25+[1]設置根拠別作業用!I41</f>
        <v>16</v>
      </c>
      <c r="K25" s="72">
        <f t="shared" si="3"/>
        <v>5</v>
      </c>
      <c r="L25" s="120">
        <f t="shared" si="4"/>
        <v>0.2</v>
      </c>
    </row>
    <row r="26" spans="2:14" s="2" customFormat="1" ht="24.95" customHeight="1">
      <c r="B26" s="14">
        <v>5</v>
      </c>
      <c r="C26" s="30" t="s">
        <v>31</v>
      </c>
      <c r="D26" s="43">
        <f t="shared" si="0"/>
        <v>67</v>
      </c>
      <c r="E26" s="58">
        <f>[1]設置根拠別作業用!D10</f>
        <v>20</v>
      </c>
      <c r="F26" s="73">
        <f>[1]設置根拠別作業用!D26</f>
        <v>17</v>
      </c>
      <c r="G26" s="88">
        <f>[1]設置根拠別作業用!D42</f>
        <v>30</v>
      </c>
      <c r="H26" s="43">
        <f t="shared" si="1"/>
        <v>797</v>
      </c>
      <c r="I26" s="57">
        <f t="shared" si="2"/>
        <v>31</v>
      </c>
      <c r="J26" s="72">
        <f>[1]設置根拠別作業用!I10+[1]設置根拠別作業用!I26+[1]設置根拠別作業用!I42</f>
        <v>623</v>
      </c>
      <c r="K26" s="72">
        <f t="shared" si="3"/>
        <v>179</v>
      </c>
      <c r="L26" s="120">
        <f t="shared" si="4"/>
        <v>0.2245922208281054</v>
      </c>
    </row>
    <row r="27" spans="2:14" s="2" customFormat="1" ht="24.95" customHeight="1">
      <c r="B27" s="14">
        <v>6</v>
      </c>
      <c r="C27" s="30" t="s">
        <v>32</v>
      </c>
      <c r="D27" s="43">
        <f t="shared" si="0"/>
        <v>21</v>
      </c>
      <c r="E27" s="58">
        <f>[1]設置根拠別作業用!D11</f>
        <v>5</v>
      </c>
      <c r="F27" s="73">
        <f>[1]設置根拠別作業用!D27</f>
        <v>7</v>
      </c>
      <c r="G27" s="88">
        <f>[1]設置根拠別作業用!D43</f>
        <v>9</v>
      </c>
      <c r="H27" s="43">
        <f t="shared" si="1"/>
        <v>233</v>
      </c>
      <c r="I27" s="57">
        <f t="shared" si="2"/>
        <v>29</v>
      </c>
      <c r="J27" s="72">
        <f>[1]設置根拠別作業用!I11+[1]設置根拠別作業用!I27+[1]設置根拠別作業用!I43</f>
        <v>146</v>
      </c>
      <c r="K27" s="72">
        <f t="shared" si="3"/>
        <v>51</v>
      </c>
      <c r="L27" s="120">
        <f t="shared" si="4"/>
        <v>0.21888412017167383</v>
      </c>
    </row>
    <row r="28" spans="2:14" s="2" customFormat="1" ht="24.95" customHeight="1">
      <c r="B28" s="14">
        <v>7</v>
      </c>
      <c r="C28" s="30" t="s">
        <v>22</v>
      </c>
      <c r="D28" s="43">
        <f t="shared" si="0"/>
        <v>14</v>
      </c>
      <c r="E28" s="58">
        <f>[1]設置根拠別作業用!D12</f>
        <v>1</v>
      </c>
      <c r="F28" s="73">
        <f>[1]設置根拠別作業用!D28</f>
        <v>1</v>
      </c>
      <c r="G28" s="88">
        <f>[1]設置根拠別作業用!D44</f>
        <v>12</v>
      </c>
      <c r="H28" s="43">
        <f t="shared" si="1"/>
        <v>111</v>
      </c>
      <c r="I28" s="57">
        <f t="shared" si="2"/>
        <v>4</v>
      </c>
      <c r="J28" s="72">
        <f>[1]設置根拠別作業用!I12+[1]設置根拠別作業用!I28+[1]設置根拠別作業用!I44</f>
        <v>75</v>
      </c>
      <c r="K28" s="72">
        <f t="shared" si="3"/>
        <v>23</v>
      </c>
      <c r="L28" s="120">
        <f t="shared" si="4"/>
        <v>0.2072072072072072</v>
      </c>
    </row>
    <row r="29" spans="2:14" s="2" customFormat="1" ht="24.95" customHeight="1">
      <c r="B29" s="14">
        <v>8</v>
      </c>
      <c r="C29" s="30" t="s">
        <v>33</v>
      </c>
      <c r="D29" s="43">
        <f t="shared" si="0"/>
        <v>7</v>
      </c>
      <c r="E29" s="58">
        <f>[1]設置根拠別作業用!D13</f>
        <v>0</v>
      </c>
      <c r="F29" s="73">
        <f>[1]設置根拠別作業用!D29</f>
        <v>2</v>
      </c>
      <c r="G29" s="88">
        <f>[1]設置根拠別作業用!D45</f>
        <v>5</v>
      </c>
      <c r="H29" s="43">
        <f t="shared" si="1"/>
        <v>63</v>
      </c>
      <c r="I29" s="57">
        <f t="shared" si="2"/>
        <v>6</v>
      </c>
      <c r="J29" s="72">
        <f>[1]設置根拠別作業用!I13+[1]設置根拠別作業用!I29+[1]設置根拠別作業用!I45</f>
        <v>37</v>
      </c>
      <c r="K29" s="72">
        <f t="shared" si="3"/>
        <v>14</v>
      </c>
      <c r="L29" s="120">
        <f t="shared" si="4"/>
        <v>0.22222222222222221</v>
      </c>
    </row>
    <row r="30" spans="2:14" s="2" customFormat="1" ht="24.95" customHeight="1">
      <c r="B30" s="14">
        <v>9</v>
      </c>
      <c r="C30" s="30" t="s">
        <v>36</v>
      </c>
      <c r="D30" s="43">
        <f t="shared" si="0"/>
        <v>17</v>
      </c>
      <c r="E30" s="58">
        <f>[1]設置根拠別作業用!D14</f>
        <v>8</v>
      </c>
      <c r="F30" s="73">
        <f>[1]設置根拠別作業用!D30</f>
        <v>5</v>
      </c>
      <c r="G30" s="88">
        <f>[1]設置根拠別作業用!D46</f>
        <v>4</v>
      </c>
      <c r="H30" s="43">
        <f t="shared" si="1"/>
        <v>142</v>
      </c>
      <c r="I30" s="57">
        <f t="shared" si="2"/>
        <v>5</v>
      </c>
      <c r="J30" s="72">
        <f>[1]設置根拠別作業用!I14+[1]設置根拠別作業用!I30+[1]設置根拠別作業用!I46</f>
        <v>108</v>
      </c>
      <c r="K30" s="72">
        <f t="shared" si="3"/>
        <v>37</v>
      </c>
      <c r="L30" s="120">
        <f t="shared" si="4"/>
        <v>0.26056338028169013</v>
      </c>
    </row>
    <row r="31" spans="2:14" s="2" customFormat="1" ht="24.95" customHeight="1">
      <c r="B31" s="14">
        <v>10</v>
      </c>
      <c r="C31" s="30" t="s">
        <v>37</v>
      </c>
      <c r="D31" s="43">
        <f t="shared" si="0"/>
        <v>0</v>
      </c>
      <c r="E31" s="58">
        <f>[1]設置根拠別作業用!D15</f>
        <v>0</v>
      </c>
      <c r="F31" s="73">
        <f>[1]設置根拠別作業用!D31</f>
        <v>0</v>
      </c>
      <c r="G31" s="88">
        <f>[1]設置根拠別作業用!D47</f>
        <v>0</v>
      </c>
      <c r="H31" s="43">
        <f t="shared" si="1"/>
        <v>0</v>
      </c>
      <c r="I31" s="57">
        <f t="shared" si="2"/>
        <v>0</v>
      </c>
      <c r="J31" s="72">
        <f>[1]設置根拠別作業用!I15+[1]設置根拠別作業用!I31+[1]設置根拠別作業用!I47</f>
        <v>0</v>
      </c>
      <c r="K31" s="72">
        <f t="shared" si="3"/>
        <v>0</v>
      </c>
      <c r="L31" s="120">
        <v>0</v>
      </c>
    </row>
    <row r="32" spans="2:14" s="2" customFormat="1" ht="24.95" customHeight="1">
      <c r="B32" s="14">
        <v>11</v>
      </c>
      <c r="C32" s="31" t="s">
        <v>10</v>
      </c>
      <c r="D32" s="43">
        <f t="shared" si="0"/>
        <v>23</v>
      </c>
      <c r="E32" s="58">
        <f>[1]設置根拠別作業用!D16</f>
        <v>3</v>
      </c>
      <c r="F32" s="73">
        <f>[1]設置根拠別作業用!D32</f>
        <v>10</v>
      </c>
      <c r="G32" s="88">
        <f>[1]設置根拠別作業用!D48</f>
        <v>10</v>
      </c>
      <c r="H32" s="96">
        <f t="shared" si="1"/>
        <v>231</v>
      </c>
      <c r="I32" s="103">
        <f t="shared" si="2"/>
        <v>24</v>
      </c>
      <c r="J32" s="111">
        <f>[1]設置根拠別作業用!I16+[1]設置根拠別作業用!I32+[1]設置根拠別作業用!I48</f>
        <v>136</v>
      </c>
      <c r="K32" s="72">
        <f t="shared" si="3"/>
        <v>88</v>
      </c>
      <c r="L32" s="120">
        <f>K32/H32</f>
        <v>0.38095238095238093</v>
      </c>
    </row>
    <row r="33" spans="2:14" s="2" customFormat="1" ht="24.95" customHeight="1">
      <c r="B33" s="15" t="s">
        <v>16</v>
      </c>
      <c r="C33" s="32"/>
      <c r="D33" s="44">
        <f t="shared" ref="D33:K33" si="5">SUM(D22:D32)</f>
        <v>173</v>
      </c>
      <c r="E33" s="59">
        <f t="shared" si="5"/>
        <v>45</v>
      </c>
      <c r="F33" s="74">
        <f t="shared" si="5"/>
        <v>52</v>
      </c>
      <c r="G33" s="89">
        <f t="shared" si="5"/>
        <v>76</v>
      </c>
      <c r="H33" s="97">
        <f t="shared" si="5"/>
        <v>1903</v>
      </c>
      <c r="I33" s="84">
        <f t="shared" si="5"/>
        <v>143</v>
      </c>
      <c r="J33" s="59">
        <f t="shared" si="5"/>
        <v>1319</v>
      </c>
      <c r="K33" s="74">
        <f t="shared" si="5"/>
        <v>457</v>
      </c>
      <c r="L33" s="121">
        <f>K33/H33</f>
        <v>0.24014713610089333</v>
      </c>
    </row>
    <row r="34" spans="2:14" s="2" customFormat="1" ht="9.75" customHeight="1">
      <c r="B34" s="16"/>
      <c r="C34" s="33"/>
      <c r="D34" s="45"/>
      <c r="E34" s="60"/>
      <c r="F34" s="60"/>
      <c r="G34" s="60"/>
      <c r="H34" s="45"/>
      <c r="I34" s="60"/>
      <c r="J34" s="60"/>
      <c r="K34" s="60"/>
      <c r="L34" s="122"/>
    </row>
    <row r="35" spans="2:14" s="2" customFormat="1" ht="24.95" customHeight="1">
      <c r="B35" s="17" t="s">
        <v>17</v>
      </c>
      <c r="C35" s="33"/>
      <c r="D35" s="45"/>
      <c r="E35" s="60"/>
      <c r="F35" s="60"/>
      <c r="G35" s="60"/>
      <c r="H35" s="45"/>
      <c r="I35" s="60"/>
      <c r="J35" s="60"/>
      <c r="K35" s="60"/>
      <c r="L35" s="122"/>
    </row>
    <row r="36" spans="2:14" s="2" customFormat="1" ht="24.95" customHeight="1">
      <c r="B36" s="17" t="s">
        <v>18</v>
      </c>
      <c r="C36" s="33"/>
      <c r="D36" s="45"/>
      <c r="E36" s="60"/>
      <c r="F36" s="60"/>
      <c r="G36" s="60"/>
      <c r="H36" s="45"/>
      <c r="I36" s="60"/>
      <c r="J36" s="60"/>
      <c r="K36" s="60"/>
      <c r="L36" s="122"/>
    </row>
    <row r="38" spans="2:14" ht="27" customHeight="1">
      <c r="B38" s="4" t="s">
        <v>3</v>
      </c>
      <c r="C38" s="20"/>
      <c r="D38" s="20"/>
      <c r="E38" s="20"/>
      <c r="F38" s="20"/>
      <c r="G38" s="12"/>
      <c r="H38" s="12"/>
      <c r="I38" s="12"/>
      <c r="J38" s="12"/>
      <c r="K38" s="12"/>
      <c r="L38" s="12"/>
      <c r="M38" s="12"/>
      <c r="N38" s="12"/>
    </row>
    <row r="39" spans="2:14" ht="27" customHeight="1">
      <c r="B39" s="18" t="s">
        <v>19</v>
      </c>
      <c r="C39" s="20"/>
      <c r="D39" s="20"/>
      <c r="E39" s="20"/>
      <c r="F39" s="20"/>
      <c r="G39" s="12"/>
      <c r="H39" s="12"/>
      <c r="I39" s="12"/>
      <c r="J39" s="12"/>
      <c r="K39" s="12"/>
      <c r="L39" s="12"/>
      <c r="M39" s="12"/>
      <c r="N39" s="12"/>
    </row>
    <row r="40" spans="2:14" ht="10.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ht="32.25" customHeight="1">
      <c r="B41" s="19" t="s">
        <v>13</v>
      </c>
      <c r="C41" s="34"/>
      <c r="D41" s="46" t="s">
        <v>40</v>
      </c>
      <c r="E41" s="61"/>
      <c r="F41" s="46" t="s">
        <v>42</v>
      </c>
      <c r="G41" s="61"/>
      <c r="H41" s="46" t="s">
        <v>46</v>
      </c>
      <c r="I41" s="61"/>
      <c r="J41" s="46" t="s">
        <v>50</v>
      </c>
      <c r="K41" s="113"/>
    </row>
    <row r="42" spans="2:14" ht="18">
      <c r="B42" s="6" t="s">
        <v>21</v>
      </c>
      <c r="C42" s="23"/>
      <c r="D42" s="47"/>
      <c r="E42" s="62"/>
      <c r="F42" s="75"/>
      <c r="G42" s="90"/>
      <c r="H42" s="47"/>
      <c r="I42" s="62"/>
      <c r="J42" s="75"/>
      <c r="K42" s="114"/>
    </row>
    <row r="43" spans="2:14" s="2" customFormat="1" ht="20.100000000000001" customHeight="1">
      <c r="B43" s="13">
        <v>1</v>
      </c>
      <c r="C43" s="29" t="s">
        <v>26</v>
      </c>
      <c r="D43" s="48"/>
      <c r="E43" s="63">
        <f>[1]設置根拠別作業用!D6</f>
        <v>7</v>
      </c>
      <c r="F43" s="76"/>
      <c r="G43" s="63">
        <f>[1]設置根拠別作業用!E6</f>
        <v>192</v>
      </c>
      <c r="H43" s="48"/>
      <c r="I43" s="63">
        <f>[1]設置根拠別作業用!F6</f>
        <v>35</v>
      </c>
      <c r="J43" s="76"/>
      <c r="K43" s="115">
        <f>[1]設置根拠別作業用!G6</f>
        <v>18</v>
      </c>
      <c r="L43" s="1"/>
    </row>
    <row r="44" spans="2:14" s="2" customFormat="1" ht="20.100000000000001" customHeight="1">
      <c r="B44" s="14">
        <v>2</v>
      </c>
      <c r="C44" s="30" t="s">
        <v>24</v>
      </c>
      <c r="D44" s="48"/>
      <c r="E44" s="64">
        <f>[1]設置根拠別作業用!D7</f>
        <v>0</v>
      </c>
      <c r="F44" s="77"/>
      <c r="G44" s="64">
        <f>[1]設置根拠別作業用!E7</f>
        <v>0</v>
      </c>
      <c r="H44" s="48"/>
      <c r="I44" s="64">
        <f>[1]設置根拠別作業用!F7</f>
        <v>0</v>
      </c>
      <c r="J44" s="77"/>
      <c r="K44" s="116">
        <f>[1]設置根拠別作業用!G7</f>
        <v>0</v>
      </c>
      <c r="L44" s="1"/>
    </row>
    <row r="45" spans="2:14" s="2" customFormat="1" ht="20.100000000000001" customHeight="1">
      <c r="B45" s="14">
        <v>3</v>
      </c>
      <c r="C45" s="30" t="s">
        <v>30</v>
      </c>
      <c r="D45" s="48"/>
      <c r="E45" s="64">
        <f>[1]設置根拠別作業用!D8</f>
        <v>0</v>
      </c>
      <c r="F45" s="77"/>
      <c r="G45" s="64">
        <f>[1]設置根拠別作業用!E8</f>
        <v>0</v>
      </c>
      <c r="H45" s="48"/>
      <c r="I45" s="64">
        <f>[1]設置根拠別作業用!F8</f>
        <v>0</v>
      </c>
      <c r="J45" s="77"/>
      <c r="K45" s="116">
        <f>[1]設置根拠別作業用!G8</f>
        <v>0</v>
      </c>
      <c r="L45" s="1"/>
    </row>
    <row r="46" spans="2:14" s="2" customFormat="1" ht="20.100000000000001" customHeight="1">
      <c r="B46" s="14">
        <v>4</v>
      </c>
      <c r="C46" s="30" t="s">
        <v>29</v>
      </c>
      <c r="D46" s="48"/>
      <c r="E46" s="64">
        <f>[1]設置根拠別作業用!D9</f>
        <v>1</v>
      </c>
      <c r="F46" s="77"/>
      <c r="G46" s="64">
        <f>[1]設置根拠別作業用!E9</f>
        <v>11</v>
      </c>
      <c r="H46" s="48"/>
      <c r="I46" s="64">
        <f>[1]設置根拠別作業用!F9</f>
        <v>0</v>
      </c>
      <c r="J46" s="77"/>
      <c r="K46" s="116">
        <f>[1]設置根拠別作業用!G9</f>
        <v>4</v>
      </c>
      <c r="L46" s="1"/>
    </row>
    <row r="47" spans="2:14" s="2" customFormat="1" ht="20.100000000000001" customHeight="1">
      <c r="B47" s="14">
        <v>5</v>
      </c>
      <c r="C47" s="30" t="s">
        <v>31</v>
      </c>
      <c r="D47" s="48"/>
      <c r="E47" s="64">
        <f>[1]設置根拠別作業用!D10</f>
        <v>20</v>
      </c>
      <c r="F47" s="77"/>
      <c r="G47" s="64">
        <f>[1]設置根拠別作業用!E10</f>
        <v>229</v>
      </c>
      <c r="H47" s="48"/>
      <c r="I47" s="64">
        <f>[1]設置根拠別作業用!F10</f>
        <v>5</v>
      </c>
      <c r="J47" s="77"/>
      <c r="K47" s="116">
        <f>[1]設置根拠別作業用!G10</f>
        <v>49</v>
      </c>
      <c r="L47" s="1"/>
    </row>
    <row r="48" spans="2:14" s="2" customFormat="1" ht="20.100000000000001" customHeight="1">
      <c r="B48" s="14">
        <v>6</v>
      </c>
      <c r="C48" s="30" t="s">
        <v>32</v>
      </c>
      <c r="D48" s="48"/>
      <c r="E48" s="64">
        <f>[1]設置根拠別作業用!D11</f>
        <v>5</v>
      </c>
      <c r="F48" s="77"/>
      <c r="G48" s="64">
        <f>[1]設置根拠別作業用!E11</f>
        <v>84</v>
      </c>
      <c r="H48" s="48"/>
      <c r="I48" s="64">
        <f>[1]設置根拠別作業用!F11</f>
        <v>15</v>
      </c>
      <c r="J48" s="77"/>
      <c r="K48" s="116">
        <f>[1]設置根拠別作業用!G11</f>
        <v>13</v>
      </c>
      <c r="L48" s="1"/>
    </row>
    <row r="49" spans="2:14" s="2" customFormat="1" ht="20.100000000000001" customHeight="1">
      <c r="B49" s="14">
        <v>7</v>
      </c>
      <c r="C49" s="30" t="s">
        <v>22</v>
      </c>
      <c r="D49" s="48"/>
      <c r="E49" s="64">
        <f>[1]設置根拠別作業用!D12</f>
        <v>1</v>
      </c>
      <c r="F49" s="77"/>
      <c r="G49" s="64">
        <f>[1]設置根拠別作業用!E12</f>
        <v>14</v>
      </c>
      <c r="H49" s="48"/>
      <c r="I49" s="64">
        <f>[1]設置根拠別作業用!F12</f>
        <v>0</v>
      </c>
      <c r="J49" s="77"/>
      <c r="K49" s="116">
        <f>[1]設置根拠別作業用!G12</f>
        <v>5</v>
      </c>
      <c r="L49" s="1"/>
    </row>
    <row r="50" spans="2:14" s="2" customFormat="1" ht="20.100000000000001" customHeight="1">
      <c r="B50" s="14">
        <v>8</v>
      </c>
      <c r="C50" s="30" t="s">
        <v>33</v>
      </c>
      <c r="D50" s="48"/>
      <c r="E50" s="64">
        <f>[1]設置根拠別作業用!D13</f>
        <v>0</v>
      </c>
      <c r="F50" s="77"/>
      <c r="G50" s="64">
        <f>[1]設置根拠別作業用!E13</f>
        <v>0</v>
      </c>
      <c r="H50" s="48"/>
      <c r="I50" s="64">
        <f>[1]設置根拠別作業用!F13</f>
        <v>0</v>
      </c>
      <c r="J50" s="77"/>
      <c r="K50" s="116">
        <f>[1]設置根拠別作業用!G13</f>
        <v>0</v>
      </c>
      <c r="L50" s="1"/>
    </row>
    <row r="51" spans="2:14" s="2" customFormat="1" ht="20.100000000000001" customHeight="1">
      <c r="B51" s="14">
        <v>9</v>
      </c>
      <c r="C51" s="30" t="s">
        <v>36</v>
      </c>
      <c r="D51" s="48"/>
      <c r="E51" s="64">
        <f>[1]設置根拠別作業用!D14</f>
        <v>8</v>
      </c>
      <c r="F51" s="77"/>
      <c r="G51" s="64">
        <f>[1]設置根拠別作業用!E14</f>
        <v>64</v>
      </c>
      <c r="H51" s="48"/>
      <c r="I51" s="64">
        <f>[1]設置根拠別作業用!F14</f>
        <v>0</v>
      </c>
      <c r="J51" s="77"/>
      <c r="K51" s="116">
        <f>[1]設置根拠別作業用!G14</f>
        <v>22</v>
      </c>
      <c r="L51" s="1"/>
    </row>
    <row r="52" spans="2:14" s="2" customFormat="1" ht="20.100000000000001" customHeight="1">
      <c r="B52" s="14">
        <v>10</v>
      </c>
      <c r="C52" s="30" t="s">
        <v>37</v>
      </c>
      <c r="D52" s="48"/>
      <c r="E52" s="64">
        <f>[1]設置根拠別作業用!D15</f>
        <v>0</v>
      </c>
      <c r="F52" s="77"/>
      <c r="G52" s="64">
        <f>[1]設置根拠別作業用!E15</f>
        <v>0</v>
      </c>
      <c r="H52" s="48"/>
      <c r="I52" s="64">
        <f>[1]設置根拠別作業用!F15</f>
        <v>0</v>
      </c>
      <c r="J52" s="77"/>
      <c r="K52" s="116">
        <f>[1]設置根拠別作業用!G15</f>
        <v>0</v>
      </c>
      <c r="L52" s="1"/>
    </row>
    <row r="53" spans="2:14" s="2" customFormat="1" ht="20.100000000000001" customHeight="1">
      <c r="B53" s="14">
        <v>11</v>
      </c>
      <c r="C53" s="31" t="s">
        <v>10</v>
      </c>
      <c r="D53" s="48"/>
      <c r="E53" s="64">
        <f>[1]設置根拠別作業用!D16</f>
        <v>3</v>
      </c>
      <c r="F53" s="77"/>
      <c r="G53" s="64">
        <f>[1]設置根拠別作業用!E16</f>
        <v>32</v>
      </c>
      <c r="H53" s="48"/>
      <c r="I53" s="64">
        <f>[1]設置根拠別作業用!F16</f>
        <v>2</v>
      </c>
      <c r="J53" s="77"/>
      <c r="K53" s="116">
        <f>[1]設置根拠別作業用!G16</f>
        <v>19</v>
      </c>
      <c r="L53" s="1"/>
    </row>
    <row r="54" spans="2:14" s="2" customFormat="1" ht="20.100000000000001" customHeight="1">
      <c r="B54" s="15" t="s">
        <v>16</v>
      </c>
      <c r="C54" s="32"/>
      <c r="D54" s="49"/>
      <c r="E54" s="65">
        <f>SUM(E43:E53)</f>
        <v>45</v>
      </c>
      <c r="F54" s="78"/>
      <c r="G54" s="65">
        <f>SUM(G43:G53)</f>
        <v>626</v>
      </c>
      <c r="H54" s="49"/>
      <c r="I54" s="65">
        <f>SUM(I43:I53)</f>
        <v>57</v>
      </c>
      <c r="J54" s="78"/>
      <c r="K54" s="117">
        <f>SUM(K43:K53)</f>
        <v>130</v>
      </c>
      <c r="L54" s="1"/>
    </row>
    <row r="56" spans="2:14" ht="27" customHeight="1">
      <c r="B56" s="18" t="s">
        <v>23</v>
      </c>
      <c r="C56" s="20"/>
      <c r="D56" s="20"/>
      <c r="E56" s="20"/>
      <c r="F56" s="20"/>
      <c r="G56" s="12"/>
      <c r="H56" s="12"/>
      <c r="I56" s="12"/>
      <c r="J56" s="12"/>
      <c r="K56" s="12"/>
      <c r="L56" s="12"/>
      <c r="M56" s="12"/>
      <c r="N56" s="12"/>
    </row>
    <row r="57" spans="2:14" ht="10.5" customHeigh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4" ht="32.25" customHeight="1">
      <c r="B58" s="19" t="s">
        <v>13</v>
      </c>
      <c r="C58" s="34"/>
      <c r="D58" s="46" t="s">
        <v>40</v>
      </c>
      <c r="E58" s="61"/>
      <c r="F58" s="46" t="s">
        <v>42</v>
      </c>
      <c r="G58" s="61"/>
      <c r="H58" s="46" t="s">
        <v>46</v>
      </c>
      <c r="I58" s="61"/>
      <c r="J58" s="46" t="s">
        <v>50</v>
      </c>
      <c r="K58" s="113"/>
    </row>
    <row r="59" spans="2:14" ht="18">
      <c r="B59" s="6" t="s">
        <v>21</v>
      </c>
      <c r="C59" s="23"/>
      <c r="D59" s="47"/>
      <c r="E59" s="62"/>
      <c r="F59" s="75"/>
      <c r="G59" s="90"/>
      <c r="H59" s="47"/>
      <c r="I59" s="62"/>
      <c r="J59" s="75"/>
      <c r="K59" s="114"/>
    </row>
    <row r="60" spans="2:14" s="2" customFormat="1" ht="20.100000000000001" customHeight="1">
      <c r="B60" s="13">
        <v>1</v>
      </c>
      <c r="C60" s="29" t="s">
        <v>26</v>
      </c>
      <c r="D60" s="48"/>
      <c r="E60" s="63">
        <f>[1]設置根拠別作業用!D22</f>
        <v>6</v>
      </c>
      <c r="F60" s="76"/>
      <c r="G60" s="63">
        <f>[1]設置根拠別作業用!E22</f>
        <v>27</v>
      </c>
      <c r="H60" s="48"/>
      <c r="I60" s="63">
        <f>[1]設置根拠別作業用!F22</f>
        <v>1</v>
      </c>
      <c r="J60" s="76"/>
      <c r="K60" s="115">
        <f>[1]設置根拠別作業用!G22</f>
        <v>10</v>
      </c>
      <c r="L60" s="1"/>
    </row>
    <row r="61" spans="2:14" s="2" customFormat="1" ht="20.100000000000001" customHeight="1">
      <c r="B61" s="14">
        <v>2</v>
      </c>
      <c r="C61" s="30" t="s">
        <v>24</v>
      </c>
      <c r="D61" s="48"/>
      <c r="E61" s="63">
        <f>[1]設置根拠別作業用!D23</f>
        <v>2</v>
      </c>
      <c r="F61" s="76"/>
      <c r="G61" s="63">
        <f>[1]設置根拠別作業用!E23</f>
        <v>38</v>
      </c>
      <c r="H61" s="48"/>
      <c r="I61" s="63">
        <f>[1]設置根拠別作業用!F23</f>
        <v>0</v>
      </c>
      <c r="J61" s="76"/>
      <c r="K61" s="115">
        <f>[1]設置根拠別作業用!G23</f>
        <v>16</v>
      </c>
      <c r="L61" s="1"/>
    </row>
    <row r="62" spans="2:14" s="2" customFormat="1" ht="20.100000000000001" customHeight="1">
      <c r="B62" s="14">
        <v>3</v>
      </c>
      <c r="C62" s="30" t="s">
        <v>30</v>
      </c>
      <c r="D62" s="48"/>
      <c r="E62" s="63">
        <f>[1]設置根拠別作業用!D24</f>
        <v>2</v>
      </c>
      <c r="F62" s="76"/>
      <c r="G62" s="63">
        <f>[1]設置根拠別作業用!E24</f>
        <v>25</v>
      </c>
      <c r="H62" s="48"/>
      <c r="I62" s="63">
        <f>[1]設置根拠別作業用!F24</f>
        <v>3</v>
      </c>
      <c r="J62" s="76"/>
      <c r="K62" s="115">
        <f>[1]設置根拠別作業用!G24</f>
        <v>12</v>
      </c>
      <c r="L62" s="1"/>
    </row>
    <row r="63" spans="2:14" s="2" customFormat="1" ht="20.100000000000001" customHeight="1">
      <c r="B63" s="14">
        <v>4</v>
      </c>
      <c r="C63" s="30" t="s">
        <v>29</v>
      </c>
      <c r="D63" s="48"/>
      <c r="E63" s="63">
        <f>[1]設置根拠別作業用!D25</f>
        <v>0</v>
      </c>
      <c r="F63" s="76"/>
      <c r="G63" s="63">
        <f>[1]設置根拠別作業用!E25</f>
        <v>0</v>
      </c>
      <c r="H63" s="48"/>
      <c r="I63" s="63">
        <f>[1]設置根拠別作業用!F25</f>
        <v>0</v>
      </c>
      <c r="J63" s="76"/>
      <c r="K63" s="115">
        <f>[1]設置根拠別作業用!G25</f>
        <v>0</v>
      </c>
      <c r="L63" s="1"/>
    </row>
    <row r="64" spans="2:14" s="2" customFormat="1" ht="20.100000000000001" customHeight="1">
      <c r="B64" s="14">
        <v>5</v>
      </c>
      <c r="C64" s="30" t="s">
        <v>31</v>
      </c>
      <c r="D64" s="48"/>
      <c r="E64" s="63">
        <f>[1]設置根拠別作業用!D26</f>
        <v>17</v>
      </c>
      <c r="F64" s="76"/>
      <c r="G64" s="63">
        <f>[1]設置根拠別作業用!E26</f>
        <v>218</v>
      </c>
      <c r="H64" s="48"/>
      <c r="I64" s="63">
        <f>[1]設置根拠別作業用!F26</f>
        <v>10</v>
      </c>
      <c r="J64" s="76"/>
      <c r="K64" s="115">
        <f>[1]設置根拠別作業用!G26</f>
        <v>45</v>
      </c>
      <c r="L64" s="1"/>
    </row>
    <row r="65" spans="2:14" s="2" customFormat="1" ht="20.100000000000001" customHeight="1">
      <c r="B65" s="14">
        <v>6</v>
      </c>
      <c r="C65" s="30" t="s">
        <v>32</v>
      </c>
      <c r="D65" s="48"/>
      <c r="E65" s="63">
        <f>[1]設置根拠別作業用!D27</f>
        <v>7</v>
      </c>
      <c r="F65" s="76"/>
      <c r="G65" s="63">
        <f>[1]設置根拠別作業用!E27</f>
        <v>56</v>
      </c>
      <c r="H65" s="48"/>
      <c r="I65" s="63">
        <f>[1]設置根拠別作業用!F27</f>
        <v>5</v>
      </c>
      <c r="J65" s="76"/>
      <c r="K65" s="115">
        <f>[1]設置根拠別作業用!G27</f>
        <v>21</v>
      </c>
      <c r="L65" s="1"/>
    </row>
    <row r="66" spans="2:14" s="2" customFormat="1" ht="20.100000000000001" customHeight="1">
      <c r="B66" s="14">
        <v>7</v>
      </c>
      <c r="C66" s="30" t="s">
        <v>22</v>
      </c>
      <c r="D66" s="48"/>
      <c r="E66" s="63">
        <f>[1]設置根拠別作業用!D28</f>
        <v>1</v>
      </c>
      <c r="F66" s="76"/>
      <c r="G66" s="63">
        <f>[1]設置根拠別作業用!E28</f>
        <v>10</v>
      </c>
      <c r="H66" s="48"/>
      <c r="I66" s="63">
        <f>[1]設置根拠別作業用!F28</f>
        <v>0</v>
      </c>
      <c r="J66" s="76"/>
      <c r="K66" s="115">
        <f>[1]設置根拠別作業用!G28</f>
        <v>3</v>
      </c>
      <c r="L66" s="1"/>
    </row>
    <row r="67" spans="2:14" s="2" customFormat="1" ht="20.100000000000001" customHeight="1">
      <c r="B67" s="14">
        <v>8</v>
      </c>
      <c r="C67" s="30" t="s">
        <v>33</v>
      </c>
      <c r="D67" s="48"/>
      <c r="E67" s="63">
        <f>[1]設置根拠別作業用!D29</f>
        <v>2</v>
      </c>
      <c r="F67" s="76"/>
      <c r="G67" s="63">
        <f>[1]設置根拠別作業用!E29</f>
        <v>15</v>
      </c>
      <c r="H67" s="48"/>
      <c r="I67" s="63">
        <f>[1]設置根拠別作業用!F29</f>
        <v>1</v>
      </c>
      <c r="J67" s="76"/>
      <c r="K67" s="115">
        <f>[1]設置根拠別作業用!G29</f>
        <v>8</v>
      </c>
      <c r="L67" s="1"/>
    </row>
    <row r="68" spans="2:14" s="2" customFormat="1" ht="20.100000000000001" customHeight="1">
      <c r="B68" s="14">
        <v>9</v>
      </c>
      <c r="C68" s="30" t="s">
        <v>36</v>
      </c>
      <c r="D68" s="48"/>
      <c r="E68" s="63">
        <f>[1]設置根拠別作業用!D30</f>
        <v>5</v>
      </c>
      <c r="F68" s="76"/>
      <c r="G68" s="63">
        <f>[1]設置根拠別作業用!E30</f>
        <v>62</v>
      </c>
      <c r="H68" s="48"/>
      <c r="I68" s="63">
        <f>[1]設置根拠別作業用!F30</f>
        <v>5</v>
      </c>
      <c r="J68" s="76"/>
      <c r="K68" s="115">
        <f>[1]設置根拠別作業用!G30</f>
        <v>14</v>
      </c>
      <c r="L68" s="1"/>
    </row>
    <row r="69" spans="2:14" s="2" customFormat="1" ht="20.100000000000001" customHeight="1">
      <c r="B69" s="14">
        <v>10</v>
      </c>
      <c r="C69" s="30" t="s">
        <v>37</v>
      </c>
      <c r="D69" s="48"/>
      <c r="E69" s="63">
        <f>[1]設置根拠別作業用!D31</f>
        <v>0</v>
      </c>
      <c r="F69" s="76"/>
      <c r="G69" s="63">
        <f>[1]設置根拠別作業用!E31</f>
        <v>0</v>
      </c>
      <c r="H69" s="48"/>
      <c r="I69" s="63">
        <f>[1]設置根拠別作業用!F31</f>
        <v>0</v>
      </c>
      <c r="J69" s="76"/>
      <c r="K69" s="115">
        <f>[1]設置根拠別作業用!G31</f>
        <v>0</v>
      </c>
      <c r="L69" s="1"/>
    </row>
    <row r="70" spans="2:14" s="2" customFormat="1" ht="20.100000000000001" customHeight="1">
      <c r="B70" s="14">
        <v>11</v>
      </c>
      <c r="C70" s="31" t="s">
        <v>10</v>
      </c>
      <c r="D70" s="48"/>
      <c r="E70" s="63">
        <f>[1]設置根拠別作業用!D32</f>
        <v>10</v>
      </c>
      <c r="F70" s="76"/>
      <c r="G70" s="63">
        <f>[1]設置根拠別作業用!E32</f>
        <v>117</v>
      </c>
      <c r="H70" s="48"/>
      <c r="I70" s="63">
        <f>[1]設置根拠別作業用!F32</f>
        <v>14</v>
      </c>
      <c r="J70" s="76"/>
      <c r="K70" s="115">
        <f>[1]設置根拠別作業用!G32</f>
        <v>47</v>
      </c>
      <c r="L70" s="1"/>
    </row>
    <row r="71" spans="2:14" s="2" customFormat="1" ht="20.100000000000001" customHeight="1">
      <c r="B71" s="15" t="s">
        <v>16</v>
      </c>
      <c r="C71" s="32"/>
      <c r="D71" s="49"/>
      <c r="E71" s="65">
        <f>SUM(E60:E70)</f>
        <v>52</v>
      </c>
      <c r="F71" s="78"/>
      <c r="G71" s="65">
        <f>SUM(G60:G70)</f>
        <v>568</v>
      </c>
      <c r="H71" s="49"/>
      <c r="I71" s="65">
        <f>SUM(I60:I70)</f>
        <v>39</v>
      </c>
      <c r="J71" s="78"/>
      <c r="K71" s="117">
        <f>SUM(K60:K70)</f>
        <v>176</v>
      </c>
      <c r="L71" s="1"/>
    </row>
    <row r="73" spans="2:14" ht="27" customHeight="1">
      <c r="B73" s="18" t="s">
        <v>25</v>
      </c>
      <c r="C73" s="20"/>
      <c r="D73" s="20"/>
      <c r="E73" s="20"/>
      <c r="F73" s="20"/>
      <c r="G73" s="12"/>
      <c r="H73" s="12"/>
      <c r="I73" s="12"/>
      <c r="J73" s="12"/>
      <c r="K73" s="12"/>
      <c r="L73" s="12"/>
      <c r="M73" s="12"/>
      <c r="N73" s="12"/>
    </row>
    <row r="74" spans="2:14" ht="10.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2:14" ht="32.25" customHeight="1">
      <c r="B75" s="19" t="s">
        <v>13</v>
      </c>
      <c r="C75" s="34"/>
      <c r="D75" s="46" t="s">
        <v>40</v>
      </c>
      <c r="E75" s="61"/>
      <c r="F75" s="46" t="s">
        <v>42</v>
      </c>
      <c r="G75" s="61"/>
      <c r="H75" s="46" t="s">
        <v>46</v>
      </c>
      <c r="I75" s="61"/>
      <c r="J75" s="46" t="s">
        <v>50</v>
      </c>
      <c r="K75" s="113"/>
    </row>
    <row r="76" spans="2:14" ht="18">
      <c r="B76" s="6" t="s">
        <v>21</v>
      </c>
      <c r="C76" s="23"/>
      <c r="D76" s="47"/>
      <c r="E76" s="62"/>
      <c r="F76" s="75"/>
      <c r="G76" s="90"/>
      <c r="H76" s="47"/>
      <c r="I76" s="62"/>
      <c r="J76" s="75"/>
      <c r="K76" s="114"/>
    </row>
    <row r="77" spans="2:14" s="2" customFormat="1" ht="20.100000000000001" customHeight="1">
      <c r="B77" s="13">
        <v>1</v>
      </c>
      <c r="C77" s="29" t="s">
        <v>26</v>
      </c>
      <c r="D77" s="48"/>
      <c r="E77" s="63">
        <f>[1]設置根拠別作業用!D38</f>
        <v>3</v>
      </c>
      <c r="F77" s="76"/>
      <c r="G77" s="63">
        <f>[1]設置根拠別作業用!E38</f>
        <v>15</v>
      </c>
      <c r="H77" s="48"/>
      <c r="I77" s="63">
        <f>[1]設置根拠別作業用!F38</f>
        <v>0</v>
      </c>
      <c r="J77" s="76"/>
      <c r="K77" s="115">
        <f>[1]設置根拠別作業用!G38</f>
        <v>3</v>
      </c>
      <c r="L77" s="1"/>
    </row>
    <row r="78" spans="2:14" s="2" customFormat="1" ht="20.100000000000001" customHeight="1">
      <c r="B78" s="14">
        <v>2</v>
      </c>
      <c r="C78" s="30" t="s">
        <v>24</v>
      </c>
      <c r="D78" s="48"/>
      <c r="E78" s="63">
        <f>[1]設置根拠別作業用!D39</f>
        <v>1</v>
      </c>
      <c r="F78" s="76"/>
      <c r="G78" s="63">
        <f>[1]設置根拠別作業用!E39</f>
        <v>4</v>
      </c>
      <c r="H78" s="48"/>
      <c r="I78" s="63">
        <f>[1]設置根拠別作業用!F39</f>
        <v>1</v>
      </c>
      <c r="J78" s="76"/>
      <c r="K78" s="115">
        <f>[1]設置根拠別作業用!G39</f>
        <v>1</v>
      </c>
      <c r="L78" s="1"/>
    </row>
    <row r="79" spans="2:14" s="2" customFormat="1" ht="20.100000000000001" customHeight="1">
      <c r="B79" s="14">
        <v>3</v>
      </c>
      <c r="C79" s="30" t="s">
        <v>30</v>
      </c>
      <c r="D79" s="48"/>
      <c r="E79" s="63">
        <f>[1]設置根拠別作業用!D40</f>
        <v>0</v>
      </c>
      <c r="F79" s="76"/>
      <c r="G79" s="63">
        <f>[1]設置根拠別作業用!E40</f>
        <v>0</v>
      </c>
      <c r="H79" s="48"/>
      <c r="I79" s="63">
        <f>[1]設置根拠別作業用!F40</f>
        <v>0</v>
      </c>
      <c r="J79" s="76"/>
      <c r="K79" s="115">
        <f>[1]設置根拠別作業用!G40</f>
        <v>0</v>
      </c>
      <c r="L79" s="1"/>
    </row>
    <row r="80" spans="2:14" s="2" customFormat="1" ht="20.100000000000001" customHeight="1">
      <c r="B80" s="14">
        <v>4</v>
      </c>
      <c r="C80" s="30" t="s">
        <v>29</v>
      </c>
      <c r="D80" s="48"/>
      <c r="E80" s="63">
        <f>[1]設置根拠別作業用!D41</f>
        <v>2</v>
      </c>
      <c r="F80" s="76"/>
      <c r="G80" s="63">
        <f>[1]設置根拠別作業用!E41</f>
        <v>14</v>
      </c>
      <c r="H80" s="48"/>
      <c r="I80" s="63">
        <f>[1]設置根拠別作業用!F41</f>
        <v>4</v>
      </c>
      <c r="J80" s="76"/>
      <c r="K80" s="115">
        <f>[1]設置根拠別作業用!G41</f>
        <v>1</v>
      </c>
      <c r="L80" s="1"/>
    </row>
    <row r="81" spans="2:12" s="2" customFormat="1" ht="20.100000000000001" customHeight="1">
      <c r="B81" s="14">
        <v>5</v>
      </c>
      <c r="C81" s="30" t="s">
        <v>31</v>
      </c>
      <c r="D81" s="48"/>
      <c r="E81" s="63">
        <f>[1]設置根拠別作業用!D42</f>
        <v>30</v>
      </c>
      <c r="F81" s="76"/>
      <c r="G81" s="63">
        <f>[1]設置根拠別作業用!E42</f>
        <v>350</v>
      </c>
      <c r="H81" s="48"/>
      <c r="I81" s="63">
        <f>[1]設置根拠別作業用!F42</f>
        <v>16</v>
      </c>
      <c r="J81" s="76"/>
      <c r="K81" s="115">
        <f>[1]設置根拠別作業用!G42</f>
        <v>85</v>
      </c>
      <c r="L81" s="1"/>
    </row>
    <row r="82" spans="2:12" s="2" customFormat="1" ht="20.100000000000001" customHeight="1">
      <c r="B82" s="14">
        <v>6</v>
      </c>
      <c r="C82" s="30" t="s">
        <v>32</v>
      </c>
      <c r="D82" s="48"/>
      <c r="E82" s="63">
        <f>[1]設置根拠別作業用!D43</f>
        <v>9</v>
      </c>
      <c r="F82" s="76"/>
      <c r="G82" s="63">
        <f>[1]設置根拠別作業用!E43</f>
        <v>93</v>
      </c>
      <c r="H82" s="48"/>
      <c r="I82" s="63">
        <f>[1]設置根拠別作業用!F43</f>
        <v>9</v>
      </c>
      <c r="J82" s="76"/>
      <c r="K82" s="115">
        <f>[1]設置根拠別作業用!G43</f>
        <v>17</v>
      </c>
      <c r="L82" s="1"/>
    </row>
    <row r="83" spans="2:12" s="2" customFormat="1" ht="20.100000000000001" customHeight="1">
      <c r="B83" s="14">
        <v>7</v>
      </c>
      <c r="C83" s="30" t="s">
        <v>22</v>
      </c>
      <c r="D83" s="48"/>
      <c r="E83" s="63">
        <f>[1]設置根拠別作業用!D44</f>
        <v>12</v>
      </c>
      <c r="F83" s="76"/>
      <c r="G83" s="63">
        <f>[1]設置根拠別作業用!E44</f>
        <v>87</v>
      </c>
      <c r="H83" s="48"/>
      <c r="I83" s="63">
        <f>[1]設置根拠別作業用!F44</f>
        <v>4</v>
      </c>
      <c r="J83" s="76"/>
      <c r="K83" s="115">
        <f>[1]設置根拠別作業用!G44</f>
        <v>15</v>
      </c>
      <c r="L83" s="1"/>
    </row>
    <row r="84" spans="2:12" s="2" customFormat="1" ht="20.100000000000001" customHeight="1">
      <c r="B84" s="14">
        <v>8</v>
      </c>
      <c r="C84" s="30" t="s">
        <v>33</v>
      </c>
      <c r="D84" s="48"/>
      <c r="E84" s="63">
        <f>[1]設置根拠別作業用!D45</f>
        <v>5</v>
      </c>
      <c r="F84" s="76"/>
      <c r="G84" s="63">
        <f>[1]設置根拠別作業用!E45</f>
        <v>48</v>
      </c>
      <c r="H84" s="48"/>
      <c r="I84" s="63">
        <f>[1]設置根拠別作業用!F45</f>
        <v>5</v>
      </c>
      <c r="J84" s="76"/>
      <c r="K84" s="115">
        <f>[1]設置根拠別作業用!G45</f>
        <v>6</v>
      </c>
      <c r="L84" s="1"/>
    </row>
    <row r="85" spans="2:12" s="2" customFormat="1" ht="20.100000000000001" customHeight="1">
      <c r="B85" s="14">
        <v>9</v>
      </c>
      <c r="C85" s="30" t="s">
        <v>36</v>
      </c>
      <c r="D85" s="48"/>
      <c r="E85" s="63">
        <f>[1]設置根拠別作業用!D46</f>
        <v>4</v>
      </c>
      <c r="F85" s="76"/>
      <c r="G85" s="63">
        <f>[1]設置根拠別作業用!E46</f>
        <v>16</v>
      </c>
      <c r="H85" s="48"/>
      <c r="I85" s="63">
        <f>[1]設置根拠別作業用!F46</f>
        <v>0</v>
      </c>
      <c r="J85" s="76"/>
      <c r="K85" s="115">
        <f>[1]設置根拠別作業用!G46</f>
        <v>1</v>
      </c>
      <c r="L85" s="1"/>
    </row>
    <row r="86" spans="2:12" s="2" customFormat="1" ht="20.100000000000001" customHeight="1">
      <c r="B86" s="14">
        <v>10</v>
      </c>
      <c r="C86" s="30" t="s">
        <v>37</v>
      </c>
      <c r="D86" s="48"/>
      <c r="E86" s="63">
        <f>[1]設置根拠別作業用!D47</f>
        <v>0</v>
      </c>
      <c r="F86" s="76"/>
      <c r="G86" s="63">
        <f>[1]設置根拠別作業用!E47</f>
        <v>0</v>
      </c>
      <c r="H86" s="48"/>
      <c r="I86" s="63">
        <f>[1]設置根拠別作業用!F47</f>
        <v>0</v>
      </c>
      <c r="J86" s="76"/>
      <c r="K86" s="115">
        <f>[1]設置根拠別作業用!G47</f>
        <v>0</v>
      </c>
      <c r="L86" s="1"/>
    </row>
    <row r="87" spans="2:12" s="2" customFormat="1" ht="20.100000000000001" customHeight="1">
      <c r="B87" s="14">
        <v>11</v>
      </c>
      <c r="C87" s="31" t="s">
        <v>10</v>
      </c>
      <c r="D87" s="48"/>
      <c r="E87" s="63">
        <f>[1]設置根拠別作業用!D48</f>
        <v>10</v>
      </c>
      <c r="F87" s="76"/>
      <c r="G87" s="63">
        <f>[1]設置根拠別作業用!E48</f>
        <v>82</v>
      </c>
      <c r="H87" s="48"/>
      <c r="I87" s="63">
        <f>[1]設置根拠別作業用!F48</f>
        <v>8</v>
      </c>
      <c r="J87" s="76"/>
      <c r="K87" s="115">
        <f>[1]設置根拠別作業用!G48</f>
        <v>22</v>
      </c>
      <c r="L87" s="1"/>
    </row>
    <row r="88" spans="2:12" s="2" customFormat="1" ht="20.100000000000001" customHeight="1">
      <c r="B88" s="15" t="s">
        <v>16</v>
      </c>
      <c r="C88" s="32"/>
      <c r="D88" s="49"/>
      <c r="E88" s="65">
        <f>SUM(E77:E87)</f>
        <v>76</v>
      </c>
      <c r="F88" s="78"/>
      <c r="G88" s="65">
        <f>SUM(G77:G87)</f>
        <v>709</v>
      </c>
      <c r="H88" s="49"/>
      <c r="I88" s="65">
        <f>SUM(I77:I87)</f>
        <v>47</v>
      </c>
      <c r="J88" s="78"/>
      <c r="K88" s="117">
        <f>SUM(K77:K87)</f>
        <v>151</v>
      </c>
      <c r="L88" s="1"/>
    </row>
  </sheetData>
  <mergeCells count="25">
    <mergeCell ref="L4:N4"/>
    <mergeCell ref="L5:N5"/>
    <mergeCell ref="B8:C8"/>
    <mergeCell ref="B10:C10"/>
    <mergeCell ref="D10:E10"/>
    <mergeCell ref="F10:I10"/>
    <mergeCell ref="B11:C11"/>
    <mergeCell ref="B12:C12"/>
    <mergeCell ref="B13:C13"/>
    <mergeCell ref="B14:C14"/>
    <mergeCell ref="B15:C15"/>
    <mergeCell ref="B16:J16"/>
    <mergeCell ref="B18:F18"/>
    <mergeCell ref="B20:C20"/>
    <mergeCell ref="B21:C21"/>
    <mergeCell ref="B33:C33"/>
    <mergeCell ref="B41:C41"/>
    <mergeCell ref="B42:C42"/>
    <mergeCell ref="B54:C54"/>
    <mergeCell ref="B58:C58"/>
    <mergeCell ref="B59:C59"/>
    <mergeCell ref="B71:C71"/>
    <mergeCell ref="B75:C75"/>
    <mergeCell ref="B76:C76"/>
    <mergeCell ref="B88:C88"/>
  </mergeCells>
  <phoneticPr fontId="2"/>
  <pageMargins left="0.25" right="0.25" top="0.75" bottom="0.75" header="0.3" footer="0.3"/>
  <pageSetup paperSize="9" scale="72" fitToWidth="1" fitToHeight="0" orientation="portrait" usePrinterDefaults="1" r:id="rId1"/>
  <headerFooter alignWithMargins="0">
    <oddFooter>&amp;C-&amp;P&amp;[-</oddFooter>
  </headerFooter>
  <rowBreaks count="1" manualBreakCount="1">
    <brk id="37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●審議会等調べ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瀬川　晃平</dc:creator>
  <cp:lastModifiedBy>瀬川　晃平</cp:lastModifiedBy>
  <dcterms:created xsi:type="dcterms:W3CDTF">2022-09-15T04:59:36Z</dcterms:created>
  <dcterms:modified xsi:type="dcterms:W3CDTF">2022-10-03T08:47:11Z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2022-10-03T08:47:11Z</vt:filetime>
  </property>
</Properties>
</file>